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7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0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11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2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13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14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6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1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8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drawings/drawing19.xml" ContentType="application/vnd.openxmlformats-officedocument.drawing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drawings/drawing20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 codeName="ThisWorkbook"/>
  <xr:revisionPtr revIDLastSave="0" documentId="13_ncr:1_{90D5E710-CE0F-4EEB-9164-4D1FDC6E2083}" xr6:coauthVersionLast="36" xr6:coauthVersionMax="36" xr10:uidLastSave="{00000000-0000-0000-0000-000000000000}"/>
  <bookViews>
    <workbookView xWindow="0" yWindow="0" windowWidth="28800" windowHeight="12300" tabRatio="841" xr2:uid="{00000000-000D-0000-FFFF-FFFF00000000}"/>
  </bookViews>
  <sheets>
    <sheet name="Contents" sheetId="187" r:id="rId1"/>
    <sheet name="Agriculture, forestry and f..." sheetId="1537" r:id="rId2"/>
    <sheet name="Mining" sheetId="1538" r:id="rId3"/>
    <sheet name="Manufacturing" sheetId="1539" r:id="rId4"/>
    <sheet name="Electricity, gas, water and..." sheetId="1540" r:id="rId5"/>
    <sheet name="Construction" sheetId="1541" r:id="rId6"/>
    <sheet name="Wholesale trade" sheetId="1542" r:id="rId7"/>
    <sheet name="Retail trade" sheetId="1543" r:id="rId8"/>
    <sheet name="Accommodation and food serv..." sheetId="1544" r:id="rId9"/>
    <sheet name="Transport, postal and wareh..." sheetId="1545" r:id="rId10"/>
    <sheet name="Information media and telec..." sheetId="1546" r:id="rId11"/>
    <sheet name="Financial and insurance ser..." sheetId="1547" r:id="rId12"/>
    <sheet name="Rental, hiring and real est..." sheetId="1548" r:id="rId13"/>
    <sheet name="Professional, scientific an..." sheetId="1549" r:id="rId14"/>
    <sheet name="Administrative and support ..." sheetId="1550" r:id="rId15"/>
    <sheet name="Public administration and s..." sheetId="1551" r:id="rId16"/>
    <sheet name="Education and training" sheetId="1552" r:id="rId17"/>
    <sheet name="Health care and social assi..." sheetId="1553" r:id="rId18"/>
    <sheet name="Arts and recreation services" sheetId="1554" r:id="rId19"/>
    <sheet name="Other services" sheetId="1555" r:id="rId20"/>
  </sheets>
  <definedNames>
    <definedName name="_AMO_UniqueIdentifier" hidden="1">"'2995e12c-7f92-4103-a2d1-a1d598d57c6f'"</definedName>
    <definedName name="_xlnm.Print_Area" localSheetId="8">'Accommodation and food serv...'!$A$1:$I$90</definedName>
    <definedName name="_xlnm.Print_Area" localSheetId="14">'Administrative and support ...'!$A$1:$I$90</definedName>
    <definedName name="_xlnm.Print_Area" localSheetId="1">'Agriculture, forestry and f...'!$A$1:$I$90</definedName>
    <definedName name="_xlnm.Print_Area" localSheetId="18">'Arts and recreation services'!$A$1:$I$90</definedName>
    <definedName name="_xlnm.Print_Area" localSheetId="5">Construction!$A$1:$I$90</definedName>
    <definedName name="_xlnm.Print_Area" localSheetId="16">'Education and training'!$A$1:$I$90</definedName>
    <definedName name="_xlnm.Print_Area" localSheetId="4">'Electricity, gas, water and...'!$A$1:$I$90</definedName>
    <definedName name="_xlnm.Print_Area" localSheetId="11">'Financial and insurance ser...'!$A$1:$I$90</definedName>
    <definedName name="_xlnm.Print_Area" localSheetId="17">'Health care and social assi...'!$A$1:$I$90</definedName>
    <definedName name="_xlnm.Print_Area" localSheetId="10">'Information media and telec...'!$A$1:$I$90</definedName>
    <definedName name="_xlnm.Print_Area" localSheetId="3">Manufacturing!$A$1:$I$90</definedName>
    <definedName name="_xlnm.Print_Area" localSheetId="2">Mining!$A$1:$I$90</definedName>
    <definedName name="_xlnm.Print_Area" localSheetId="19">'Other services'!$A$1:$I$90</definedName>
    <definedName name="_xlnm.Print_Area" localSheetId="13">'Professional, scientific an...'!$A$1:$I$90</definedName>
    <definedName name="_xlnm.Print_Area" localSheetId="15">'Public administration and s...'!$A$1:$I$90</definedName>
    <definedName name="_xlnm.Print_Area" localSheetId="12">'Rental, hiring and real est...'!$A$1:$I$90</definedName>
    <definedName name="_xlnm.Print_Area" localSheetId="7">'Retail trade'!$A$1:$I$90</definedName>
    <definedName name="_xlnm.Print_Area" localSheetId="9">'Transport, postal and wareh...'!$A$1:$I$90</definedName>
    <definedName name="_xlnm.Print_Area" localSheetId="6">'Wholesale trade'!$A$1:$I$90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" i="1555" l="1"/>
  <c r="A60" i="1555"/>
  <c r="A45" i="1555"/>
  <c r="A32" i="1555"/>
  <c r="I8" i="1555"/>
  <c r="H8" i="1555"/>
  <c r="G8" i="1555"/>
  <c r="F8" i="1555"/>
  <c r="E8" i="1555"/>
  <c r="D8" i="1555"/>
  <c r="C8" i="1555"/>
  <c r="B8" i="1555"/>
  <c r="A6" i="1555"/>
  <c r="A3" i="1555"/>
  <c r="A2" i="1555"/>
  <c r="A75" i="1554"/>
  <c r="A60" i="1554"/>
  <c r="A45" i="1554"/>
  <c r="A32" i="1554"/>
  <c r="I8" i="1554"/>
  <c r="H8" i="1554"/>
  <c r="G8" i="1554"/>
  <c r="F8" i="1554"/>
  <c r="E8" i="1554"/>
  <c r="D8" i="1554"/>
  <c r="C8" i="1554"/>
  <c r="B8" i="1554"/>
  <c r="A6" i="1554"/>
  <c r="A3" i="1554"/>
  <c r="A2" i="1554"/>
  <c r="A75" i="1553"/>
  <c r="A60" i="1553"/>
  <c r="A45" i="1553"/>
  <c r="A32" i="1553"/>
  <c r="I8" i="1553"/>
  <c r="H8" i="1553"/>
  <c r="G8" i="1553"/>
  <c r="F8" i="1553"/>
  <c r="E8" i="1553"/>
  <c r="D8" i="1553"/>
  <c r="C8" i="1553"/>
  <c r="B8" i="1553"/>
  <c r="A6" i="1553"/>
  <c r="A3" i="1553"/>
  <c r="A2" i="1553"/>
  <c r="A75" i="1552"/>
  <c r="A60" i="1552"/>
  <c r="A45" i="1552"/>
  <c r="A32" i="1552"/>
  <c r="I8" i="1552"/>
  <c r="H8" i="1552"/>
  <c r="G8" i="1552"/>
  <c r="F8" i="1552"/>
  <c r="E8" i="1552"/>
  <c r="D8" i="1552"/>
  <c r="C8" i="1552"/>
  <c r="B8" i="1552"/>
  <c r="A6" i="1552"/>
  <c r="A3" i="1552"/>
  <c r="A2" i="1552"/>
  <c r="A75" i="1551"/>
  <c r="A60" i="1551"/>
  <c r="A45" i="1551"/>
  <c r="A32" i="1551"/>
  <c r="I8" i="1551"/>
  <c r="H8" i="1551"/>
  <c r="G8" i="1551"/>
  <c r="F8" i="1551"/>
  <c r="E8" i="1551"/>
  <c r="D8" i="1551"/>
  <c r="C8" i="1551"/>
  <c r="B8" i="1551"/>
  <c r="A6" i="1551"/>
  <c r="A3" i="1551"/>
  <c r="A2" i="1551"/>
  <c r="A75" i="1550"/>
  <c r="A60" i="1550"/>
  <c r="A45" i="1550"/>
  <c r="A32" i="1550"/>
  <c r="I8" i="1550"/>
  <c r="H8" i="1550"/>
  <c r="G8" i="1550"/>
  <c r="F8" i="1550"/>
  <c r="E8" i="1550"/>
  <c r="D8" i="1550"/>
  <c r="C8" i="1550"/>
  <c r="B8" i="1550"/>
  <c r="A6" i="1550"/>
  <c r="A3" i="1550"/>
  <c r="A2" i="1550"/>
  <c r="A75" i="1549"/>
  <c r="A60" i="1549"/>
  <c r="A45" i="1549"/>
  <c r="A32" i="1549"/>
  <c r="I8" i="1549"/>
  <c r="H8" i="1549"/>
  <c r="G8" i="1549"/>
  <c r="F8" i="1549"/>
  <c r="E8" i="1549"/>
  <c r="D8" i="1549"/>
  <c r="C8" i="1549"/>
  <c r="B8" i="1549"/>
  <c r="A6" i="1549"/>
  <c r="A3" i="1549"/>
  <c r="A2" i="1549"/>
  <c r="A75" i="1548"/>
  <c r="A60" i="1548"/>
  <c r="A45" i="1548"/>
  <c r="A32" i="1548"/>
  <c r="I8" i="1548"/>
  <c r="H8" i="1548"/>
  <c r="G8" i="1548"/>
  <c r="F8" i="1548"/>
  <c r="E8" i="1548"/>
  <c r="D8" i="1548"/>
  <c r="C8" i="1548"/>
  <c r="B8" i="1548"/>
  <c r="A6" i="1548"/>
  <c r="A3" i="1548"/>
  <c r="A2" i="1548"/>
  <c r="A75" i="1547"/>
  <c r="A60" i="1547"/>
  <c r="A45" i="1547"/>
  <c r="A32" i="1547"/>
  <c r="I8" i="1547"/>
  <c r="H8" i="1547"/>
  <c r="G8" i="1547"/>
  <c r="F8" i="1547"/>
  <c r="E8" i="1547"/>
  <c r="D8" i="1547"/>
  <c r="C8" i="1547"/>
  <c r="B8" i="1547"/>
  <c r="A6" i="1547"/>
  <c r="A3" i="1547"/>
  <c r="A2" i="1547"/>
  <c r="A75" i="1546"/>
  <c r="A60" i="1546"/>
  <c r="A45" i="1546"/>
  <c r="A32" i="1546"/>
  <c r="I8" i="1546"/>
  <c r="H8" i="1546"/>
  <c r="G8" i="1546"/>
  <c r="F8" i="1546"/>
  <c r="E8" i="1546"/>
  <c r="D8" i="1546"/>
  <c r="C8" i="1546"/>
  <c r="B8" i="1546"/>
  <c r="A6" i="1546"/>
  <c r="A3" i="1546"/>
  <c r="A2" i="1546"/>
  <c r="A75" i="1545"/>
  <c r="A60" i="1545"/>
  <c r="A45" i="1545"/>
  <c r="A32" i="1545"/>
  <c r="I8" i="1545"/>
  <c r="H8" i="1545"/>
  <c r="G8" i="1545"/>
  <c r="F8" i="1545"/>
  <c r="E8" i="1545"/>
  <c r="D8" i="1545"/>
  <c r="C8" i="1545"/>
  <c r="B8" i="1545"/>
  <c r="A6" i="1545"/>
  <c r="A3" i="1545"/>
  <c r="A2" i="1545"/>
  <c r="A75" i="1544"/>
  <c r="A60" i="1544"/>
  <c r="A45" i="1544"/>
  <c r="A32" i="1544"/>
  <c r="I8" i="1544"/>
  <c r="H8" i="1544"/>
  <c r="G8" i="1544"/>
  <c r="F8" i="1544"/>
  <c r="E8" i="1544"/>
  <c r="D8" i="1544"/>
  <c r="C8" i="1544"/>
  <c r="B8" i="1544"/>
  <c r="A6" i="1544"/>
  <c r="A3" i="1544"/>
  <c r="A2" i="1544"/>
  <c r="A75" i="1543"/>
  <c r="A60" i="1543"/>
  <c r="A45" i="1543"/>
  <c r="A32" i="1543"/>
  <c r="I8" i="1543"/>
  <c r="H8" i="1543"/>
  <c r="G8" i="1543"/>
  <c r="F8" i="1543"/>
  <c r="E8" i="1543"/>
  <c r="D8" i="1543"/>
  <c r="C8" i="1543"/>
  <c r="B8" i="1543"/>
  <c r="A6" i="1543"/>
  <c r="A3" i="1543"/>
  <c r="A2" i="1543"/>
  <c r="A75" i="1542"/>
  <c r="A60" i="1542"/>
  <c r="A45" i="1542"/>
  <c r="A32" i="1542"/>
  <c r="I8" i="1542"/>
  <c r="H8" i="1542"/>
  <c r="G8" i="1542"/>
  <c r="F8" i="1542"/>
  <c r="E8" i="1542"/>
  <c r="D8" i="1542"/>
  <c r="C8" i="1542"/>
  <c r="B8" i="1542"/>
  <c r="A6" i="1542"/>
  <c r="A3" i="1542"/>
  <c r="A2" i="1542"/>
  <c r="A75" i="1541"/>
  <c r="A60" i="1541"/>
  <c r="A45" i="1541"/>
  <c r="A32" i="1541"/>
  <c r="I8" i="1541"/>
  <c r="H8" i="1541"/>
  <c r="G8" i="1541"/>
  <c r="F8" i="1541"/>
  <c r="E8" i="1541"/>
  <c r="D8" i="1541"/>
  <c r="C8" i="1541"/>
  <c r="B8" i="1541"/>
  <c r="A6" i="1541"/>
  <c r="A3" i="1541"/>
  <c r="A2" i="1541"/>
  <c r="A75" i="1540"/>
  <c r="A60" i="1540"/>
  <c r="A45" i="1540"/>
  <c r="A32" i="1540"/>
  <c r="I8" i="1540"/>
  <c r="H8" i="1540"/>
  <c r="G8" i="1540"/>
  <c r="F8" i="1540"/>
  <c r="E8" i="1540"/>
  <c r="D8" i="1540"/>
  <c r="C8" i="1540"/>
  <c r="B8" i="1540"/>
  <c r="A6" i="1540"/>
  <c r="A3" i="1540"/>
  <c r="A2" i="1540"/>
  <c r="A75" i="1539"/>
  <c r="A60" i="1539"/>
  <c r="A45" i="1539"/>
  <c r="A32" i="1539"/>
  <c r="I8" i="1539"/>
  <c r="H8" i="1539"/>
  <c r="G8" i="1539"/>
  <c r="F8" i="1539"/>
  <c r="E8" i="1539"/>
  <c r="D8" i="1539"/>
  <c r="C8" i="1539"/>
  <c r="B8" i="1539"/>
  <c r="A6" i="1539"/>
  <c r="A3" i="1539"/>
  <c r="A2" i="1539"/>
  <c r="A75" i="1538"/>
  <c r="A60" i="1538"/>
  <c r="A45" i="1538"/>
  <c r="A32" i="1538"/>
  <c r="I8" i="1538"/>
  <c r="H8" i="1538"/>
  <c r="G8" i="1538"/>
  <c r="F8" i="1538"/>
  <c r="E8" i="1538"/>
  <c r="D8" i="1538"/>
  <c r="C8" i="1538"/>
  <c r="B8" i="1538"/>
  <c r="A6" i="1538"/>
  <c r="A3" i="1538"/>
  <c r="A2" i="1538"/>
  <c r="A75" i="1537" l="1"/>
  <c r="A45" i="1537"/>
  <c r="A32" i="1537"/>
  <c r="A2" i="1537"/>
  <c r="A60" i="1537"/>
  <c r="A6" i="1537"/>
  <c r="A3" i="1537"/>
  <c r="F8" i="1537"/>
  <c r="B8" i="1537"/>
  <c r="G8" i="1537" l="1"/>
  <c r="C8" i="1537"/>
  <c r="H8" i="1537"/>
  <c r="D8" i="1537"/>
  <c r="I8" i="1537"/>
  <c r="E8" i="1537"/>
</calcChain>
</file>

<file path=xl/sharedStrings.xml><?xml version="1.0" encoding="utf-8"?>
<sst xmlns="http://schemas.openxmlformats.org/spreadsheetml/2006/main" count="8958" uniqueCount="71">
  <si>
    <t>Mining</t>
  </si>
  <si>
    <t>ACT</t>
  </si>
  <si>
    <t>NT</t>
  </si>
  <si>
    <t>WA</t>
  </si>
  <si>
    <t>SA</t>
  </si>
  <si>
    <t>Vic.</t>
  </si>
  <si>
    <t>NSW</t>
  </si>
  <si>
    <t>This wk</t>
  </si>
  <si>
    <t>Prev wk</t>
  </si>
  <si>
    <t>Prev mth</t>
  </si>
  <si>
    <t>Graph 4</t>
  </si>
  <si>
    <t>Graph 3</t>
  </si>
  <si>
    <t>Graph 2</t>
  </si>
  <si>
    <t>Females</t>
  </si>
  <si>
    <t>Males</t>
  </si>
  <si>
    <t>Jobholder Demographics</t>
  </si>
  <si>
    <t>Australia</t>
  </si>
  <si>
    <t>Jobholder Location</t>
  </si>
  <si>
    <t>For businesses that are Single Touch Payroll enabled</t>
  </si>
  <si>
    <t xml:space="preserve">            Australian Bureau of Statistics</t>
  </si>
  <si>
    <t>Agriculture, forestry and fishing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</si>
  <si>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</si>
  <si>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</si>
  <si>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</si>
  <si>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</si>
  <si>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</si>
  <si>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</si>
  <si>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</si>
  <si>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</si>
  <si>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</si>
  <si>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</si>
  <si>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</si>
  <si>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</si>
  <si>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</si>
  <si>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</si>
  <si>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</si>
  <si>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</si>
  <si>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</si>
  <si>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</si>
  <si>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</si>
  <si>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</si>
  <si>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</si>
  <si>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</si>
  <si>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Tas.</t>
  </si>
  <si>
    <t>Qld.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</si>
  <si>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</si>
  <si>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</si>
  <si>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</si>
  <si>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</si>
  <si>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</si>
  <si>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</si>
  <si>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</si>
  <si>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jobs</t>
  </si>
  <si>
    <t/>
  </si>
  <si>
    <t>graph 1 wages</t>
  </si>
  <si>
    <t>Payroll jobs</t>
  </si>
  <si>
    <t>Total wages</t>
  </si>
  <si>
    <t>Weekly Payroll Jobs and Wages in Australia - Industry</t>
  </si>
  <si>
    <t>Current week</t>
  </si>
  <si>
    <t>Base week</t>
  </si>
  <si>
    <t>Indexed jobs</t>
  </si>
  <si>
    <t>Male by state</t>
  </si>
  <si>
    <t>Female by state</t>
  </si>
  <si>
    <t>Week ending 14 Mar 2020</t>
  </si>
  <si>
    <t>© Commonwealth of Australia 2021</t>
  </si>
  <si>
    <t>Aged 15-19</t>
  </si>
  <si>
    <t>Previous month (week ending 27 Mar 2021)</t>
  </si>
  <si>
    <t>Previous week (ending 17 Apr 2021)</t>
  </si>
  <si>
    <t>This week (ending 24 Apr 2021)</t>
  </si>
  <si>
    <t>Released at 11.30am (Canberra time) 11 May 2021</t>
  </si>
  <si>
    <t>*The week ending 14 March represents the week Australia had 100 cases of Covid-19. It is indexed to 100.
**Wages estimates in some industries may include seasonal bonuses. Please refer to the seasonality section in Data limitations and revisions for further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</si>
</sst>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$-C09]d\ mmmm\ yyyy;@"/>
  </numFmts>
  <fonts count="3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98">
    <xf numFmtId="0" fontId="0" fillId="0" borderId="0" xfId="0"/>
    <xf numFmtId="0" fontId="0" fillId="0" borderId="0" xfId="0"/>
    <xf numFmtId="165" fontId="6" fillId="0" borderId="0" xfId="3" applyNumberFormat="1" applyFont="1" applyFill="1" applyAlignment="1" applyProtection="1">
      <alignment horizontal="center"/>
      <protection hidden="1"/>
    </xf>
    <xf numFmtId="3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Fill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9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/>
    </xf>
    <xf numFmtId="0" fontId="12" fillId="0" borderId="0" xfId="1" applyFont="1"/>
    <xf numFmtId="0" fontId="13" fillId="0" borderId="0" xfId="0" applyFont="1"/>
    <xf numFmtId="0" fontId="14" fillId="0" borderId="0" xfId="6" applyAlignment="1" applyProtection="1">
      <alignment horizontal="center"/>
    </xf>
    <xf numFmtId="0" fontId="15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6" fillId="0" borderId="0" xfId="6" applyFont="1" applyAlignment="1" applyProtection="1"/>
    <xf numFmtId="0" fontId="11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1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Fill="1"/>
    <xf numFmtId="0" fontId="13" fillId="0" borderId="0" xfId="0" applyFont="1" applyFill="1" applyAlignment="1" applyProtection="1">
      <alignment horizontal="right"/>
      <protection locked="0" hidden="1"/>
    </xf>
    <xf numFmtId="0" fontId="13" fillId="0" borderId="0" xfId="0" applyFont="1" applyFill="1" applyAlignment="1" applyProtection="1">
      <protection locked="0" hidden="1"/>
    </xf>
    <xf numFmtId="0" fontId="18" fillId="0" borderId="0" xfId="0" applyFont="1" applyFill="1" applyAlignment="1" applyProtection="1">
      <protection hidden="1"/>
    </xf>
    <xf numFmtId="0" fontId="18" fillId="0" borderId="0" xfId="0" applyFont="1" applyAlignment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18" fillId="0" borderId="0" xfId="0" applyFont="1" applyFill="1" applyAlignment="1"/>
    <xf numFmtId="0" fontId="19" fillId="0" borderId="0" xfId="0" applyFont="1" applyFill="1" applyProtection="1">
      <protection hidden="1"/>
    </xf>
    <xf numFmtId="165" fontId="7" fillId="0" borderId="0" xfId="3" applyNumberFormat="1" applyFont="1" applyFill="1" applyBorder="1" applyAlignment="1" applyProtection="1">
      <alignment horizontal="center"/>
      <protection hidden="1"/>
    </xf>
    <xf numFmtId="0" fontId="3" fillId="0" borderId="0" xfId="0" applyFont="1" applyFill="1" applyAlignment="1" applyProtection="1">
      <alignment horizontal="left" vertical="center" indent="1"/>
      <protection hidden="1"/>
    </xf>
    <xf numFmtId="165" fontId="3" fillId="0" borderId="0" xfId="3" applyNumberFormat="1" applyFont="1" applyFill="1" applyProtection="1">
      <protection hidden="1"/>
    </xf>
    <xf numFmtId="14" fontId="3" fillId="0" borderId="0" xfId="0" applyNumberFormat="1" applyFont="1" applyFill="1" applyProtection="1">
      <protection hidden="1"/>
    </xf>
    <xf numFmtId="0" fontId="18" fillId="0" borderId="0" xfId="0" applyFont="1" applyFill="1" applyProtection="1">
      <protection hidden="1"/>
    </xf>
    <xf numFmtId="2" fontId="3" fillId="0" borderId="0" xfId="0" applyNumberFormat="1" applyFont="1" applyFill="1" applyProtection="1">
      <protection hidden="1"/>
    </xf>
    <xf numFmtId="0" fontId="22" fillId="0" borderId="0" xfId="1" applyFont="1" applyBorder="1" applyAlignment="1" applyProtection="1">
      <alignment vertical="center"/>
      <protection hidden="1"/>
    </xf>
    <xf numFmtId="0" fontId="24" fillId="0" borderId="0" xfId="1" applyFont="1" applyFill="1" applyBorder="1" applyAlignment="1">
      <alignment vertical="center"/>
    </xf>
    <xf numFmtId="0" fontId="25" fillId="0" borderId="0" xfId="4" applyFont="1" applyFill="1" applyBorder="1" applyProtection="1"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6" fillId="0" borderId="0" xfId="0" applyFont="1" applyFill="1" applyBorder="1" applyProtection="1">
      <protection hidden="1"/>
    </xf>
    <xf numFmtId="166" fontId="26" fillId="0" borderId="0" xfId="3" applyNumberFormat="1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center"/>
      <protection hidden="1"/>
    </xf>
    <xf numFmtId="164" fontId="26" fillId="0" borderId="0" xfId="3" applyNumberFormat="1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/>
    <xf numFmtId="0" fontId="26" fillId="0" borderId="0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Fill="1" applyBorder="1" applyAlignment="1" applyProtection="1">
      <protection hidden="1"/>
    </xf>
    <xf numFmtId="0" fontId="26" fillId="0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hidden="1"/>
    </xf>
    <xf numFmtId="0" fontId="23" fillId="0" borderId="0" xfId="0" applyFont="1" applyFill="1" applyProtection="1">
      <protection hidden="1"/>
    </xf>
    <xf numFmtId="0" fontId="23" fillId="0" borderId="0" xfId="0" applyFont="1" applyFill="1"/>
    <xf numFmtId="0" fontId="29" fillId="0" borderId="0" xfId="0" applyFont="1" applyFill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2" fillId="0" borderId="0" xfId="0" applyFont="1" applyFill="1" applyBorder="1" applyAlignment="1" applyProtection="1">
      <alignment vertical="center" wrapText="1"/>
      <protection hidden="1"/>
    </xf>
    <xf numFmtId="14" fontId="26" fillId="0" borderId="0" xfId="5" applyNumberFormat="1" applyFont="1" applyFill="1" applyBorder="1" applyAlignment="1" applyProtection="1">
      <alignment horizontal="center"/>
      <protection hidden="1"/>
    </xf>
    <xf numFmtId="0" fontId="24" fillId="0" borderId="0" xfId="1" applyFont="1" applyFill="1" applyAlignment="1">
      <alignment horizontal="left" vertical="center"/>
    </xf>
    <xf numFmtId="0" fontId="28" fillId="0" borderId="0" xfId="0" applyFont="1" applyFill="1" applyAlignment="1"/>
    <xf numFmtId="0" fontId="28" fillId="0" borderId="0" xfId="0" applyFont="1" applyFill="1" applyAlignment="1" applyProtection="1">
      <protection hidden="1"/>
    </xf>
    <xf numFmtId="165" fontId="26" fillId="0" borderId="0" xfId="3" applyNumberFormat="1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5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19" xfId="0" applyFont="1" applyFill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5" fontId="7" fillId="0" borderId="9" xfId="3" applyNumberFormat="1" applyFont="1" applyFill="1" applyBorder="1" applyAlignment="1" applyProtection="1">
      <alignment horizontal="center"/>
      <protection hidden="1"/>
    </xf>
    <xf numFmtId="165" fontId="7" fillId="0" borderId="23" xfId="3" applyNumberFormat="1" applyFont="1" applyFill="1" applyBorder="1" applyAlignment="1" applyProtection="1">
      <alignment horizontal="center"/>
      <protection hidden="1"/>
    </xf>
    <xf numFmtId="14" fontId="26" fillId="0" borderId="0" xfId="3" applyNumberFormat="1" applyFont="1" applyFill="1" applyBorder="1" applyAlignment="1" applyProtection="1">
      <alignment horizontal="center"/>
      <protection hidden="1"/>
    </xf>
    <xf numFmtId="0" fontId="10" fillId="4" borderId="0" xfId="1" applyFont="1" applyFill="1" applyAlignment="1">
      <alignment horizontal="left" vertical="center"/>
    </xf>
    <xf numFmtId="0" fontId="15" fillId="0" borderId="0" xfId="1" applyFont="1" applyAlignment="1">
      <alignment vertical="center" wrapText="1"/>
    </xf>
    <xf numFmtId="0" fontId="16" fillId="0" borderId="0" xfId="6" applyFont="1" applyAlignment="1" applyProtection="1"/>
    <xf numFmtId="0" fontId="13" fillId="3" borderId="6" xfId="0" applyFont="1" applyFill="1" applyBorder="1" applyAlignment="1" applyProtection="1">
      <alignment horizontal="center" vertical="center" wrapText="1"/>
      <protection hidden="1"/>
    </xf>
    <xf numFmtId="0" fontId="13" fillId="3" borderId="10" xfId="0" applyFont="1" applyFill="1" applyBorder="1" applyAlignment="1" applyProtection="1">
      <alignment horizontal="center" vertical="center" wrapText="1"/>
      <protection hidden="1"/>
    </xf>
    <xf numFmtId="0" fontId="13" fillId="3" borderId="7" xfId="0" applyFont="1" applyFill="1" applyBorder="1" applyAlignment="1" applyProtection="1">
      <alignment horizontal="center" vertical="center" wrapText="1"/>
      <protection hidden="1"/>
    </xf>
    <xf numFmtId="0" fontId="13" fillId="3" borderId="11" xfId="0" applyFont="1" applyFill="1" applyBorder="1" applyAlignment="1" applyProtection="1">
      <alignment horizontal="center" vertical="center" wrapText="1"/>
      <protection hidden="1"/>
    </xf>
    <xf numFmtId="0" fontId="20" fillId="0" borderId="12" xfId="0" applyFont="1" applyFill="1" applyBorder="1" applyAlignment="1" applyProtection="1">
      <alignment horizontal="center"/>
      <protection hidden="1"/>
    </xf>
    <xf numFmtId="0" fontId="20" fillId="0" borderId="13" xfId="0" applyFont="1" applyFill="1" applyBorder="1" applyAlignment="1" applyProtection="1">
      <alignment horizontal="center"/>
      <protection hidden="1"/>
    </xf>
    <xf numFmtId="0" fontId="20" fillId="0" borderId="21" xfId="0" applyFont="1" applyFill="1" applyBorder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/>
      <protection hidden="1"/>
    </xf>
    <xf numFmtId="0" fontId="20" fillId="0" borderId="22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13" fillId="3" borderId="4" xfId="0" applyFont="1" applyFill="1" applyBorder="1" applyAlignment="1" applyProtection="1">
      <alignment horizontal="center" vertical="center" wrapText="1"/>
      <protection hidden="1"/>
    </xf>
    <xf numFmtId="0" fontId="13" fillId="3" borderId="8" xfId="0" applyFont="1" applyFill="1" applyBorder="1" applyAlignment="1" applyProtection="1">
      <alignment horizontal="center" vertical="center" wrapText="1"/>
      <protection hidden="1"/>
    </xf>
    <xf numFmtId="0" fontId="13" fillId="3" borderId="5" xfId="0" applyFont="1" applyFill="1" applyBorder="1" applyAlignment="1" applyProtection="1">
      <alignment horizontal="center" vertical="center" wrapText="1"/>
      <protection hidden="1"/>
    </xf>
    <xf numFmtId="0" fontId="13" fillId="3" borderId="9" xfId="0" applyFont="1" applyFill="1" applyBorder="1" applyAlignment="1" applyProtection="1">
      <alignment horizontal="center" vertical="center" wrapText="1"/>
      <protection hidden="1"/>
    </xf>
    <xf numFmtId="0" fontId="19" fillId="0" borderId="13" xfId="0" applyFont="1" applyFill="1" applyBorder="1" applyAlignment="1" applyProtection="1">
      <alignment horizontal="left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f...'!$L$53:$L$60</c:f>
              <c:numCache>
                <c:formatCode>0.0</c:formatCode>
                <c:ptCount val="8"/>
                <c:pt idx="0">
                  <c:v>101.34</c:v>
                </c:pt>
                <c:pt idx="1">
                  <c:v>99.62</c:v>
                </c:pt>
                <c:pt idx="2">
                  <c:v>101.26</c:v>
                </c:pt>
                <c:pt idx="3">
                  <c:v>102.77</c:v>
                </c:pt>
                <c:pt idx="4">
                  <c:v>98.26</c:v>
                </c:pt>
                <c:pt idx="5">
                  <c:v>101.4</c:v>
                </c:pt>
                <c:pt idx="6">
                  <c:v>96.59</c:v>
                </c:pt>
                <c:pt idx="7">
                  <c:v>116.47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88-44A8-9D88-567BFF30C2C9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f...'!$L$62:$L$69</c:f>
              <c:numCache>
                <c:formatCode>0.0</c:formatCode>
                <c:ptCount val="8"/>
                <c:pt idx="0">
                  <c:v>95.09</c:v>
                </c:pt>
                <c:pt idx="1">
                  <c:v>93.32</c:v>
                </c:pt>
                <c:pt idx="2">
                  <c:v>99.06</c:v>
                </c:pt>
                <c:pt idx="3">
                  <c:v>93.95</c:v>
                </c:pt>
                <c:pt idx="4">
                  <c:v>95.21</c:v>
                </c:pt>
                <c:pt idx="5">
                  <c:v>97.32</c:v>
                </c:pt>
                <c:pt idx="6">
                  <c:v>96.59</c:v>
                </c:pt>
                <c:pt idx="7">
                  <c:v>114.12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88-44A8-9D88-567BFF30C2C9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f...'!$L$71:$L$78</c:f>
              <c:numCache>
                <c:formatCode>0.0</c:formatCode>
                <c:ptCount val="8"/>
                <c:pt idx="0">
                  <c:v>94.41</c:v>
                </c:pt>
                <c:pt idx="1">
                  <c:v>91.76</c:v>
                </c:pt>
                <c:pt idx="2">
                  <c:v>98.64</c:v>
                </c:pt>
                <c:pt idx="3">
                  <c:v>91.41</c:v>
                </c:pt>
                <c:pt idx="4">
                  <c:v>94.92</c:v>
                </c:pt>
                <c:pt idx="5">
                  <c:v>95.55</c:v>
                </c:pt>
                <c:pt idx="6">
                  <c:v>86.95</c:v>
                </c:pt>
                <c:pt idx="7">
                  <c:v>110.8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88-44A8-9D88-567BFF30C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Manufacturing!$L$82:$L$89</c:f>
              <c:numCache>
                <c:formatCode>0.0</c:formatCode>
                <c:ptCount val="8"/>
                <c:pt idx="0">
                  <c:v>97.67</c:v>
                </c:pt>
                <c:pt idx="1">
                  <c:v>99.82</c:v>
                </c:pt>
                <c:pt idx="2">
                  <c:v>99.11</c:v>
                </c:pt>
                <c:pt idx="3">
                  <c:v>95.16</c:v>
                </c:pt>
                <c:pt idx="4">
                  <c:v>101.74</c:v>
                </c:pt>
                <c:pt idx="5">
                  <c:v>98.96</c:v>
                </c:pt>
                <c:pt idx="6">
                  <c:v>109.25</c:v>
                </c:pt>
                <c:pt idx="7">
                  <c:v>97.77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7-48BE-BB7B-06CE7FCC1B39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Manufacturing!$L$91:$L$98</c:f>
              <c:numCache>
                <c:formatCode>0.0</c:formatCode>
                <c:ptCount val="8"/>
                <c:pt idx="0">
                  <c:v>96.51</c:v>
                </c:pt>
                <c:pt idx="1">
                  <c:v>97.55</c:v>
                </c:pt>
                <c:pt idx="2">
                  <c:v>97.55</c:v>
                </c:pt>
                <c:pt idx="3">
                  <c:v>95.43</c:v>
                </c:pt>
                <c:pt idx="4">
                  <c:v>100.76</c:v>
                </c:pt>
                <c:pt idx="5">
                  <c:v>96.01</c:v>
                </c:pt>
                <c:pt idx="6">
                  <c:v>107.05</c:v>
                </c:pt>
                <c:pt idx="7">
                  <c:v>95.19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77-48BE-BB7B-06CE7FCC1B39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Manufacturing!$L$100:$L$107</c:f>
              <c:numCache>
                <c:formatCode>0.0</c:formatCode>
                <c:ptCount val="8"/>
                <c:pt idx="0">
                  <c:v>96.97</c:v>
                </c:pt>
                <c:pt idx="1">
                  <c:v>97.8</c:v>
                </c:pt>
                <c:pt idx="2">
                  <c:v>98.32</c:v>
                </c:pt>
                <c:pt idx="3">
                  <c:v>95.37</c:v>
                </c:pt>
                <c:pt idx="4">
                  <c:v>100.95</c:v>
                </c:pt>
                <c:pt idx="5">
                  <c:v>97.66</c:v>
                </c:pt>
                <c:pt idx="6">
                  <c:v>106.49</c:v>
                </c:pt>
                <c:pt idx="7">
                  <c:v>92.83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77-48BE-BB7B-06CE7FCC1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Manufacturing!$L$24:$L$30</c:f>
              <c:numCache>
                <c:formatCode>0.0</c:formatCode>
                <c:ptCount val="7"/>
                <c:pt idx="0">
                  <c:v>100.27</c:v>
                </c:pt>
                <c:pt idx="1">
                  <c:v>97.02</c:v>
                </c:pt>
                <c:pt idx="2">
                  <c:v>97.3</c:v>
                </c:pt>
                <c:pt idx="3">
                  <c:v>96.68</c:v>
                </c:pt>
                <c:pt idx="4">
                  <c:v>98.91</c:v>
                </c:pt>
                <c:pt idx="5">
                  <c:v>104.42</c:v>
                </c:pt>
                <c:pt idx="6">
                  <c:v>105.05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D6-4977-87E7-0EA699B441EA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Manufacturing!$L$33:$L$39</c:f>
              <c:numCache>
                <c:formatCode>0.0</c:formatCode>
                <c:ptCount val="7"/>
                <c:pt idx="0">
                  <c:v>98.41</c:v>
                </c:pt>
                <c:pt idx="1">
                  <c:v>95.53</c:v>
                </c:pt>
                <c:pt idx="2">
                  <c:v>96.37</c:v>
                </c:pt>
                <c:pt idx="3">
                  <c:v>95.91</c:v>
                </c:pt>
                <c:pt idx="4">
                  <c:v>98.24</c:v>
                </c:pt>
                <c:pt idx="5">
                  <c:v>103.88</c:v>
                </c:pt>
                <c:pt idx="6">
                  <c:v>103.3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D6-4977-87E7-0EA699B441EA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Manufacturing!$L$42:$L$48</c:f>
              <c:numCache>
                <c:formatCode>0.0</c:formatCode>
                <c:ptCount val="7"/>
                <c:pt idx="0">
                  <c:v>98.66</c:v>
                </c:pt>
                <c:pt idx="1">
                  <c:v>95.32</c:v>
                </c:pt>
                <c:pt idx="2">
                  <c:v>96.75</c:v>
                </c:pt>
                <c:pt idx="3">
                  <c:v>96.74</c:v>
                </c:pt>
                <c:pt idx="4">
                  <c:v>99.17</c:v>
                </c:pt>
                <c:pt idx="5">
                  <c:v>104.63</c:v>
                </c:pt>
                <c:pt idx="6">
                  <c:v>104.18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D6-4977-87E7-0EA699B44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Manufacturing!$L$110:$L$256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99.112799999999993</c:v>
                </c:pt>
                <c:pt idx="2">
                  <c:v>97.346500000000006</c:v>
                </c:pt>
                <c:pt idx="3">
                  <c:v>95.862200000000001</c:v>
                </c:pt>
                <c:pt idx="4">
                  <c:v>94.927999999999997</c:v>
                </c:pt>
                <c:pt idx="5">
                  <c:v>95.102199999999996</c:v>
                </c:pt>
                <c:pt idx="6">
                  <c:v>95.165300000000002</c:v>
                </c:pt>
                <c:pt idx="7">
                  <c:v>95.300299999999993</c:v>
                </c:pt>
                <c:pt idx="8">
                  <c:v>95.616299999999995</c:v>
                </c:pt>
                <c:pt idx="9">
                  <c:v>95.830200000000005</c:v>
                </c:pt>
                <c:pt idx="10">
                  <c:v>96.151300000000006</c:v>
                </c:pt>
                <c:pt idx="11">
                  <c:v>96.398600000000002</c:v>
                </c:pt>
                <c:pt idx="12">
                  <c:v>96.669899999999998</c:v>
                </c:pt>
                <c:pt idx="13">
                  <c:v>97.195099999999996</c:v>
                </c:pt>
                <c:pt idx="14">
                  <c:v>96.220500000000001</c:v>
                </c:pt>
                <c:pt idx="15">
                  <c:v>93.825100000000006</c:v>
                </c:pt>
                <c:pt idx="16">
                  <c:v>94.918099999999995</c:v>
                </c:pt>
                <c:pt idx="17">
                  <c:v>97.4041</c:v>
                </c:pt>
                <c:pt idx="18">
                  <c:v>98.173699999999997</c:v>
                </c:pt>
                <c:pt idx="19">
                  <c:v>98.200100000000006</c:v>
                </c:pt>
                <c:pt idx="20">
                  <c:v>98.147599999999997</c:v>
                </c:pt>
                <c:pt idx="21">
                  <c:v>98.135599999999997</c:v>
                </c:pt>
                <c:pt idx="22">
                  <c:v>98.379499999999993</c:v>
                </c:pt>
                <c:pt idx="23">
                  <c:v>98.358199999999997</c:v>
                </c:pt>
                <c:pt idx="24">
                  <c:v>98.374700000000004</c:v>
                </c:pt>
                <c:pt idx="25">
                  <c:v>98.140500000000003</c:v>
                </c:pt>
                <c:pt idx="26">
                  <c:v>98.738399999999999</c:v>
                </c:pt>
                <c:pt idx="27">
                  <c:v>98.780600000000007</c:v>
                </c:pt>
                <c:pt idx="28">
                  <c:v>98.307400000000001</c:v>
                </c:pt>
                <c:pt idx="29">
                  <c:v>97.833200000000005</c:v>
                </c:pt>
                <c:pt idx="30">
                  <c:v>97.764399999999995</c:v>
                </c:pt>
                <c:pt idx="31">
                  <c:v>98.184700000000007</c:v>
                </c:pt>
                <c:pt idx="32">
                  <c:v>98.097800000000007</c:v>
                </c:pt>
                <c:pt idx="33">
                  <c:v>97.938599999999994</c:v>
                </c:pt>
                <c:pt idx="34">
                  <c:v>98.468800000000002</c:v>
                </c:pt>
                <c:pt idx="35">
                  <c:v>98.836699999999993</c:v>
                </c:pt>
                <c:pt idx="36">
                  <c:v>98.924199999999999</c:v>
                </c:pt>
                <c:pt idx="37">
                  <c:v>99.008200000000002</c:v>
                </c:pt>
                <c:pt idx="38">
                  <c:v>98.819100000000006</c:v>
                </c:pt>
                <c:pt idx="39">
                  <c:v>98.925299999999993</c:v>
                </c:pt>
                <c:pt idx="40">
                  <c:v>97.277799999999999</c:v>
                </c:pt>
                <c:pt idx="41">
                  <c:v>92.201999999999998</c:v>
                </c:pt>
                <c:pt idx="42">
                  <c:v>89.680199999999999</c:v>
                </c:pt>
                <c:pt idx="43">
                  <c:v>93.118099999999998</c:v>
                </c:pt>
                <c:pt idx="44">
                  <c:v>96.174300000000002</c:v>
                </c:pt>
                <c:pt idx="45">
                  <c:v>97.5535</c:v>
                </c:pt>
                <c:pt idx="46">
                  <c:v>97.883700000000005</c:v>
                </c:pt>
                <c:pt idx="47">
                  <c:v>97.834500000000006</c:v>
                </c:pt>
                <c:pt idx="48">
                  <c:v>98.4208</c:v>
                </c:pt>
                <c:pt idx="49">
                  <c:v>98.683999999999997</c:v>
                </c:pt>
                <c:pt idx="50">
                  <c:v>98.490099999999998</c:v>
                </c:pt>
                <c:pt idx="51">
                  <c:v>98.051000000000002</c:v>
                </c:pt>
                <c:pt idx="52">
                  <c:v>98.392899999999997</c:v>
                </c:pt>
                <c:pt idx="53">
                  <c:v>98.483199999999997</c:v>
                </c:pt>
                <c:pt idx="54">
                  <c:v>98.341300000000004</c:v>
                </c:pt>
                <c:pt idx="55">
                  <c:v>97.769599999999997</c:v>
                </c:pt>
                <c:pt idx="56">
                  <c:v>97.403800000000004</c:v>
                </c:pt>
                <c:pt idx="57">
                  <c:v>97.409300000000002</c:v>
                </c:pt>
                <c:pt idx="58">
                  <c:v>97.947999999999993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1-4807-8CB0-D00F610C4FA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Manufacturing!$K$110:$K$256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Manufacturing!$L$258:$L$404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99.010499999999993</c:v>
                </c:pt>
                <c:pt idx="2">
                  <c:v>97.274799999999999</c:v>
                </c:pt>
                <c:pt idx="3">
                  <c:v>94.852000000000004</c:v>
                </c:pt>
                <c:pt idx="4">
                  <c:v>91.002099999999999</c:v>
                </c:pt>
                <c:pt idx="5">
                  <c:v>92.353300000000004</c:v>
                </c:pt>
                <c:pt idx="6">
                  <c:v>91.629499999999993</c:v>
                </c:pt>
                <c:pt idx="7">
                  <c:v>91.776300000000006</c:v>
                </c:pt>
                <c:pt idx="8">
                  <c:v>90.461100000000002</c:v>
                </c:pt>
                <c:pt idx="9">
                  <c:v>89.320899999999995</c:v>
                </c:pt>
                <c:pt idx="10">
                  <c:v>88.9876</c:v>
                </c:pt>
                <c:pt idx="11">
                  <c:v>89.956100000000006</c:v>
                </c:pt>
                <c:pt idx="12">
                  <c:v>93.213499999999996</c:v>
                </c:pt>
                <c:pt idx="13">
                  <c:v>93.720100000000002</c:v>
                </c:pt>
                <c:pt idx="14">
                  <c:v>94.4178</c:v>
                </c:pt>
                <c:pt idx="15">
                  <c:v>94.465299999999999</c:v>
                </c:pt>
                <c:pt idx="16">
                  <c:v>95.993300000000005</c:v>
                </c:pt>
                <c:pt idx="17">
                  <c:v>91.951800000000006</c:v>
                </c:pt>
                <c:pt idx="18">
                  <c:v>92.318399999999997</c:v>
                </c:pt>
                <c:pt idx="19">
                  <c:v>91.969899999999996</c:v>
                </c:pt>
                <c:pt idx="20">
                  <c:v>92.531199999999998</c:v>
                </c:pt>
                <c:pt idx="21">
                  <c:v>92.232699999999994</c:v>
                </c:pt>
                <c:pt idx="22">
                  <c:v>92.2761</c:v>
                </c:pt>
                <c:pt idx="23">
                  <c:v>92.225200000000001</c:v>
                </c:pt>
                <c:pt idx="24">
                  <c:v>92.6006</c:v>
                </c:pt>
                <c:pt idx="25">
                  <c:v>95.156499999999994</c:v>
                </c:pt>
                <c:pt idx="26">
                  <c:v>96.022199999999998</c:v>
                </c:pt>
                <c:pt idx="27">
                  <c:v>96.1404</c:v>
                </c:pt>
                <c:pt idx="28">
                  <c:v>96.255799999999994</c:v>
                </c:pt>
                <c:pt idx="29">
                  <c:v>94.551900000000003</c:v>
                </c:pt>
                <c:pt idx="30">
                  <c:v>92.914900000000003</c:v>
                </c:pt>
                <c:pt idx="31">
                  <c:v>93.596299999999999</c:v>
                </c:pt>
                <c:pt idx="32">
                  <c:v>93.031800000000004</c:v>
                </c:pt>
                <c:pt idx="33">
                  <c:v>92.525700000000001</c:v>
                </c:pt>
                <c:pt idx="34">
                  <c:v>95.978399999999993</c:v>
                </c:pt>
                <c:pt idx="35">
                  <c:v>96.231800000000007</c:v>
                </c:pt>
                <c:pt idx="36">
                  <c:v>96.301000000000002</c:v>
                </c:pt>
                <c:pt idx="37">
                  <c:v>96.876499999999993</c:v>
                </c:pt>
                <c:pt idx="38">
                  <c:v>98.457700000000003</c:v>
                </c:pt>
                <c:pt idx="39">
                  <c:v>100.0321</c:v>
                </c:pt>
                <c:pt idx="40">
                  <c:v>101.5402</c:v>
                </c:pt>
                <c:pt idx="41">
                  <c:v>92.437799999999996</c:v>
                </c:pt>
                <c:pt idx="42">
                  <c:v>86.688699999999997</c:v>
                </c:pt>
                <c:pt idx="43">
                  <c:v>89.444900000000004</c:v>
                </c:pt>
                <c:pt idx="44">
                  <c:v>92.768799999999999</c:v>
                </c:pt>
                <c:pt idx="45">
                  <c:v>93.568200000000004</c:v>
                </c:pt>
                <c:pt idx="46">
                  <c:v>93.830799999999996</c:v>
                </c:pt>
                <c:pt idx="47">
                  <c:v>98.925200000000004</c:v>
                </c:pt>
                <c:pt idx="48">
                  <c:v>100.1309</c:v>
                </c:pt>
                <c:pt idx="49">
                  <c:v>100.17</c:v>
                </c:pt>
                <c:pt idx="50">
                  <c:v>100.5446</c:v>
                </c:pt>
                <c:pt idx="51">
                  <c:v>101.3948</c:v>
                </c:pt>
                <c:pt idx="52">
                  <c:v>101.8801</c:v>
                </c:pt>
                <c:pt idx="53">
                  <c:v>102.6658</c:v>
                </c:pt>
                <c:pt idx="54">
                  <c:v>101.6121</c:v>
                </c:pt>
                <c:pt idx="55">
                  <c:v>98.274900000000002</c:v>
                </c:pt>
                <c:pt idx="56">
                  <c:v>96.393000000000001</c:v>
                </c:pt>
                <c:pt idx="57">
                  <c:v>97.489900000000006</c:v>
                </c:pt>
                <c:pt idx="58">
                  <c:v>97.631100000000004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1-4807-8CB0-D00F610C4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4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and...'!$L$53:$L$60</c:f>
              <c:numCache>
                <c:formatCode>0.0</c:formatCode>
                <c:ptCount val="8"/>
                <c:pt idx="0">
                  <c:v>107.48</c:v>
                </c:pt>
                <c:pt idx="1">
                  <c:v>101.83</c:v>
                </c:pt>
                <c:pt idx="2">
                  <c:v>98.36</c:v>
                </c:pt>
                <c:pt idx="3">
                  <c:v>101.37</c:v>
                </c:pt>
                <c:pt idx="4">
                  <c:v>103.3</c:v>
                </c:pt>
                <c:pt idx="5">
                  <c:v>103.32</c:v>
                </c:pt>
                <c:pt idx="6">
                  <c:v>99</c:v>
                </c:pt>
                <c:pt idx="7">
                  <c:v>99.02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0F-4A75-8811-C80A456F8924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and...'!$L$62:$L$69</c:f>
              <c:numCache>
                <c:formatCode>0.0</c:formatCode>
                <c:ptCount val="8"/>
                <c:pt idx="0">
                  <c:v>106.53</c:v>
                </c:pt>
                <c:pt idx="1">
                  <c:v>101.74</c:v>
                </c:pt>
                <c:pt idx="2">
                  <c:v>98.33</c:v>
                </c:pt>
                <c:pt idx="3">
                  <c:v>100.65</c:v>
                </c:pt>
                <c:pt idx="4">
                  <c:v>103.65</c:v>
                </c:pt>
                <c:pt idx="5">
                  <c:v>103.32</c:v>
                </c:pt>
                <c:pt idx="6">
                  <c:v>99.1</c:v>
                </c:pt>
                <c:pt idx="7">
                  <c:v>97.59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0F-4A75-8811-C80A456F8924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and...'!$L$71:$L$78</c:f>
              <c:numCache>
                <c:formatCode>0.0</c:formatCode>
                <c:ptCount val="8"/>
                <c:pt idx="0">
                  <c:v>107.15</c:v>
                </c:pt>
                <c:pt idx="1">
                  <c:v>101.71</c:v>
                </c:pt>
                <c:pt idx="2">
                  <c:v>99.74</c:v>
                </c:pt>
                <c:pt idx="3">
                  <c:v>101.82</c:v>
                </c:pt>
                <c:pt idx="4">
                  <c:v>104.86</c:v>
                </c:pt>
                <c:pt idx="5">
                  <c:v>103.32</c:v>
                </c:pt>
                <c:pt idx="6">
                  <c:v>100.87</c:v>
                </c:pt>
                <c:pt idx="7">
                  <c:v>97.59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0F-4A75-8811-C80A456F8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and...'!$L$82:$L$89</c:f>
              <c:numCache>
                <c:formatCode>0.0</c:formatCode>
                <c:ptCount val="8"/>
                <c:pt idx="0">
                  <c:v>104.98</c:v>
                </c:pt>
                <c:pt idx="1">
                  <c:v>102.54</c:v>
                </c:pt>
                <c:pt idx="2">
                  <c:v>99.26</c:v>
                </c:pt>
                <c:pt idx="3">
                  <c:v>100.99</c:v>
                </c:pt>
                <c:pt idx="4">
                  <c:v>107.8</c:v>
                </c:pt>
                <c:pt idx="5">
                  <c:v>103.28</c:v>
                </c:pt>
                <c:pt idx="6">
                  <c:v>94.47</c:v>
                </c:pt>
                <c:pt idx="7">
                  <c:v>105.07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6B-4F0B-B528-166D2802E57B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and...'!$L$91:$L$98</c:f>
              <c:numCache>
                <c:formatCode>0.0</c:formatCode>
                <c:ptCount val="8"/>
                <c:pt idx="0">
                  <c:v>106.63</c:v>
                </c:pt>
                <c:pt idx="1">
                  <c:v>102.16</c:v>
                </c:pt>
                <c:pt idx="2">
                  <c:v>98.34</c:v>
                </c:pt>
                <c:pt idx="3">
                  <c:v>100.88</c:v>
                </c:pt>
                <c:pt idx="4">
                  <c:v>108.91</c:v>
                </c:pt>
                <c:pt idx="5">
                  <c:v>104</c:v>
                </c:pt>
                <c:pt idx="6">
                  <c:v>93.47</c:v>
                </c:pt>
                <c:pt idx="7">
                  <c:v>106.88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6B-4F0B-B528-166D2802E57B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'Electricity, gas, water and...'!$L$100:$L$107</c:f>
              <c:numCache>
                <c:formatCode>0.0</c:formatCode>
                <c:ptCount val="8"/>
                <c:pt idx="0">
                  <c:v>107.82</c:v>
                </c:pt>
                <c:pt idx="1">
                  <c:v>99.62</c:v>
                </c:pt>
                <c:pt idx="2">
                  <c:v>99.35</c:v>
                </c:pt>
                <c:pt idx="3">
                  <c:v>100.94</c:v>
                </c:pt>
                <c:pt idx="4">
                  <c:v>110.31</c:v>
                </c:pt>
                <c:pt idx="5">
                  <c:v>104</c:v>
                </c:pt>
                <c:pt idx="6">
                  <c:v>94.57</c:v>
                </c:pt>
                <c:pt idx="7">
                  <c:v>106.88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6B-4F0B-B528-166D2802E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'Electricity, gas, water and...'!$K$4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and...'!$L$24:$L$30</c:f>
              <c:numCache>
                <c:formatCode>0.0</c:formatCode>
                <c:ptCount val="7"/>
                <c:pt idx="0">
                  <c:v>90.76</c:v>
                </c:pt>
                <c:pt idx="1">
                  <c:v>97.17</c:v>
                </c:pt>
                <c:pt idx="2">
                  <c:v>102.09</c:v>
                </c:pt>
                <c:pt idx="3">
                  <c:v>103.25</c:v>
                </c:pt>
                <c:pt idx="4">
                  <c:v>104.2</c:v>
                </c:pt>
                <c:pt idx="5">
                  <c:v>109.92</c:v>
                </c:pt>
                <c:pt idx="6">
                  <c:v>113.17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7-4D82-856E-1EF262F792C2}"/>
            </c:ext>
          </c:extLst>
        </c:ser>
        <c:ser>
          <c:idx val="1"/>
          <c:order val="1"/>
          <c:tx>
            <c:strRef>
              <c:f>'Electricity, gas, water and...'!$K$7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and...'!$L$33:$L$39</c:f>
              <c:numCache>
                <c:formatCode>0.0</c:formatCode>
                <c:ptCount val="7"/>
                <c:pt idx="0">
                  <c:v>92.72</c:v>
                </c:pt>
                <c:pt idx="1">
                  <c:v>95.27</c:v>
                </c:pt>
                <c:pt idx="2">
                  <c:v>101.62</c:v>
                </c:pt>
                <c:pt idx="3">
                  <c:v>103.7</c:v>
                </c:pt>
                <c:pt idx="4">
                  <c:v>104.31</c:v>
                </c:pt>
                <c:pt idx="5">
                  <c:v>110.63</c:v>
                </c:pt>
                <c:pt idx="6">
                  <c:v>116.66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7-4D82-856E-1EF262F792C2}"/>
            </c:ext>
          </c:extLst>
        </c:ser>
        <c:ser>
          <c:idx val="2"/>
          <c:order val="2"/>
          <c:tx>
            <c:strRef>
              <c:f>'Electricity, gas, water and...'!$K$8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'Electricity, gas, water and...'!$K$24:$K$30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'Electricity, gas, water and...'!$L$42:$L$48</c:f>
              <c:numCache>
                <c:formatCode>0.0</c:formatCode>
                <c:ptCount val="7"/>
                <c:pt idx="0">
                  <c:v>93.28</c:v>
                </c:pt>
                <c:pt idx="1">
                  <c:v>95.67</c:v>
                </c:pt>
                <c:pt idx="2">
                  <c:v>102.1</c:v>
                </c:pt>
                <c:pt idx="3">
                  <c:v>104.39</c:v>
                </c:pt>
                <c:pt idx="4">
                  <c:v>104.91</c:v>
                </c:pt>
                <c:pt idx="5">
                  <c:v>111.11</c:v>
                </c:pt>
                <c:pt idx="6">
                  <c:v>114.25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27-4D82-856E-1EF262F79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'Electricity, gas, water and...'!$L$110:$L$256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100.0624</c:v>
                </c:pt>
                <c:pt idx="2">
                  <c:v>99.437299999999993</c:v>
                </c:pt>
                <c:pt idx="3">
                  <c:v>97.439099999999996</c:v>
                </c:pt>
                <c:pt idx="4">
                  <c:v>98.891400000000004</c:v>
                </c:pt>
                <c:pt idx="5">
                  <c:v>99.221199999999996</c:v>
                </c:pt>
                <c:pt idx="6">
                  <c:v>99.139200000000002</c:v>
                </c:pt>
                <c:pt idx="7">
                  <c:v>99.5976</c:v>
                </c:pt>
                <c:pt idx="8">
                  <c:v>99.866799999999998</c:v>
                </c:pt>
                <c:pt idx="9">
                  <c:v>100.0643</c:v>
                </c:pt>
                <c:pt idx="10">
                  <c:v>100.1109</c:v>
                </c:pt>
                <c:pt idx="11">
                  <c:v>100.1537</c:v>
                </c:pt>
                <c:pt idx="12">
                  <c:v>100.3586</c:v>
                </c:pt>
                <c:pt idx="13">
                  <c:v>101.04519999999999</c:v>
                </c:pt>
                <c:pt idx="14">
                  <c:v>100.9791</c:v>
                </c:pt>
                <c:pt idx="15">
                  <c:v>99.7727</c:v>
                </c:pt>
                <c:pt idx="16">
                  <c:v>101.3424</c:v>
                </c:pt>
                <c:pt idx="17">
                  <c:v>102.6671</c:v>
                </c:pt>
                <c:pt idx="18">
                  <c:v>102.69970000000001</c:v>
                </c:pt>
                <c:pt idx="19">
                  <c:v>103.1645</c:v>
                </c:pt>
                <c:pt idx="20">
                  <c:v>103.15430000000001</c:v>
                </c:pt>
                <c:pt idx="21">
                  <c:v>102.75279999999999</c:v>
                </c:pt>
                <c:pt idx="22">
                  <c:v>102.7071</c:v>
                </c:pt>
                <c:pt idx="23">
                  <c:v>101.7932</c:v>
                </c:pt>
                <c:pt idx="24">
                  <c:v>101.86499999999999</c:v>
                </c:pt>
                <c:pt idx="25">
                  <c:v>101.947</c:v>
                </c:pt>
                <c:pt idx="26">
                  <c:v>101.47750000000001</c:v>
                </c:pt>
                <c:pt idx="27">
                  <c:v>101.3265</c:v>
                </c:pt>
                <c:pt idx="28">
                  <c:v>101.11969999999999</c:v>
                </c:pt>
                <c:pt idx="29">
                  <c:v>101.67400000000001</c:v>
                </c:pt>
                <c:pt idx="30">
                  <c:v>101.11320000000001</c:v>
                </c:pt>
                <c:pt idx="31">
                  <c:v>99.130899999999997</c:v>
                </c:pt>
                <c:pt idx="32">
                  <c:v>97.236099999999993</c:v>
                </c:pt>
                <c:pt idx="33">
                  <c:v>97.390699999999995</c:v>
                </c:pt>
                <c:pt idx="34">
                  <c:v>97.523899999999998</c:v>
                </c:pt>
                <c:pt idx="35">
                  <c:v>99.655299999999997</c:v>
                </c:pt>
                <c:pt idx="36">
                  <c:v>101.56319999999999</c:v>
                </c:pt>
                <c:pt idx="37">
                  <c:v>100.5748</c:v>
                </c:pt>
                <c:pt idx="38">
                  <c:v>101.06100000000001</c:v>
                </c:pt>
                <c:pt idx="39">
                  <c:v>102.3596</c:v>
                </c:pt>
                <c:pt idx="40">
                  <c:v>102.0839</c:v>
                </c:pt>
                <c:pt idx="41">
                  <c:v>100.8263</c:v>
                </c:pt>
                <c:pt idx="42">
                  <c:v>100.3158</c:v>
                </c:pt>
                <c:pt idx="43">
                  <c:v>100.857</c:v>
                </c:pt>
                <c:pt idx="44">
                  <c:v>101.38800000000001</c:v>
                </c:pt>
                <c:pt idx="45">
                  <c:v>101.9516</c:v>
                </c:pt>
                <c:pt idx="46">
                  <c:v>102.18170000000001</c:v>
                </c:pt>
                <c:pt idx="47">
                  <c:v>102.52549999999999</c:v>
                </c:pt>
                <c:pt idx="48">
                  <c:v>102.4686</c:v>
                </c:pt>
                <c:pt idx="49">
                  <c:v>102.7677</c:v>
                </c:pt>
                <c:pt idx="50">
                  <c:v>102.9512</c:v>
                </c:pt>
                <c:pt idx="51">
                  <c:v>102.79179999999999</c:v>
                </c:pt>
                <c:pt idx="52">
                  <c:v>103.05540000000001</c:v>
                </c:pt>
                <c:pt idx="53">
                  <c:v>103.0463</c:v>
                </c:pt>
                <c:pt idx="54">
                  <c:v>102.8404</c:v>
                </c:pt>
                <c:pt idx="55">
                  <c:v>102.4603</c:v>
                </c:pt>
                <c:pt idx="56">
                  <c:v>102.22929999999999</c:v>
                </c:pt>
                <c:pt idx="57">
                  <c:v>102.7094</c:v>
                </c:pt>
                <c:pt idx="58">
                  <c:v>103.24509999999999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5-42D7-A6D9-13DE0EB8A3B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'Electricity, gas, water and...'!$K$110:$K$256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'Electricity, gas, water and...'!$L$258:$L$404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98.837000000000003</c:v>
                </c:pt>
                <c:pt idx="2">
                  <c:v>95.788899999999998</c:v>
                </c:pt>
                <c:pt idx="3">
                  <c:v>94.037599999999998</c:v>
                </c:pt>
                <c:pt idx="4">
                  <c:v>90.953500000000005</c:v>
                </c:pt>
                <c:pt idx="5">
                  <c:v>92.878600000000006</c:v>
                </c:pt>
                <c:pt idx="6">
                  <c:v>92.554400000000001</c:v>
                </c:pt>
                <c:pt idx="7">
                  <c:v>91.971000000000004</c:v>
                </c:pt>
                <c:pt idx="8">
                  <c:v>90.398399999999995</c:v>
                </c:pt>
                <c:pt idx="9">
                  <c:v>90.6905</c:v>
                </c:pt>
                <c:pt idx="10">
                  <c:v>90.860200000000006</c:v>
                </c:pt>
                <c:pt idx="11">
                  <c:v>91.937600000000003</c:v>
                </c:pt>
                <c:pt idx="12">
                  <c:v>92.692099999999996</c:v>
                </c:pt>
                <c:pt idx="13">
                  <c:v>93.433599999999998</c:v>
                </c:pt>
                <c:pt idx="14">
                  <c:v>93.375699999999995</c:v>
                </c:pt>
                <c:pt idx="15">
                  <c:v>91.744299999999996</c:v>
                </c:pt>
                <c:pt idx="16">
                  <c:v>93.9786</c:v>
                </c:pt>
                <c:pt idx="17">
                  <c:v>96.561099999999996</c:v>
                </c:pt>
                <c:pt idx="18">
                  <c:v>96.107600000000005</c:v>
                </c:pt>
                <c:pt idx="19">
                  <c:v>95.314400000000006</c:v>
                </c:pt>
                <c:pt idx="20">
                  <c:v>95.112799999999993</c:v>
                </c:pt>
                <c:pt idx="21">
                  <c:v>94.293400000000005</c:v>
                </c:pt>
                <c:pt idx="22">
                  <c:v>94.426100000000005</c:v>
                </c:pt>
                <c:pt idx="23">
                  <c:v>93.668400000000005</c:v>
                </c:pt>
                <c:pt idx="24">
                  <c:v>94.6708</c:v>
                </c:pt>
                <c:pt idx="25">
                  <c:v>100.9927</c:v>
                </c:pt>
                <c:pt idx="26">
                  <c:v>103.2022</c:v>
                </c:pt>
                <c:pt idx="27">
                  <c:v>105.76990000000001</c:v>
                </c:pt>
                <c:pt idx="28">
                  <c:v>104.321</c:v>
                </c:pt>
                <c:pt idx="29">
                  <c:v>99.762</c:v>
                </c:pt>
                <c:pt idx="30">
                  <c:v>94.282200000000003</c:v>
                </c:pt>
                <c:pt idx="31">
                  <c:v>94.481300000000005</c:v>
                </c:pt>
                <c:pt idx="32">
                  <c:v>90.129300000000001</c:v>
                </c:pt>
                <c:pt idx="33">
                  <c:v>91.019400000000005</c:v>
                </c:pt>
                <c:pt idx="34">
                  <c:v>92.145799999999994</c:v>
                </c:pt>
                <c:pt idx="35">
                  <c:v>93.4649</c:v>
                </c:pt>
                <c:pt idx="36">
                  <c:v>96.393299999999996</c:v>
                </c:pt>
                <c:pt idx="37">
                  <c:v>95.144800000000004</c:v>
                </c:pt>
                <c:pt idx="38">
                  <c:v>96.505200000000002</c:v>
                </c:pt>
                <c:pt idx="39">
                  <c:v>100.1084</c:v>
                </c:pt>
                <c:pt idx="40">
                  <c:v>97.981399999999994</c:v>
                </c:pt>
                <c:pt idx="41">
                  <c:v>93.405100000000004</c:v>
                </c:pt>
                <c:pt idx="42">
                  <c:v>93.045599999999993</c:v>
                </c:pt>
                <c:pt idx="43">
                  <c:v>93.271799999999999</c:v>
                </c:pt>
                <c:pt idx="44">
                  <c:v>93.046899999999994</c:v>
                </c:pt>
                <c:pt idx="45">
                  <c:v>93.757900000000006</c:v>
                </c:pt>
                <c:pt idx="46">
                  <c:v>94.7483</c:v>
                </c:pt>
                <c:pt idx="47">
                  <c:v>98.26</c:v>
                </c:pt>
                <c:pt idx="48">
                  <c:v>97.701999999999998</c:v>
                </c:pt>
                <c:pt idx="49">
                  <c:v>98.9482</c:v>
                </c:pt>
                <c:pt idx="50">
                  <c:v>100.2145</c:v>
                </c:pt>
                <c:pt idx="51">
                  <c:v>99.584500000000006</c:v>
                </c:pt>
                <c:pt idx="52">
                  <c:v>102.90049999999999</c:v>
                </c:pt>
                <c:pt idx="53">
                  <c:v>102.8734</c:v>
                </c:pt>
                <c:pt idx="54">
                  <c:v>103.7337</c:v>
                </c:pt>
                <c:pt idx="55">
                  <c:v>102.03660000000001</c:v>
                </c:pt>
                <c:pt idx="56">
                  <c:v>98.094800000000006</c:v>
                </c:pt>
                <c:pt idx="57">
                  <c:v>98.274000000000001</c:v>
                </c:pt>
                <c:pt idx="58">
                  <c:v>98.535799999999995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5-42D7-A6D9-13DE0EB8A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Construction!$L$53:$L$60</c:f>
              <c:numCache>
                <c:formatCode>0.0</c:formatCode>
                <c:ptCount val="8"/>
                <c:pt idx="0">
                  <c:v>96.61</c:v>
                </c:pt>
                <c:pt idx="1">
                  <c:v>98.09</c:v>
                </c:pt>
                <c:pt idx="2">
                  <c:v>99.44</c:v>
                </c:pt>
                <c:pt idx="3">
                  <c:v>103.97</c:v>
                </c:pt>
                <c:pt idx="4">
                  <c:v>100.37</c:v>
                </c:pt>
                <c:pt idx="5">
                  <c:v>97.06</c:v>
                </c:pt>
                <c:pt idx="6">
                  <c:v>98.65</c:v>
                </c:pt>
                <c:pt idx="7">
                  <c:v>99.05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E7-42B7-8DEA-A746FC01C172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Construction!$L$62:$L$69</c:f>
              <c:numCache>
                <c:formatCode>0.0</c:formatCode>
                <c:ptCount val="8"/>
                <c:pt idx="0">
                  <c:v>95.31</c:v>
                </c:pt>
                <c:pt idx="1">
                  <c:v>96.97</c:v>
                </c:pt>
                <c:pt idx="2">
                  <c:v>98.97</c:v>
                </c:pt>
                <c:pt idx="3">
                  <c:v>103.84</c:v>
                </c:pt>
                <c:pt idx="4">
                  <c:v>101.46</c:v>
                </c:pt>
                <c:pt idx="5">
                  <c:v>96.3</c:v>
                </c:pt>
                <c:pt idx="6">
                  <c:v>99.67</c:v>
                </c:pt>
                <c:pt idx="7">
                  <c:v>99.05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E7-42B7-8DEA-A746FC01C172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Construction!$L$71:$L$78</c:f>
              <c:numCache>
                <c:formatCode>0.0</c:formatCode>
                <c:ptCount val="8"/>
                <c:pt idx="0">
                  <c:v>95.28</c:v>
                </c:pt>
                <c:pt idx="1">
                  <c:v>97.09</c:v>
                </c:pt>
                <c:pt idx="2">
                  <c:v>98.46</c:v>
                </c:pt>
                <c:pt idx="3">
                  <c:v>104.14</c:v>
                </c:pt>
                <c:pt idx="4">
                  <c:v>100.79</c:v>
                </c:pt>
                <c:pt idx="5">
                  <c:v>94.96</c:v>
                </c:pt>
                <c:pt idx="6">
                  <c:v>99.67</c:v>
                </c:pt>
                <c:pt idx="7">
                  <c:v>99.05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E7-42B7-8DEA-A746FC01C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Construction!$L$82:$L$89</c:f>
              <c:numCache>
                <c:formatCode>0.0</c:formatCode>
                <c:ptCount val="8"/>
                <c:pt idx="0">
                  <c:v>102.3</c:v>
                </c:pt>
                <c:pt idx="1">
                  <c:v>104.96</c:v>
                </c:pt>
                <c:pt idx="2">
                  <c:v>104.45</c:v>
                </c:pt>
                <c:pt idx="3">
                  <c:v>107.92</c:v>
                </c:pt>
                <c:pt idx="4">
                  <c:v>104.61</c:v>
                </c:pt>
                <c:pt idx="5">
                  <c:v>104.38</c:v>
                </c:pt>
                <c:pt idx="6">
                  <c:v>97.41</c:v>
                </c:pt>
                <c:pt idx="7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F-4810-9859-1585FC89E60E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Construction!$L$91:$L$98</c:f>
              <c:numCache>
                <c:formatCode>0.0</c:formatCode>
                <c:ptCount val="8"/>
                <c:pt idx="0">
                  <c:v>100.92</c:v>
                </c:pt>
                <c:pt idx="1">
                  <c:v>103.99</c:v>
                </c:pt>
                <c:pt idx="2">
                  <c:v>103.29</c:v>
                </c:pt>
                <c:pt idx="3">
                  <c:v>108.38</c:v>
                </c:pt>
                <c:pt idx="4">
                  <c:v>104.32</c:v>
                </c:pt>
                <c:pt idx="5">
                  <c:v>103.86</c:v>
                </c:pt>
                <c:pt idx="6">
                  <c:v>96.6</c:v>
                </c:pt>
                <c:pt idx="7">
                  <c:v>99.24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F-4810-9859-1585FC89E60E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Construction!$L$100:$L$107</c:f>
              <c:numCache>
                <c:formatCode>0.0</c:formatCode>
                <c:ptCount val="8"/>
                <c:pt idx="0">
                  <c:v>101.03</c:v>
                </c:pt>
                <c:pt idx="1">
                  <c:v>104.04</c:v>
                </c:pt>
                <c:pt idx="2">
                  <c:v>103.34</c:v>
                </c:pt>
                <c:pt idx="3">
                  <c:v>107.8</c:v>
                </c:pt>
                <c:pt idx="4">
                  <c:v>105.22</c:v>
                </c:pt>
                <c:pt idx="5">
                  <c:v>102.37</c:v>
                </c:pt>
                <c:pt idx="6">
                  <c:v>96.6</c:v>
                </c:pt>
                <c:pt idx="7">
                  <c:v>99.24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F-4810-9859-1585FC89E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Construction!$K$4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Construction!$L$24:$L$30</c:f>
              <c:numCache>
                <c:formatCode>0.0</c:formatCode>
                <c:ptCount val="7"/>
                <c:pt idx="0">
                  <c:v>104.04</c:v>
                </c:pt>
                <c:pt idx="1">
                  <c:v>98</c:v>
                </c:pt>
                <c:pt idx="2">
                  <c:v>99.77</c:v>
                </c:pt>
                <c:pt idx="3">
                  <c:v>99.62</c:v>
                </c:pt>
                <c:pt idx="4">
                  <c:v>101.53</c:v>
                </c:pt>
                <c:pt idx="5">
                  <c:v>107.23</c:v>
                </c:pt>
                <c:pt idx="6">
                  <c:v>110.09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50-4C21-9916-3ED3A49DDF40}"/>
            </c:ext>
          </c:extLst>
        </c:ser>
        <c:ser>
          <c:idx val="1"/>
          <c:order val="1"/>
          <c:tx>
            <c:strRef>
              <c:f>Construction!$K$7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Construction!$L$33:$L$39</c:f>
              <c:numCache>
                <c:formatCode>0.0</c:formatCode>
                <c:ptCount val="7"/>
                <c:pt idx="0">
                  <c:v>102.53</c:v>
                </c:pt>
                <c:pt idx="1">
                  <c:v>97.36</c:v>
                </c:pt>
                <c:pt idx="2">
                  <c:v>99.07</c:v>
                </c:pt>
                <c:pt idx="3">
                  <c:v>98.74</c:v>
                </c:pt>
                <c:pt idx="4">
                  <c:v>101.29</c:v>
                </c:pt>
                <c:pt idx="5">
                  <c:v>106.83</c:v>
                </c:pt>
                <c:pt idx="6">
                  <c:v>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50-4C21-9916-3ED3A49DDF40}"/>
            </c:ext>
          </c:extLst>
        </c:ser>
        <c:ser>
          <c:idx val="2"/>
          <c:order val="2"/>
          <c:tx>
            <c:strRef>
              <c:f>Construction!$K$8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Construction!$K$24:$K$30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Construction!$L$42:$L$48</c:f>
              <c:numCache>
                <c:formatCode>0.0</c:formatCode>
                <c:ptCount val="7"/>
                <c:pt idx="0">
                  <c:v>102.3</c:v>
                </c:pt>
                <c:pt idx="1">
                  <c:v>96.93</c:v>
                </c:pt>
                <c:pt idx="2">
                  <c:v>98.85</c:v>
                </c:pt>
                <c:pt idx="3">
                  <c:v>98.87</c:v>
                </c:pt>
                <c:pt idx="4">
                  <c:v>101.49</c:v>
                </c:pt>
                <c:pt idx="5">
                  <c:v>107.04</c:v>
                </c:pt>
                <c:pt idx="6">
                  <c:v>108.26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50-4C21-9916-3ED3A49DDF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f...'!$L$82:$L$89</c:f>
              <c:numCache>
                <c:formatCode>0.0</c:formatCode>
                <c:ptCount val="8"/>
                <c:pt idx="0">
                  <c:v>103.55</c:v>
                </c:pt>
                <c:pt idx="1">
                  <c:v>100.13</c:v>
                </c:pt>
                <c:pt idx="2">
                  <c:v>100.91</c:v>
                </c:pt>
                <c:pt idx="3">
                  <c:v>108.06</c:v>
                </c:pt>
                <c:pt idx="4">
                  <c:v>101.01</c:v>
                </c:pt>
                <c:pt idx="5">
                  <c:v>102.5</c:v>
                </c:pt>
                <c:pt idx="6">
                  <c:v>108.21</c:v>
                </c:pt>
                <c:pt idx="7">
                  <c:v>115.25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7-4D98-A237-9B203A41A030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f...'!$L$91:$L$98</c:f>
              <c:numCache>
                <c:formatCode>0.0</c:formatCode>
                <c:ptCount val="8"/>
                <c:pt idx="0">
                  <c:v>99.4</c:v>
                </c:pt>
                <c:pt idx="1">
                  <c:v>95.29</c:v>
                </c:pt>
                <c:pt idx="2">
                  <c:v>99.48</c:v>
                </c:pt>
                <c:pt idx="3">
                  <c:v>103.37</c:v>
                </c:pt>
                <c:pt idx="4">
                  <c:v>97.34</c:v>
                </c:pt>
                <c:pt idx="5">
                  <c:v>98.93</c:v>
                </c:pt>
                <c:pt idx="6">
                  <c:v>106.41</c:v>
                </c:pt>
                <c:pt idx="7">
                  <c:v>122.03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7-4D98-A237-9B203A41A030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'Agriculture, forestry and f...'!$L$100:$L$107</c:f>
              <c:numCache>
                <c:formatCode>0.0</c:formatCode>
                <c:ptCount val="8"/>
                <c:pt idx="0">
                  <c:v>100.38</c:v>
                </c:pt>
                <c:pt idx="1">
                  <c:v>94.33</c:v>
                </c:pt>
                <c:pt idx="2">
                  <c:v>100.06</c:v>
                </c:pt>
                <c:pt idx="3">
                  <c:v>100.46</c:v>
                </c:pt>
                <c:pt idx="4">
                  <c:v>97.61</c:v>
                </c:pt>
                <c:pt idx="5">
                  <c:v>95.98</c:v>
                </c:pt>
                <c:pt idx="6">
                  <c:v>95.72</c:v>
                </c:pt>
                <c:pt idx="7">
                  <c:v>122.75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87-4D98-A237-9B203A41A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Construction!$L$110:$L$256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99.314599999999999</c:v>
                </c:pt>
                <c:pt idx="2">
                  <c:v>98.046199999999999</c:v>
                </c:pt>
                <c:pt idx="3">
                  <c:v>96.540499999999994</c:v>
                </c:pt>
                <c:pt idx="4">
                  <c:v>95.535799999999995</c:v>
                </c:pt>
                <c:pt idx="5">
                  <c:v>95.743200000000002</c:v>
                </c:pt>
                <c:pt idx="6">
                  <c:v>95.936099999999996</c:v>
                </c:pt>
                <c:pt idx="7">
                  <c:v>96.128699999999995</c:v>
                </c:pt>
                <c:pt idx="8">
                  <c:v>96.908299999999997</c:v>
                </c:pt>
                <c:pt idx="9">
                  <c:v>97.330600000000004</c:v>
                </c:pt>
                <c:pt idx="10">
                  <c:v>97.299199999999999</c:v>
                </c:pt>
                <c:pt idx="11">
                  <c:v>97.470699999999994</c:v>
                </c:pt>
                <c:pt idx="12">
                  <c:v>97.749600000000001</c:v>
                </c:pt>
                <c:pt idx="13">
                  <c:v>98.066000000000003</c:v>
                </c:pt>
                <c:pt idx="14">
                  <c:v>97.777500000000003</c:v>
                </c:pt>
                <c:pt idx="15">
                  <c:v>97.247500000000002</c:v>
                </c:pt>
                <c:pt idx="16">
                  <c:v>99.205100000000002</c:v>
                </c:pt>
                <c:pt idx="17">
                  <c:v>100.6409</c:v>
                </c:pt>
                <c:pt idx="18">
                  <c:v>100.94280000000001</c:v>
                </c:pt>
                <c:pt idx="19">
                  <c:v>101.1605</c:v>
                </c:pt>
                <c:pt idx="20">
                  <c:v>101.0061</c:v>
                </c:pt>
                <c:pt idx="21">
                  <c:v>101.05029999999999</c:v>
                </c:pt>
                <c:pt idx="22">
                  <c:v>100.8836</c:v>
                </c:pt>
                <c:pt idx="23">
                  <c:v>101.3045</c:v>
                </c:pt>
                <c:pt idx="24">
                  <c:v>101.27889999999999</c:v>
                </c:pt>
                <c:pt idx="25">
                  <c:v>101.38720000000001</c:v>
                </c:pt>
                <c:pt idx="26">
                  <c:v>101.82640000000001</c:v>
                </c:pt>
                <c:pt idx="27">
                  <c:v>101.79640000000001</c:v>
                </c:pt>
                <c:pt idx="28">
                  <c:v>101.50020000000001</c:v>
                </c:pt>
                <c:pt idx="29">
                  <c:v>100.75069999999999</c:v>
                </c:pt>
                <c:pt idx="30">
                  <c:v>100.6095</c:v>
                </c:pt>
                <c:pt idx="31">
                  <c:v>100.8831</c:v>
                </c:pt>
                <c:pt idx="32">
                  <c:v>100.82940000000001</c:v>
                </c:pt>
                <c:pt idx="33">
                  <c:v>100.5578</c:v>
                </c:pt>
                <c:pt idx="34">
                  <c:v>100.9529</c:v>
                </c:pt>
                <c:pt idx="35">
                  <c:v>101.84310000000001</c:v>
                </c:pt>
                <c:pt idx="36">
                  <c:v>101.7796</c:v>
                </c:pt>
                <c:pt idx="37">
                  <c:v>102.012</c:v>
                </c:pt>
                <c:pt idx="38">
                  <c:v>101.8006</c:v>
                </c:pt>
                <c:pt idx="39">
                  <c:v>101.67310000000001</c:v>
                </c:pt>
                <c:pt idx="40">
                  <c:v>99.504800000000003</c:v>
                </c:pt>
                <c:pt idx="41">
                  <c:v>92.293700000000001</c:v>
                </c:pt>
                <c:pt idx="42">
                  <c:v>88.007000000000005</c:v>
                </c:pt>
                <c:pt idx="43">
                  <c:v>91.453400000000002</c:v>
                </c:pt>
                <c:pt idx="44">
                  <c:v>96.5578</c:v>
                </c:pt>
                <c:pt idx="45">
                  <c:v>98.852699999999999</c:v>
                </c:pt>
                <c:pt idx="46">
                  <c:v>99.266599999999997</c:v>
                </c:pt>
                <c:pt idx="47">
                  <c:v>99.714399999999998</c:v>
                </c:pt>
                <c:pt idx="48">
                  <c:v>100.3056</c:v>
                </c:pt>
                <c:pt idx="49">
                  <c:v>100.2581</c:v>
                </c:pt>
                <c:pt idx="50">
                  <c:v>100.2521</c:v>
                </c:pt>
                <c:pt idx="51">
                  <c:v>99.869900000000001</c:v>
                </c:pt>
                <c:pt idx="52">
                  <c:v>100.364</c:v>
                </c:pt>
                <c:pt idx="53">
                  <c:v>100.7936</c:v>
                </c:pt>
                <c:pt idx="54">
                  <c:v>100.30800000000001</c:v>
                </c:pt>
                <c:pt idx="55">
                  <c:v>99.146199999999993</c:v>
                </c:pt>
                <c:pt idx="56">
                  <c:v>98.888400000000004</c:v>
                </c:pt>
                <c:pt idx="57">
                  <c:v>99.631299999999996</c:v>
                </c:pt>
                <c:pt idx="58">
                  <c:v>99.511700000000005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C9-467B-BE3D-CFBA39FABE4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Construction!$K$110:$K$256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Construction!$L$258:$L$404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99.508899999999997</c:v>
                </c:pt>
                <c:pt idx="2">
                  <c:v>99.4773</c:v>
                </c:pt>
                <c:pt idx="3">
                  <c:v>99.560400000000001</c:v>
                </c:pt>
                <c:pt idx="4">
                  <c:v>93.563599999999994</c:v>
                </c:pt>
                <c:pt idx="5">
                  <c:v>94.744600000000005</c:v>
                </c:pt>
                <c:pt idx="6">
                  <c:v>96.931799999999996</c:v>
                </c:pt>
                <c:pt idx="7">
                  <c:v>97.6404</c:v>
                </c:pt>
                <c:pt idx="8">
                  <c:v>96.705200000000005</c:v>
                </c:pt>
                <c:pt idx="9">
                  <c:v>96.179699999999997</c:v>
                </c:pt>
                <c:pt idx="10">
                  <c:v>94.163300000000007</c:v>
                </c:pt>
                <c:pt idx="11">
                  <c:v>95.441900000000004</c:v>
                </c:pt>
                <c:pt idx="12">
                  <c:v>96.279499999999999</c:v>
                </c:pt>
                <c:pt idx="13">
                  <c:v>97.410399999999996</c:v>
                </c:pt>
                <c:pt idx="14">
                  <c:v>101.7432</c:v>
                </c:pt>
                <c:pt idx="15">
                  <c:v>103.0295</c:v>
                </c:pt>
                <c:pt idx="16">
                  <c:v>103.5428</c:v>
                </c:pt>
                <c:pt idx="17">
                  <c:v>99.123500000000007</c:v>
                </c:pt>
                <c:pt idx="18">
                  <c:v>99.552800000000005</c:v>
                </c:pt>
                <c:pt idx="19">
                  <c:v>98.794499999999999</c:v>
                </c:pt>
                <c:pt idx="20">
                  <c:v>99.383499999999998</c:v>
                </c:pt>
                <c:pt idx="21">
                  <c:v>99.578100000000006</c:v>
                </c:pt>
                <c:pt idx="22">
                  <c:v>97.208100000000002</c:v>
                </c:pt>
                <c:pt idx="23">
                  <c:v>98.112099999999998</c:v>
                </c:pt>
                <c:pt idx="24">
                  <c:v>98.5261</c:v>
                </c:pt>
                <c:pt idx="25">
                  <c:v>100.1438</c:v>
                </c:pt>
                <c:pt idx="26">
                  <c:v>99.864999999999995</c:v>
                </c:pt>
                <c:pt idx="27">
                  <c:v>100.07</c:v>
                </c:pt>
                <c:pt idx="28">
                  <c:v>100.11</c:v>
                </c:pt>
                <c:pt idx="29">
                  <c:v>100.10809999999999</c:v>
                </c:pt>
                <c:pt idx="30">
                  <c:v>98.097800000000007</c:v>
                </c:pt>
                <c:pt idx="31">
                  <c:v>99.561400000000006</c:v>
                </c:pt>
                <c:pt idx="32">
                  <c:v>99.343900000000005</c:v>
                </c:pt>
                <c:pt idx="33">
                  <c:v>100.43340000000001</c:v>
                </c:pt>
                <c:pt idx="34">
                  <c:v>101.01309999999999</c:v>
                </c:pt>
                <c:pt idx="35">
                  <c:v>103.1694</c:v>
                </c:pt>
                <c:pt idx="36">
                  <c:v>101.3903</c:v>
                </c:pt>
                <c:pt idx="37">
                  <c:v>103.17959999999999</c:v>
                </c:pt>
                <c:pt idx="38">
                  <c:v>103.3015</c:v>
                </c:pt>
                <c:pt idx="39">
                  <c:v>104.65389999999999</c:v>
                </c:pt>
                <c:pt idx="40">
                  <c:v>104.024</c:v>
                </c:pt>
                <c:pt idx="41">
                  <c:v>91.313500000000005</c:v>
                </c:pt>
                <c:pt idx="42">
                  <c:v>82.330500000000001</c:v>
                </c:pt>
                <c:pt idx="43">
                  <c:v>87.108800000000002</c:v>
                </c:pt>
                <c:pt idx="44">
                  <c:v>95.845399999999998</c:v>
                </c:pt>
                <c:pt idx="45">
                  <c:v>96.398200000000003</c:v>
                </c:pt>
                <c:pt idx="46">
                  <c:v>95.326700000000002</c:v>
                </c:pt>
                <c:pt idx="47">
                  <c:v>100.58839999999999</c:v>
                </c:pt>
                <c:pt idx="48">
                  <c:v>102.6544</c:v>
                </c:pt>
                <c:pt idx="49">
                  <c:v>100.274</c:v>
                </c:pt>
                <c:pt idx="50">
                  <c:v>101.51560000000001</c:v>
                </c:pt>
                <c:pt idx="51">
                  <c:v>101.2841</c:v>
                </c:pt>
                <c:pt idx="52">
                  <c:v>100.93980000000001</c:v>
                </c:pt>
                <c:pt idx="53">
                  <c:v>100.578</c:v>
                </c:pt>
                <c:pt idx="54">
                  <c:v>100.0642</c:v>
                </c:pt>
                <c:pt idx="55">
                  <c:v>98.046700000000001</c:v>
                </c:pt>
                <c:pt idx="56">
                  <c:v>98.379800000000003</c:v>
                </c:pt>
                <c:pt idx="57">
                  <c:v>100.6978</c:v>
                </c:pt>
                <c:pt idx="58">
                  <c:v>99.682500000000005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9-467B-BE3D-CFBA39FAB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trade'!$L$53:$L$60</c:f>
              <c:numCache>
                <c:formatCode>0.0</c:formatCode>
                <c:ptCount val="8"/>
                <c:pt idx="0">
                  <c:v>96.68</c:v>
                </c:pt>
                <c:pt idx="1">
                  <c:v>97.46</c:v>
                </c:pt>
                <c:pt idx="2">
                  <c:v>97.02</c:v>
                </c:pt>
                <c:pt idx="3">
                  <c:v>96.41</c:v>
                </c:pt>
                <c:pt idx="4">
                  <c:v>100.02</c:v>
                </c:pt>
                <c:pt idx="5">
                  <c:v>94.99</c:v>
                </c:pt>
                <c:pt idx="6">
                  <c:v>95.52</c:v>
                </c:pt>
                <c:pt idx="7">
                  <c:v>108.24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87-4571-96D5-D3C57C971EFE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trade'!$L$62:$L$69</c:f>
              <c:numCache>
                <c:formatCode>0.0</c:formatCode>
                <c:ptCount val="8"/>
                <c:pt idx="0">
                  <c:v>96.77</c:v>
                </c:pt>
                <c:pt idx="1">
                  <c:v>96.51</c:v>
                </c:pt>
                <c:pt idx="2">
                  <c:v>97.29</c:v>
                </c:pt>
                <c:pt idx="3">
                  <c:v>95.56</c:v>
                </c:pt>
                <c:pt idx="4">
                  <c:v>98.77</c:v>
                </c:pt>
                <c:pt idx="5">
                  <c:v>94.57</c:v>
                </c:pt>
                <c:pt idx="6">
                  <c:v>94.72</c:v>
                </c:pt>
                <c:pt idx="7">
                  <c:v>108.72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87-4571-96D5-D3C57C971EFE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trade'!$L$71:$L$78</c:f>
              <c:numCache>
                <c:formatCode>0.0</c:formatCode>
                <c:ptCount val="8"/>
                <c:pt idx="0">
                  <c:v>97.26</c:v>
                </c:pt>
                <c:pt idx="1">
                  <c:v>97.34</c:v>
                </c:pt>
                <c:pt idx="2">
                  <c:v>97.87</c:v>
                </c:pt>
                <c:pt idx="3">
                  <c:v>96.21</c:v>
                </c:pt>
                <c:pt idx="4">
                  <c:v>99.64</c:v>
                </c:pt>
                <c:pt idx="5">
                  <c:v>94.57</c:v>
                </c:pt>
                <c:pt idx="6">
                  <c:v>96.5</c:v>
                </c:pt>
                <c:pt idx="7">
                  <c:v>108.91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87-4571-96D5-D3C57C971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trade'!$L$82:$L$89</c:f>
              <c:numCache>
                <c:formatCode>0.0</c:formatCode>
                <c:ptCount val="8"/>
                <c:pt idx="0">
                  <c:v>97.79</c:v>
                </c:pt>
                <c:pt idx="1">
                  <c:v>98.52</c:v>
                </c:pt>
                <c:pt idx="2">
                  <c:v>97.3</c:v>
                </c:pt>
                <c:pt idx="3">
                  <c:v>97.47</c:v>
                </c:pt>
                <c:pt idx="4">
                  <c:v>99.37</c:v>
                </c:pt>
                <c:pt idx="5">
                  <c:v>94.56</c:v>
                </c:pt>
                <c:pt idx="6">
                  <c:v>89.35</c:v>
                </c:pt>
                <c:pt idx="7">
                  <c:v>105.07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17-4AB1-AB6D-A44C0CE0D3E6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trade'!$L$91:$L$98</c:f>
              <c:numCache>
                <c:formatCode>0.0</c:formatCode>
                <c:ptCount val="8"/>
                <c:pt idx="0">
                  <c:v>97.38</c:v>
                </c:pt>
                <c:pt idx="1">
                  <c:v>97.39</c:v>
                </c:pt>
                <c:pt idx="2">
                  <c:v>97.6</c:v>
                </c:pt>
                <c:pt idx="3">
                  <c:v>96.38</c:v>
                </c:pt>
                <c:pt idx="4">
                  <c:v>99.1</c:v>
                </c:pt>
                <c:pt idx="5">
                  <c:v>94.76</c:v>
                </c:pt>
                <c:pt idx="6">
                  <c:v>89.6</c:v>
                </c:pt>
                <c:pt idx="7">
                  <c:v>105.19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17-4AB1-AB6D-A44C0CE0D3E6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'Wholesale trade'!$L$100:$L$107</c:f>
              <c:numCache>
                <c:formatCode>0.0</c:formatCode>
                <c:ptCount val="8"/>
                <c:pt idx="0">
                  <c:v>97.66</c:v>
                </c:pt>
                <c:pt idx="1">
                  <c:v>98.32</c:v>
                </c:pt>
                <c:pt idx="2">
                  <c:v>98.06</c:v>
                </c:pt>
                <c:pt idx="3">
                  <c:v>96.68</c:v>
                </c:pt>
                <c:pt idx="4">
                  <c:v>99.74</c:v>
                </c:pt>
                <c:pt idx="5">
                  <c:v>94.76</c:v>
                </c:pt>
                <c:pt idx="6">
                  <c:v>91.26</c:v>
                </c:pt>
                <c:pt idx="7">
                  <c:v>105.61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17-4AB1-AB6D-A44C0CE0D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'Wholesale trade'!$K$4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trade'!$L$24:$L$30</c:f>
              <c:numCache>
                <c:formatCode>0.0</c:formatCode>
                <c:ptCount val="7"/>
                <c:pt idx="0">
                  <c:v>105.7</c:v>
                </c:pt>
                <c:pt idx="1">
                  <c:v>95.77</c:v>
                </c:pt>
                <c:pt idx="2">
                  <c:v>96.57</c:v>
                </c:pt>
                <c:pt idx="3">
                  <c:v>97.09</c:v>
                </c:pt>
                <c:pt idx="4">
                  <c:v>99.93</c:v>
                </c:pt>
                <c:pt idx="5">
                  <c:v>103.59</c:v>
                </c:pt>
                <c:pt idx="6">
                  <c:v>103.2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D-4177-A2B7-A2FE16914542}"/>
            </c:ext>
          </c:extLst>
        </c:ser>
        <c:ser>
          <c:idx val="1"/>
          <c:order val="1"/>
          <c:tx>
            <c:strRef>
              <c:f>'Wholesale trade'!$K$7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trade'!$L$33:$L$39</c:f>
              <c:numCache>
                <c:formatCode>0.0</c:formatCode>
                <c:ptCount val="7"/>
                <c:pt idx="0">
                  <c:v>107.74</c:v>
                </c:pt>
                <c:pt idx="1">
                  <c:v>95.3</c:v>
                </c:pt>
                <c:pt idx="2">
                  <c:v>95.99</c:v>
                </c:pt>
                <c:pt idx="3">
                  <c:v>96.69</c:v>
                </c:pt>
                <c:pt idx="4">
                  <c:v>99.48</c:v>
                </c:pt>
                <c:pt idx="5">
                  <c:v>103.93</c:v>
                </c:pt>
                <c:pt idx="6">
                  <c:v>101.2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D-4177-A2B7-A2FE16914542}"/>
            </c:ext>
          </c:extLst>
        </c:ser>
        <c:ser>
          <c:idx val="2"/>
          <c:order val="2"/>
          <c:tx>
            <c:strRef>
              <c:f>'Wholesale trade'!$K$8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'Wholesale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'Wholesale trade'!$L$42:$L$48</c:f>
              <c:numCache>
                <c:formatCode>0.0</c:formatCode>
                <c:ptCount val="7"/>
                <c:pt idx="0">
                  <c:v>105.22</c:v>
                </c:pt>
                <c:pt idx="1">
                  <c:v>95.22</c:v>
                </c:pt>
                <c:pt idx="2">
                  <c:v>96.64</c:v>
                </c:pt>
                <c:pt idx="3">
                  <c:v>97.58</c:v>
                </c:pt>
                <c:pt idx="4">
                  <c:v>100.48</c:v>
                </c:pt>
                <c:pt idx="5">
                  <c:v>104.91</c:v>
                </c:pt>
                <c:pt idx="6">
                  <c:v>102.09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6D-4177-A2B7-A2FE16914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'Wholesale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99.8536</c:v>
                </c:pt>
                <c:pt idx="2">
                  <c:v>97.447100000000006</c:v>
                </c:pt>
                <c:pt idx="3">
                  <c:v>95.4589</c:v>
                </c:pt>
                <c:pt idx="4">
                  <c:v>94.755099999999999</c:v>
                </c:pt>
                <c:pt idx="5">
                  <c:v>95.031000000000006</c:v>
                </c:pt>
                <c:pt idx="6">
                  <c:v>94.960800000000006</c:v>
                </c:pt>
                <c:pt idx="7">
                  <c:v>94.856300000000005</c:v>
                </c:pt>
                <c:pt idx="8">
                  <c:v>95.392799999999994</c:v>
                </c:pt>
                <c:pt idx="9">
                  <c:v>96.387900000000002</c:v>
                </c:pt>
                <c:pt idx="10">
                  <c:v>96.284899999999993</c:v>
                </c:pt>
                <c:pt idx="11">
                  <c:v>96.430599999999998</c:v>
                </c:pt>
                <c:pt idx="12">
                  <c:v>96.663399999999996</c:v>
                </c:pt>
                <c:pt idx="13">
                  <c:v>96.723600000000005</c:v>
                </c:pt>
                <c:pt idx="14">
                  <c:v>95.899100000000004</c:v>
                </c:pt>
                <c:pt idx="15">
                  <c:v>94.3703</c:v>
                </c:pt>
                <c:pt idx="16">
                  <c:v>95.661900000000003</c:v>
                </c:pt>
                <c:pt idx="17">
                  <c:v>97.900700000000001</c:v>
                </c:pt>
                <c:pt idx="18">
                  <c:v>98.115300000000005</c:v>
                </c:pt>
                <c:pt idx="19">
                  <c:v>98.234499999999997</c:v>
                </c:pt>
                <c:pt idx="20">
                  <c:v>98.0989</c:v>
                </c:pt>
                <c:pt idx="21">
                  <c:v>97.563000000000002</c:v>
                </c:pt>
                <c:pt idx="22">
                  <c:v>97.9024</c:v>
                </c:pt>
                <c:pt idx="23">
                  <c:v>97.824600000000004</c:v>
                </c:pt>
                <c:pt idx="24">
                  <c:v>97.685100000000006</c:v>
                </c:pt>
                <c:pt idx="25">
                  <c:v>98.056399999999996</c:v>
                </c:pt>
                <c:pt idx="26">
                  <c:v>98.446600000000004</c:v>
                </c:pt>
                <c:pt idx="27">
                  <c:v>98.3386</c:v>
                </c:pt>
                <c:pt idx="28">
                  <c:v>98.006200000000007</c:v>
                </c:pt>
                <c:pt idx="29">
                  <c:v>97.762600000000006</c:v>
                </c:pt>
                <c:pt idx="30">
                  <c:v>97.400499999999994</c:v>
                </c:pt>
                <c:pt idx="31">
                  <c:v>97.724699999999999</c:v>
                </c:pt>
                <c:pt idx="32">
                  <c:v>97.906899999999993</c:v>
                </c:pt>
                <c:pt idx="33">
                  <c:v>97.975999999999999</c:v>
                </c:pt>
                <c:pt idx="34">
                  <c:v>98.191800000000001</c:v>
                </c:pt>
                <c:pt idx="35">
                  <c:v>99.088200000000001</c:v>
                </c:pt>
                <c:pt idx="36">
                  <c:v>99.525899999999993</c:v>
                </c:pt>
                <c:pt idx="37">
                  <c:v>99.944000000000003</c:v>
                </c:pt>
                <c:pt idx="38">
                  <c:v>100.5821</c:v>
                </c:pt>
                <c:pt idx="39">
                  <c:v>100.9456</c:v>
                </c:pt>
                <c:pt idx="40">
                  <c:v>99.998999999999995</c:v>
                </c:pt>
                <c:pt idx="41">
                  <c:v>97.2547</c:v>
                </c:pt>
                <c:pt idx="42">
                  <c:v>95.389700000000005</c:v>
                </c:pt>
                <c:pt idx="43">
                  <c:v>96.195700000000002</c:v>
                </c:pt>
                <c:pt idx="44">
                  <c:v>97.849500000000006</c:v>
                </c:pt>
                <c:pt idx="45">
                  <c:v>98.481399999999994</c:v>
                </c:pt>
                <c:pt idx="46">
                  <c:v>98.629800000000003</c:v>
                </c:pt>
                <c:pt idx="47">
                  <c:v>98.096800000000002</c:v>
                </c:pt>
                <c:pt idx="48">
                  <c:v>98.593800000000002</c:v>
                </c:pt>
                <c:pt idx="49">
                  <c:v>98.5227</c:v>
                </c:pt>
                <c:pt idx="50">
                  <c:v>98.119799999999998</c:v>
                </c:pt>
                <c:pt idx="51">
                  <c:v>97.917500000000004</c:v>
                </c:pt>
                <c:pt idx="52">
                  <c:v>98.330299999999994</c:v>
                </c:pt>
                <c:pt idx="53">
                  <c:v>98.616600000000005</c:v>
                </c:pt>
                <c:pt idx="54">
                  <c:v>98.156499999999994</c:v>
                </c:pt>
                <c:pt idx="55">
                  <c:v>97.852000000000004</c:v>
                </c:pt>
                <c:pt idx="56">
                  <c:v>97.579800000000006</c:v>
                </c:pt>
                <c:pt idx="57">
                  <c:v>97.809299999999993</c:v>
                </c:pt>
                <c:pt idx="58">
                  <c:v>98.400899999999993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1-4E23-9556-917723839FE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'Wholesale trade'!$K$110:$K$256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'Wholesale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99.886099999999999</c:v>
                </c:pt>
                <c:pt idx="2">
                  <c:v>96.999899999999997</c:v>
                </c:pt>
                <c:pt idx="3">
                  <c:v>97.118099999999998</c:v>
                </c:pt>
                <c:pt idx="4">
                  <c:v>91.3339</c:v>
                </c:pt>
                <c:pt idx="5">
                  <c:v>89.443299999999994</c:v>
                </c:pt>
                <c:pt idx="6">
                  <c:v>89.765600000000006</c:v>
                </c:pt>
                <c:pt idx="7">
                  <c:v>91.123199999999997</c:v>
                </c:pt>
                <c:pt idx="8">
                  <c:v>87.587699999999998</c:v>
                </c:pt>
                <c:pt idx="9">
                  <c:v>87.436099999999996</c:v>
                </c:pt>
                <c:pt idx="10">
                  <c:v>86.814800000000005</c:v>
                </c:pt>
                <c:pt idx="11">
                  <c:v>88.247900000000001</c:v>
                </c:pt>
                <c:pt idx="12">
                  <c:v>90.524500000000003</c:v>
                </c:pt>
                <c:pt idx="13">
                  <c:v>90.482699999999994</c:v>
                </c:pt>
                <c:pt idx="14">
                  <c:v>90.995500000000007</c:v>
                </c:pt>
                <c:pt idx="15">
                  <c:v>91.273399999999995</c:v>
                </c:pt>
                <c:pt idx="16">
                  <c:v>96.900099999999995</c:v>
                </c:pt>
                <c:pt idx="17">
                  <c:v>91.806700000000006</c:v>
                </c:pt>
                <c:pt idx="18">
                  <c:v>90.628299999999996</c:v>
                </c:pt>
                <c:pt idx="19">
                  <c:v>90.453800000000001</c:v>
                </c:pt>
                <c:pt idx="20">
                  <c:v>91.567999999999998</c:v>
                </c:pt>
                <c:pt idx="21">
                  <c:v>91.065100000000001</c:v>
                </c:pt>
                <c:pt idx="22">
                  <c:v>90.959100000000007</c:v>
                </c:pt>
                <c:pt idx="23">
                  <c:v>90.014499999999998</c:v>
                </c:pt>
                <c:pt idx="24">
                  <c:v>90.576099999999997</c:v>
                </c:pt>
                <c:pt idx="25">
                  <c:v>93.373999999999995</c:v>
                </c:pt>
                <c:pt idx="26">
                  <c:v>93.061700000000002</c:v>
                </c:pt>
                <c:pt idx="27">
                  <c:v>93.907600000000002</c:v>
                </c:pt>
                <c:pt idx="28">
                  <c:v>93.753799999999998</c:v>
                </c:pt>
                <c:pt idx="29">
                  <c:v>92.962599999999995</c:v>
                </c:pt>
                <c:pt idx="30">
                  <c:v>90.642899999999997</c:v>
                </c:pt>
                <c:pt idx="31">
                  <c:v>91.067800000000005</c:v>
                </c:pt>
                <c:pt idx="32">
                  <c:v>90.540400000000005</c:v>
                </c:pt>
                <c:pt idx="33">
                  <c:v>91.276799999999994</c:v>
                </c:pt>
                <c:pt idx="34">
                  <c:v>93.769800000000004</c:v>
                </c:pt>
                <c:pt idx="35">
                  <c:v>93.161000000000001</c:v>
                </c:pt>
                <c:pt idx="36">
                  <c:v>93.609300000000005</c:v>
                </c:pt>
                <c:pt idx="37">
                  <c:v>94.070700000000002</c:v>
                </c:pt>
                <c:pt idx="38">
                  <c:v>96.460099999999997</c:v>
                </c:pt>
                <c:pt idx="39">
                  <c:v>96.767700000000005</c:v>
                </c:pt>
                <c:pt idx="40">
                  <c:v>97.603200000000001</c:v>
                </c:pt>
                <c:pt idx="41">
                  <c:v>93.736000000000004</c:v>
                </c:pt>
                <c:pt idx="42">
                  <c:v>90.257999999999996</c:v>
                </c:pt>
                <c:pt idx="43">
                  <c:v>89.7988</c:v>
                </c:pt>
                <c:pt idx="44">
                  <c:v>91.547399999999996</c:v>
                </c:pt>
                <c:pt idx="45">
                  <c:v>91.909800000000004</c:v>
                </c:pt>
                <c:pt idx="46">
                  <c:v>92.754499999999993</c:v>
                </c:pt>
                <c:pt idx="47">
                  <c:v>98.640299999999996</c:v>
                </c:pt>
                <c:pt idx="48">
                  <c:v>99.550600000000003</c:v>
                </c:pt>
                <c:pt idx="49">
                  <c:v>99.592699999999994</c:v>
                </c:pt>
                <c:pt idx="50">
                  <c:v>99.988299999999995</c:v>
                </c:pt>
                <c:pt idx="51">
                  <c:v>102.5787</c:v>
                </c:pt>
                <c:pt idx="52">
                  <c:v>102.4774</c:v>
                </c:pt>
                <c:pt idx="53">
                  <c:v>102.18689999999999</c:v>
                </c:pt>
                <c:pt idx="54">
                  <c:v>101.5712</c:v>
                </c:pt>
                <c:pt idx="55">
                  <c:v>101.24590000000001</c:v>
                </c:pt>
                <c:pt idx="56">
                  <c:v>97.127600000000001</c:v>
                </c:pt>
                <c:pt idx="57">
                  <c:v>97.808199999999999</c:v>
                </c:pt>
                <c:pt idx="58">
                  <c:v>97.088999999999999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1-4E23-9556-917723839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trade'!$L$53:$L$60</c:f>
              <c:numCache>
                <c:formatCode>0.0</c:formatCode>
                <c:ptCount val="8"/>
                <c:pt idx="0">
                  <c:v>97.41</c:v>
                </c:pt>
                <c:pt idx="1">
                  <c:v>98.32</c:v>
                </c:pt>
                <c:pt idx="2">
                  <c:v>99.69</c:v>
                </c:pt>
                <c:pt idx="3">
                  <c:v>96.72</c:v>
                </c:pt>
                <c:pt idx="4">
                  <c:v>98.74</c:v>
                </c:pt>
                <c:pt idx="5">
                  <c:v>95.01</c:v>
                </c:pt>
                <c:pt idx="6">
                  <c:v>99.81</c:v>
                </c:pt>
                <c:pt idx="7">
                  <c:v>94.12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F-41C5-9F5F-B24701F8499A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trade'!$L$62:$L$69</c:f>
              <c:numCache>
                <c:formatCode>0.0</c:formatCode>
                <c:ptCount val="8"/>
                <c:pt idx="0">
                  <c:v>96.16</c:v>
                </c:pt>
                <c:pt idx="1">
                  <c:v>96.65</c:v>
                </c:pt>
                <c:pt idx="2">
                  <c:v>98.36</c:v>
                </c:pt>
                <c:pt idx="3">
                  <c:v>95.62</c:v>
                </c:pt>
                <c:pt idx="4">
                  <c:v>96.86</c:v>
                </c:pt>
                <c:pt idx="5">
                  <c:v>94.46</c:v>
                </c:pt>
                <c:pt idx="6">
                  <c:v>99.2</c:v>
                </c:pt>
                <c:pt idx="7">
                  <c:v>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F-41C5-9F5F-B24701F8499A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trade'!$L$71:$L$78</c:f>
              <c:numCache>
                <c:formatCode>0.0</c:formatCode>
                <c:ptCount val="8"/>
                <c:pt idx="0">
                  <c:v>96.98</c:v>
                </c:pt>
                <c:pt idx="1">
                  <c:v>97.52</c:v>
                </c:pt>
                <c:pt idx="2">
                  <c:v>98.43</c:v>
                </c:pt>
                <c:pt idx="3">
                  <c:v>96.57</c:v>
                </c:pt>
                <c:pt idx="4">
                  <c:v>97</c:v>
                </c:pt>
                <c:pt idx="5">
                  <c:v>94.79</c:v>
                </c:pt>
                <c:pt idx="6">
                  <c:v>100.02</c:v>
                </c:pt>
                <c:pt idx="7">
                  <c:v>94.46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F-41C5-9F5F-B24701F84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trade'!$L$82:$L$89</c:f>
              <c:numCache>
                <c:formatCode>0.0</c:formatCode>
                <c:ptCount val="8"/>
                <c:pt idx="0">
                  <c:v>95.63</c:v>
                </c:pt>
                <c:pt idx="1">
                  <c:v>96.52</c:v>
                </c:pt>
                <c:pt idx="2">
                  <c:v>96.6</c:v>
                </c:pt>
                <c:pt idx="3">
                  <c:v>94.57</c:v>
                </c:pt>
                <c:pt idx="4">
                  <c:v>96.95</c:v>
                </c:pt>
                <c:pt idx="5">
                  <c:v>94.45</c:v>
                </c:pt>
                <c:pt idx="6">
                  <c:v>97.08</c:v>
                </c:pt>
                <c:pt idx="7">
                  <c:v>92.72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2-4E67-A7F0-16769EDCAEF7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trade'!$L$91:$L$98</c:f>
              <c:numCache>
                <c:formatCode>0.0</c:formatCode>
                <c:ptCount val="8"/>
                <c:pt idx="0">
                  <c:v>93.94</c:v>
                </c:pt>
                <c:pt idx="1">
                  <c:v>94.53</c:v>
                </c:pt>
                <c:pt idx="2">
                  <c:v>95.1</c:v>
                </c:pt>
                <c:pt idx="3">
                  <c:v>92.75</c:v>
                </c:pt>
                <c:pt idx="4">
                  <c:v>95.61</c:v>
                </c:pt>
                <c:pt idx="5">
                  <c:v>92.88</c:v>
                </c:pt>
                <c:pt idx="6">
                  <c:v>96.01</c:v>
                </c:pt>
                <c:pt idx="7">
                  <c:v>90.75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2-4E67-A7F0-16769EDCAEF7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'Retail trade'!$L$100:$L$107</c:f>
              <c:numCache>
                <c:formatCode>0.0</c:formatCode>
                <c:ptCount val="8"/>
                <c:pt idx="0">
                  <c:v>95.24</c:v>
                </c:pt>
                <c:pt idx="1">
                  <c:v>95.71</c:v>
                </c:pt>
                <c:pt idx="2">
                  <c:v>95.94</c:v>
                </c:pt>
                <c:pt idx="3">
                  <c:v>94.25</c:v>
                </c:pt>
                <c:pt idx="4">
                  <c:v>97.05</c:v>
                </c:pt>
                <c:pt idx="5">
                  <c:v>94.21</c:v>
                </c:pt>
                <c:pt idx="6">
                  <c:v>97.08</c:v>
                </c:pt>
                <c:pt idx="7">
                  <c:v>91.26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2-4E67-A7F0-16769EDCA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'Retail trade'!$K$4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trade'!$L$24:$L$30</c:f>
              <c:numCache>
                <c:formatCode>0.0</c:formatCode>
                <c:ptCount val="7"/>
                <c:pt idx="0">
                  <c:v>97.86</c:v>
                </c:pt>
                <c:pt idx="1">
                  <c:v>97.59</c:v>
                </c:pt>
                <c:pt idx="2">
                  <c:v>101.83</c:v>
                </c:pt>
                <c:pt idx="3">
                  <c:v>99.52</c:v>
                </c:pt>
                <c:pt idx="4">
                  <c:v>99.28</c:v>
                </c:pt>
                <c:pt idx="5">
                  <c:v>99.93</c:v>
                </c:pt>
                <c:pt idx="6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5-4751-BC82-74D036E5A025}"/>
            </c:ext>
          </c:extLst>
        </c:ser>
        <c:ser>
          <c:idx val="1"/>
          <c:order val="1"/>
          <c:tx>
            <c:strRef>
              <c:f>'Retail trade'!$K$7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trade'!$L$33:$L$39</c:f>
              <c:numCache>
                <c:formatCode>0.0</c:formatCode>
                <c:ptCount val="7"/>
                <c:pt idx="0">
                  <c:v>98.97</c:v>
                </c:pt>
                <c:pt idx="1">
                  <c:v>96.94</c:v>
                </c:pt>
                <c:pt idx="2">
                  <c:v>98.43</c:v>
                </c:pt>
                <c:pt idx="3">
                  <c:v>96.12</c:v>
                </c:pt>
                <c:pt idx="4">
                  <c:v>97.69</c:v>
                </c:pt>
                <c:pt idx="5">
                  <c:v>100.99</c:v>
                </c:pt>
                <c:pt idx="6">
                  <c:v>100.47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5-4751-BC82-74D036E5A025}"/>
            </c:ext>
          </c:extLst>
        </c:ser>
        <c:ser>
          <c:idx val="2"/>
          <c:order val="2"/>
          <c:tx>
            <c:strRef>
              <c:f>'Retail trade'!$K$8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'Retail trade'!$K$24:$K$30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'Retail trade'!$L$42:$L$48</c:f>
              <c:numCache>
                <c:formatCode>0.0</c:formatCode>
                <c:ptCount val="7"/>
                <c:pt idx="0">
                  <c:v>101.46</c:v>
                </c:pt>
                <c:pt idx="1">
                  <c:v>97.34</c:v>
                </c:pt>
                <c:pt idx="2">
                  <c:v>99.05</c:v>
                </c:pt>
                <c:pt idx="3">
                  <c:v>97.19</c:v>
                </c:pt>
                <c:pt idx="4">
                  <c:v>99.05</c:v>
                </c:pt>
                <c:pt idx="5">
                  <c:v>102.44</c:v>
                </c:pt>
                <c:pt idx="6">
                  <c:v>101.93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B5-4751-BC82-74D036E5A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'Retail trade'!$L$110:$L$256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99.848699999999994</c:v>
                </c:pt>
                <c:pt idx="2">
                  <c:v>95.626599999999996</c:v>
                </c:pt>
                <c:pt idx="3">
                  <c:v>93.068700000000007</c:v>
                </c:pt>
                <c:pt idx="4">
                  <c:v>91.418999999999997</c:v>
                </c:pt>
                <c:pt idx="5">
                  <c:v>91.790800000000004</c:v>
                </c:pt>
                <c:pt idx="6">
                  <c:v>92.427700000000002</c:v>
                </c:pt>
                <c:pt idx="7">
                  <c:v>92.869</c:v>
                </c:pt>
                <c:pt idx="8">
                  <c:v>94.223600000000005</c:v>
                </c:pt>
                <c:pt idx="9">
                  <c:v>94.6233</c:v>
                </c:pt>
                <c:pt idx="10">
                  <c:v>95.277600000000007</c:v>
                </c:pt>
                <c:pt idx="11">
                  <c:v>95.924400000000006</c:v>
                </c:pt>
                <c:pt idx="12">
                  <c:v>97.992199999999997</c:v>
                </c:pt>
                <c:pt idx="13">
                  <c:v>96.134600000000006</c:v>
                </c:pt>
                <c:pt idx="14">
                  <c:v>96.888999999999996</c:v>
                </c:pt>
                <c:pt idx="15">
                  <c:v>96.602400000000003</c:v>
                </c:pt>
                <c:pt idx="16">
                  <c:v>97.789199999999994</c:v>
                </c:pt>
                <c:pt idx="17">
                  <c:v>98.927000000000007</c:v>
                </c:pt>
                <c:pt idx="18">
                  <c:v>98.454800000000006</c:v>
                </c:pt>
                <c:pt idx="19">
                  <c:v>97.968000000000004</c:v>
                </c:pt>
                <c:pt idx="20">
                  <c:v>98.377200000000002</c:v>
                </c:pt>
                <c:pt idx="21">
                  <c:v>98.675700000000006</c:v>
                </c:pt>
                <c:pt idx="22">
                  <c:v>97.604100000000003</c:v>
                </c:pt>
                <c:pt idx="23">
                  <c:v>97.365899999999996</c:v>
                </c:pt>
                <c:pt idx="24">
                  <c:v>97.409899999999993</c:v>
                </c:pt>
                <c:pt idx="25">
                  <c:v>98.051100000000005</c:v>
                </c:pt>
                <c:pt idx="26">
                  <c:v>98.504499999999993</c:v>
                </c:pt>
                <c:pt idx="27">
                  <c:v>98.677199999999999</c:v>
                </c:pt>
                <c:pt idx="28">
                  <c:v>98.582099999999997</c:v>
                </c:pt>
                <c:pt idx="29">
                  <c:v>97.650499999999994</c:v>
                </c:pt>
                <c:pt idx="30">
                  <c:v>98.268500000000003</c:v>
                </c:pt>
                <c:pt idx="31">
                  <c:v>98.940899999999999</c:v>
                </c:pt>
                <c:pt idx="32">
                  <c:v>99.415400000000005</c:v>
                </c:pt>
                <c:pt idx="33">
                  <c:v>100.7196</c:v>
                </c:pt>
                <c:pt idx="34">
                  <c:v>101.67610000000001</c:v>
                </c:pt>
                <c:pt idx="35">
                  <c:v>102.18380000000001</c:v>
                </c:pt>
                <c:pt idx="36">
                  <c:v>102.75920000000001</c:v>
                </c:pt>
                <c:pt idx="37">
                  <c:v>102.7055</c:v>
                </c:pt>
                <c:pt idx="38">
                  <c:v>104.9075</c:v>
                </c:pt>
                <c:pt idx="39">
                  <c:v>104.3312</c:v>
                </c:pt>
                <c:pt idx="40">
                  <c:v>104.39279999999999</c:v>
                </c:pt>
                <c:pt idx="41">
                  <c:v>102.0359</c:v>
                </c:pt>
                <c:pt idx="42">
                  <c:v>100.0711</c:v>
                </c:pt>
                <c:pt idx="43">
                  <c:v>99.045599999999993</c:v>
                </c:pt>
                <c:pt idx="44">
                  <c:v>100.6206</c:v>
                </c:pt>
                <c:pt idx="45">
                  <c:v>100.32899999999999</c:v>
                </c:pt>
                <c:pt idx="46">
                  <c:v>100.6885</c:v>
                </c:pt>
                <c:pt idx="47">
                  <c:v>99.247500000000002</c:v>
                </c:pt>
                <c:pt idx="48">
                  <c:v>99.898399999999995</c:v>
                </c:pt>
                <c:pt idx="49">
                  <c:v>98.986500000000007</c:v>
                </c:pt>
                <c:pt idx="50">
                  <c:v>98.939099999999996</c:v>
                </c:pt>
                <c:pt idx="51">
                  <c:v>98.624300000000005</c:v>
                </c:pt>
                <c:pt idx="52">
                  <c:v>99.1203</c:v>
                </c:pt>
                <c:pt idx="53">
                  <c:v>99.590100000000007</c:v>
                </c:pt>
                <c:pt idx="54">
                  <c:v>99.210899999999995</c:v>
                </c:pt>
                <c:pt idx="55">
                  <c:v>98.832400000000007</c:v>
                </c:pt>
                <c:pt idx="56">
                  <c:v>98.497399999999999</c:v>
                </c:pt>
                <c:pt idx="57">
                  <c:v>97.825900000000004</c:v>
                </c:pt>
                <c:pt idx="58">
                  <c:v>98.865799999999993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0-4D57-9083-0270771A34DF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'Retail trade'!$K$110:$K$256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'Retail trade'!$L$258:$L$404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99.327299999999994</c:v>
                </c:pt>
                <c:pt idx="2">
                  <c:v>96.871399999999994</c:v>
                </c:pt>
                <c:pt idx="3">
                  <c:v>95.3155</c:v>
                </c:pt>
                <c:pt idx="4">
                  <c:v>95.621200000000002</c:v>
                </c:pt>
                <c:pt idx="5">
                  <c:v>96.821799999999996</c:v>
                </c:pt>
                <c:pt idx="6">
                  <c:v>98.285200000000003</c:v>
                </c:pt>
                <c:pt idx="7">
                  <c:v>97.151899999999998</c:v>
                </c:pt>
                <c:pt idx="8">
                  <c:v>100.4418</c:v>
                </c:pt>
                <c:pt idx="9">
                  <c:v>95.221000000000004</c:v>
                </c:pt>
                <c:pt idx="10">
                  <c:v>94.917599999999993</c:v>
                </c:pt>
                <c:pt idx="11">
                  <c:v>100.3184</c:v>
                </c:pt>
                <c:pt idx="12">
                  <c:v>106.3747</c:v>
                </c:pt>
                <c:pt idx="13">
                  <c:v>101.7068</c:v>
                </c:pt>
                <c:pt idx="14">
                  <c:v>101.24850000000001</c:v>
                </c:pt>
                <c:pt idx="15">
                  <c:v>100.532</c:v>
                </c:pt>
                <c:pt idx="16">
                  <c:v>102.2332</c:v>
                </c:pt>
                <c:pt idx="17">
                  <c:v>100.7495</c:v>
                </c:pt>
                <c:pt idx="18">
                  <c:v>101.02500000000001</c:v>
                </c:pt>
                <c:pt idx="19">
                  <c:v>98.473299999999995</c:v>
                </c:pt>
                <c:pt idx="20">
                  <c:v>100.5971</c:v>
                </c:pt>
                <c:pt idx="21">
                  <c:v>102.9581</c:v>
                </c:pt>
                <c:pt idx="22">
                  <c:v>101.5903</c:v>
                </c:pt>
                <c:pt idx="23">
                  <c:v>98.316800000000001</c:v>
                </c:pt>
                <c:pt idx="24">
                  <c:v>99.296599999999998</c:v>
                </c:pt>
                <c:pt idx="25">
                  <c:v>102.0788</c:v>
                </c:pt>
                <c:pt idx="26">
                  <c:v>103.81610000000001</c:v>
                </c:pt>
                <c:pt idx="27">
                  <c:v>102.5069</c:v>
                </c:pt>
                <c:pt idx="28">
                  <c:v>101.92359999999999</c:v>
                </c:pt>
                <c:pt idx="29">
                  <c:v>100.5146</c:v>
                </c:pt>
                <c:pt idx="30">
                  <c:v>99.597999999999999</c:v>
                </c:pt>
                <c:pt idx="31">
                  <c:v>99.077600000000004</c:v>
                </c:pt>
                <c:pt idx="32">
                  <c:v>99.067300000000003</c:v>
                </c:pt>
                <c:pt idx="33">
                  <c:v>100.16370000000001</c:v>
                </c:pt>
                <c:pt idx="34">
                  <c:v>102.81189999999999</c:v>
                </c:pt>
                <c:pt idx="35">
                  <c:v>103.7022</c:v>
                </c:pt>
                <c:pt idx="36">
                  <c:v>102.2701</c:v>
                </c:pt>
                <c:pt idx="37">
                  <c:v>103.1438</c:v>
                </c:pt>
                <c:pt idx="38">
                  <c:v>107.146</c:v>
                </c:pt>
                <c:pt idx="39">
                  <c:v>107.4907</c:v>
                </c:pt>
                <c:pt idx="40">
                  <c:v>108.1795</c:v>
                </c:pt>
                <c:pt idx="41">
                  <c:v>107.8938</c:v>
                </c:pt>
                <c:pt idx="42">
                  <c:v>104.8018</c:v>
                </c:pt>
                <c:pt idx="43">
                  <c:v>101.42270000000001</c:v>
                </c:pt>
                <c:pt idx="44">
                  <c:v>102.4439</c:v>
                </c:pt>
                <c:pt idx="45">
                  <c:v>101.4344</c:v>
                </c:pt>
                <c:pt idx="46">
                  <c:v>102.57080000000001</c:v>
                </c:pt>
                <c:pt idx="47">
                  <c:v>102.5975</c:v>
                </c:pt>
                <c:pt idx="48">
                  <c:v>103.7473</c:v>
                </c:pt>
                <c:pt idx="49">
                  <c:v>101.7377</c:v>
                </c:pt>
                <c:pt idx="50">
                  <c:v>101.4044</c:v>
                </c:pt>
                <c:pt idx="51">
                  <c:v>102.87609999999999</c:v>
                </c:pt>
                <c:pt idx="52">
                  <c:v>102.52800000000001</c:v>
                </c:pt>
                <c:pt idx="53">
                  <c:v>101.73090000000001</c:v>
                </c:pt>
                <c:pt idx="54">
                  <c:v>101.654</c:v>
                </c:pt>
                <c:pt idx="55">
                  <c:v>103.3634</c:v>
                </c:pt>
                <c:pt idx="56">
                  <c:v>104.6052</c:v>
                </c:pt>
                <c:pt idx="57">
                  <c:v>101.88460000000001</c:v>
                </c:pt>
                <c:pt idx="58">
                  <c:v>100.85039999999999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0-4D57-9083-0270771A3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serv...'!$L$53:$L$60</c:f>
              <c:numCache>
                <c:formatCode>0.0</c:formatCode>
                <c:ptCount val="8"/>
                <c:pt idx="0">
                  <c:v>87.43</c:v>
                </c:pt>
                <c:pt idx="1">
                  <c:v>87.54</c:v>
                </c:pt>
                <c:pt idx="2">
                  <c:v>87.29</c:v>
                </c:pt>
                <c:pt idx="3">
                  <c:v>89.1</c:v>
                </c:pt>
                <c:pt idx="4">
                  <c:v>90.08</c:v>
                </c:pt>
                <c:pt idx="5">
                  <c:v>88.08</c:v>
                </c:pt>
                <c:pt idx="6">
                  <c:v>91.23</c:v>
                </c:pt>
                <c:pt idx="7">
                  <c:v>83.71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4-4897-9AF1-8EEF8BC697B6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serv...'!$L$62:$L$69</c:f>
              <c:numCache>
                <c:formatCode>0.0</c:formatCode>
                <c:ptCount val="8"/>
                <c:pt idx="0">
                  <c:v>82.84</c:v>
                </c:pt>
                <c:pt idx="1">
                  <c:v>81.42</c:v>
                </c:pt>
                <c:pt idx="2">
                  <c:v>83.71</c:v>
                </c:pt>
                <c:pt idx="3">
                  <c:v>85.47</c:v>
                </c:pt>
                <c:pt idx="4">
                  <c:v>85.65</c:v>
                </c:pt>
                <c:pt idx="5">
                  <c:v>83.48</c:v>
                </c:pt>
                <c:pt idx="6">
                  <c:v>89.31</c:v>
                </c:pt>
                <c:pt idx="7">
                  <c:v>78.900000000000006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4-4897-9AF1-8EEF8BC697B6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serv...'!$L$71:$L$78</c:f>
              <c:numCache>
                <c:formatCode>0.0</c:formatCode>
                <c:ptCount val="8"/>
                <c:pt idx="0">
                  <c:v>83.85</c:v>
                </c:pt>
                <c:pt idx="1">
                  <c:v>81.599999999999994</c:v>
                </c:pt>
                <c:pt idx="2">
                  <c:v>84.56</c:v>
                </c:pt>
                <c:pt idx="3">
                  <c:v>85.73</c:v>
                </c:pt>
                <c:pt idx="4">
                  <c:v>85.21</c:v>
                </c:pt>
                <c:pt idx="5">
                  <c:v>83.65</c:v>
                </c:pt>
                <c:pt idx="6">
                  <c:v>90.4</c:v>
                </c:pt>
                <c:pt idx="7">
                  <c:v>79.489999999999995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84-4897-9AF1-8EEF8BC69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'Agriculture, forestry and f...'!$K$4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f...'!$L$24:$L$30</c:f>
              <c:numCache>
                <c:formatCode>0.0</c:formatCode>
                <c:ptCount val="7"/>
                <c:pt idx="0">
                  <c:v>111.39</c:v>
                </c:pt>
                <c:pt idx="1">
                  <c:v>101.85</c:v>
                </c:pt>
                <c:pt idx="2">
                  <c:v>104.18</c:v>
                </c:pt>
                <c:pt idx="3">
                  <c:v>100.88</c:v>
                </c:pt>
                <c:pt idx="4">
                  <c:v>100.89</c:v>
                </c:pt>
                <c:pt idx="5">
                  <c:v>104.52</c:v>
                </c:pt>
                <c:pt idx="6">
                  <c:v>107.71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D-43E5-B10F-2000D66CBCC9}"/>
            </c:ext>
          </c:extLst>
        </c:ser>
        <c:ser>
          <c:idx val="1"/>
          <c:order val="1"/>
          <c:tx>
            <c:strRef>
              <c:f>'Agriculture, forestry and f...'!$K$7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f...'!$L$33:$L$39</c:f>
              <c:numCache>
                <c:formatCode>0.0</c:formatCode>
                <c:ptCount val="7"/>
                <c:pt idx="0">
                  <c:v>111.82</c:v>
                </c:pt>
                <c:pt idx="1">
                  <c:v>97.28</c:v>
                </c:pt>
                <c:pt idx="2">
                  <c:v>98.96</c:v>
                </c:pt>
                <c:pt idx="3">
                  <c:v>96.54</c:v>
                </c:pt>
                <c:pt idx="4">
                  <c:v>96.08</c:v>
                </c:pt>
                <c:pt idx="5">
                  <c:v>99.57</c:v>
                </c:pt>
                <c:pt idx="6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0D-43E5-B10F-2000D66CBCC9}"/>
            </c:ext>
          </c:extLst>
        </c:ser>
        <c:ser>
          <c:idx val="2"/>
          <c:order val="2"/>
          <c:tx>
            <c:strRef>
              <c:f>'Agriculture, forestry and f...'!$K$8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'Agriculture, forestry and f...'!$K$24:$K$30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'Agriculture, forestry and f...'!$L$42:$L$48</c:f>
              <c:numCache>
                <c:formatCode>0.0</c:formatCode>
                <c:ptCount val="7"/>
                <c:pt idx="0">
                  <c:v>109.75</c:v>
                </c:pt>
                <c:pt idx="1">
                  <c:v>95.74</c:v>
                </c:pt>
                <c:pt idx="2">
                  <c:v>98.12</c:v>
                </c:pt>
                <c:pt idx="3">
                  <c:v>96.05</c:v>
                </c:pt>
                <c:pt idx="4">
                  <c:v>95.6</c:v>
                </c:pt>
                <c:pt idx="5">
                  <c:v>99.14</c:v>
                </c:pt>
                <c:pt idx="6">
                  <c:v>98.73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0D-43E5-B10F-2000D66CBC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serv...'!$L$82:$L$89</c:f>
              <c:numCache>
                <c:formatCode>0.0</c:formatCode>
                <c:ptCount val="8"/>
                <c:pt idx="0">
                  <c:v>87.52</c:v>
                </c:pt>
                <c:pt idx="1">
                  <c:v>88.81</c:v>
                </c:pt>
                <c:pt idx="2">
                  <c:v>87.58</c:v>
                </c:pt>
                <c:pt idx="3">
                  <c:v>89.87</c:v>
                </c:pt>
                <c:pt idx="4">
                  <c:v>93.4</c:v>
                </c:pt>
                <c:pt idx="5">
                  <c:v>91.23</c:v>
                </c:pt>
                <c:pt idx="6">
                  <c:v>94.63</c:v>
                </c:pt>
                <c:pt idx="7">
                  <c:v>85.28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10-4263-BE68-AD6D855F2D3E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serv...'!$L$91:$L$98</c:f>
              <c:numCache>
                <c:formatCode>0.0</c:formatCode>
                <c:ptCount val="8"/>
                <c:pt idx="0">
                  <c:v>82.49</c:v>
                </c:pt>
                <c:pt idx="1">
                  <c:v>82.6</c:v>
                </c:pt>
                <c:pt idx="2">
                  <c:v>84.09</c:v>
                </c:pt>
                <c:pt idx="3">
                  <c:v>86.8</c:v>
                </c:pt>
                <c:pt idx="4">
                  <c:v>88.64</c:v>
                </c:pt>
                <c:pt idx="5">
                  <c:v>86.29</c:v>
                </c:pt>
                <c:pt idx="6">
                  <c:v>93.12</c:v>
                </c:pt>
                <c:pt idx="7">
                  <c:v>79.31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10-4263-BE68-AD6D855F2D3E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'Accommodation and food serv...'!$L$100:$L$107</c:f>
              <c:numCache>
                <c:formatCode>0.0</c:formatCode>
                <c:ptCount val="8"/>
                <c:pt idx="0">
                  <c:v>83.92</c:v>
                </c:pt>
                <c:pt idx="1">
                  <c:v>83.12</c:v>
                </c:pt>
                <c:pt idx="2">
                  <c:v>84.89</c:v>
                </c:pt>
                <c:pt idx="3">
                  <c:v>86.8</c:v>
                </c:pt>
                <c:pt idx="4">
                  <c:v>87.75</c:v>
                </c:pt>
                <c:pt idx="5">
                  <c:v>86.6</c:v>
                </c:pt>
                <c:pt idx="6">
                  <c:v>94.44</c:v>
                </c:pt>
                <c:pt idx="7">
                  <c:v>81.430000000000007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10-4263-BE68-AD6D855F2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'Accommodation and food serv...'!$K$4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serv...'!$L$24:$L$30</c:f>
              <c:numCache>
                <c:formatCode>0.0</c:formatCode>
                <c:ptCount val="7"/>
                <c:pt idx="0">
                  <c:v>94.02</c:v>
                </c:pt>
                <c:pt idx="1">
                  <c:v>91.68</c:v>
                </c:pt>
                <c:pt idx="2">
                  <c:v>92.27</c:v>
                </c:pt>
                <c:pt idx="3">
                  <c:v>93.62</c:v>
                </c:pt>
                <c:pt idx="4">
                  <c:v>94.93</c:v>
                </c:pt>
                <c:pt idx="5">
                  <c:v>99.42</c:v>
                </c:pt>
                <c:pt idx="6">
                  <c:v>100.05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4A-4B0E-9C68-4B684515339F}"/>
            </c:ext>
          </c:extLst>
        </c:ser>
        <c:ser>
          <c:idx val="1"/>
          <c:order val="1"/>
          <c:tx>
            <c:strRef>
              <c:f>'Accommodation and food serv...'!$K$7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serv...'!$L$33:$L$39</c:f>
              <c:numCache>
                <c:formatCode>0.0</c:formatCode>
                <c:ptCount val="7"/>
                <c:pt idx="0">
                  <c:v>90.93</c:v>
                </c:pt>
                <c:pt idx="1">
                  <c:v>87.41</c:v>
                </c:pt>
                <c:pt idx="2">
                  <c:v>86.66</c:v>
                </c:pt>
                <c:pt idx="3">
                  <c:v>87.57</c:v>
                </c:pt>
                <c:pt idx="4">
                  <c:v>89.62</c:v>
                </c:pt>
                <c:pt idx="5">
                  <c:v>94.22</c:v>
                </c:pt>
                <c:pt idx="6">
                  <c:v>94.16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4A-4B0E-9C68-4B684515339F}"/>
            </c:ext>
          </c:extLst>
        </c:ser>
        <c:ser>
          <c:idx val="2"/>
          <c:order val="2"/>
          <c:tx>
            <c:strRef>
              <c:f>'Accommodation and food serv...'!$K$8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'Accommodation and food serv...'!$K$24:$K$30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'Accommodation and food serv...'!$L$42:$L$48</c:f>
              <c:numCache>
                <c:formatCode>0.0</c:formatCode>
                <c:ptCount val="7"/>
                <c:pt idx="0">
                  <c:v>93.4</c:v>
                </c:pt>
                <c:pt idx="1">
                  <c:v>87.38</c:v>
                </c:pt>
                <c:pt idx="2">
                  <c:v>86.8</c:v>
                </c:pt>
                <c:pt idx="3">
                  <c:v>88.55</c:v>
                </c:pt>
                <c:pt idx="4">
                  <c:v>90.58</c:v>
                </c:pt>
                <c:pt idx="5">
                  <c:v>95.11</c:v>
                </c:pt>
                <c:pt idx="6">
                  <c:v>95.86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4A-4B0E-9C68-4B68451533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'Accommodation and food serv...'!$L$110:$L$256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94.736400000000003</c:v>
                </c:pt>
                <c:pt idx="2">
                  <c:v>75.332599999999999</c:v>
                </c:pt>
                <c:pt idx="3">
                  <c:v>67.2851</c:v>
                </c:pt>
                <c:pt idx="4">
                  <c:v>64.773799999999994</c:v>
                </c:pt>
                <c:pt idx="5">
                  <c:v>65.775899999999993</c:v>
                </c:pt>
                <c:pt idx="6">
                  <c:v>68.573400000000007</c:v>
                </c:pt>
                <c:pt idx="7">
                  <c:v>70.4345</c:v>
                </c:pt>
                <c:pt idx="8">
                  <c:v>71.921499999999995</c:v>
                </c:pt>
                <c:pt idx="9">
                  <c:v>72.1892</c:v>
                </c:pt>
                <c:pt idx="10">
                  <c:v>73.591999999999999</c:v>
                </c:pt>
                <c:pt idx="11">
                  <c:v>75.150300000000001</c:v>
                </c:pt>
                <c:pt idx="12">
                  <c:v>78.331599999999995</c:v>
                </c:pt>
                <c:pt idx="13">
                  <c:v>80.397999999999996</c:v>
                </c:pt>
                <c:pt idx="14">
                  <c:v>81.752499999999998</c:v>
                </c:pt>
                <c:pt idx="15">
                  <c:v>83.0274</c:v>
                </c:pt>
                <c:pt idx="16">
                  <c:v>85.704999999999998</c:v>
                </c:pt>
                <c:pt idx="17">
                  <c:v>86.596100000000007</c:v>
                </c:pt>
                <c:pt idx="18">
                  <c:v>86.837800000000001</c:v>
                </c:pt>
                <c:pt idx="19">
                  <c:v>86.516999999999996</c:v>
                </c:pt>
                <c:pt idx="20">
                  <c:v>86.679299999999998</c:v>
                </c:pt>
                <c:pt idx="21">
                  <c:v>84.781599999999997</c:v>
                </c:pt>
                <c:pt idx="22">
                  <c:v>84.892600000000002</c:v>
                </c:pt>
                <c:pt idx="23">
                  <c:v>85.664100000000005</c:v>
                </c:pt>
                <c:pt idx="24">
                  <c:v>85.7256</c:v>
                </c:pt>
                <c:pt idx="25">
                  <c:v>85.965400000000002</c:v>
                </c:pt>
                <c:pt idx="26">
                  <c:v>88.326099999999997</c:v>
                </c:pt>
                <c:pt idx="27">
                  <c:v>88.847300000000004</c:v>
                </c:pt>
                <c:pt idx="28">
                  <c:v>88.897099999999995</c:v>
                </c:pt>
                <c:pt idx="29">
                  <c:v>87.886099999999999</c:v>
                </c:pt>
                <c:pt idx="30">
                  <c:v>88.4161</c:v>
                </c:pt>
                <c:pt idx="31">
                  <c:v>88.710800000000006</c:v>
                </c:pt>
                <c:pt idx="32">
                  <c:v>88.936800000000005</c:v>
                </c:pt>
                <c:pt idx="33">
                  <c:v>89.465100000000007</c:v>
                </c:pt>
                <c:pt idx="34">
                  <c:v>90.368700000000004</c:v>
                </c:pt>
                <c:pt idx="35">
                  <c:v>91.229500000000002</c:v>
                </c:pt>
                <c:pt idx="36">
                  <c:v>91.468699999999998</c:v>
                </c:pt>
                <c:pt idx="37">
                  <c:v>92.27</c:v>
                </c:pt>
                <c:pt idx="38">
                  <c:v>93.285399999999996</c:v>
                </c:pt>
                <c:pt idx="39">
                  <c:v>94.165199999999999</c:v>
                </c:pt>
                <c:pt idx="40">
                  <c:v>94.324100000000001</c:v>
                </c:pt>
                <c:pt idx="41">
                  <c:v>90.058000000000007</c:v>
                </c:pt>
                <c:pt idx="42">
                  <c:v>86.867900000000006</c:v>
                </c:pt>
                <c:pt idx="43">
                  <c:v>88.125699999999995</c:v>
                </c:pt>
                <c:pt idx="44">
                  <c:v>89.788799999999995</c:v>
                </c:pt>
                <c:pt idx="45">
                  <c:v>90.901700000000005</c:v>
                </c:pt>
                <c:pt idx="46">
                  <c:v>91.772599999999997</c:v>
                </c:pt>
                <c:pt idx="47">
                  <c:v>91.1267</c:v>
                </c:pt>
                <c:pt idx="48">
                  <c:v>91.301400000000001</c:v>
                </c:pt>
                <c:pt idx="49">
                  <c:v>90.932000000000002</c:v>
                </c:pt>
                <c:pt idx="50">
                  <c:v>91.510400000000004</c:v>
                </c:pt>
                <c:pt idx="51">
                  <c:v>91.819800000000001</c:v>
                </c:pt>
                <c:pt idx="52">
                  <c:v>91.473399999999998</c:v>
                </c:pt>
                <c:pt idx="53">
                  <c:v>92.744799999999998</c:v>
                </c:pt>
                <c:pt idx="54">
                  <c:v>93.381</c:v>
                </c:pt>
                <c:pt idx="55">
                  <c:v>90.5779</c:v>
                </c:pt>
                <c:pt idx="56">
                  <c:v>89.014700000000005</c:v>
                </c:pt>
                <c:pt idx="57">
                  <c:v>88.820099999999996</c:v>
                </c:pt>
                <c:pt idx="58">
                  <c:v>89.716399999999993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9-436C-8EDD-1CD5A04A2DEA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'Accommodation and food serv...'!$K$110:$K$256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'Accommodation and food serv...'!$L$258:$L$404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91.649299999999997</c:v>
                </c:pt>
                <c:pt idx="2">
                  <c:v>76.601399999999998</c:v>
                </c:pt>
                <c:pt idx="3">
                  <c:v>73.695700000000002</c:v>
                </c:pt>
                <c:pt idx="4">
                  <c:v>72.298400000000001</c:v>
                </c:pt>
                <c:pt idx="5">
                  <c:v>74.524600000000007</c:v>
                </c:pt>
                <c:pt idx="6">
                  <c:v>86.005899999999997</c:v>
                </c:pt>
                <c:pt idx="7">
                  <c:v>82.591800000000006</c:v>
                </c:pt>
                <c:pt idx="8">
                  <c:v>80.394599999999997</c:v>
                </c:pt>
                <c:pt idx="9">
                  <c:v>76.1922</c:v>
                </c:pt>
                <c:pt idx="10">
                  <c:v>76.563400000000001</c:v>
                </c:pt>
                <c:pt idx="11">
                  <c:v>77.322699999999998</c:v>
                </c:pt>
                <c:pt idx="12">
                  <c:v>82.743899999999996</c:v>
                </c:pt>
                <c:pt idx="13">
                  <c:v>84.734700000000004</c:v>
                </c:pt>
                <c:pt idx="14">
                  <c:v>84.734700000000004</c:v>
                </c:pt>
                <c:pt idx="15">
                  <c:v>84.735600000000005</c:v>
                </c:pt>
                <c:pt idx="16">
                  <c:v>95.375299999999996</c:v>
                </c:pt>
                <c:pt idx="17">
                  <c:v>91.644599999999997</c:v>
                </c:pt>
                <c:pt idx="18">
                  <c:v>91.556399999999996</c:v>
                </c:pt>
                <c:pt idx="19">
                  <c:v>90.140100000000004</c:v>
                </c:pt>
                <c:pt idx="20">
                  <c:v>91.618099999999998</c:v>
                </c:pt>
                <c:pt idx="21">
                  <c:v>89.538499999999999</c:v>
                </c:pt>
                <c:pt idx="22">
                  <c:v>90.708100000000002</c:v>
                </c:pt>
                <c:pt idx="23">
                  <c:v>91.286299999999997</c:v>
                </c:pt>
                <c:pt idx="24">
                  <c:v>90.303100000000001</c:v>
                </c:pt>
                <c:pt idx="25">
                  <c:v>90.499700000000004</c:v>
                </c:pt>
                <c:pt idx="26">
                  <c:v>92.842100000000002</c:v>
                </c:pt>
                <c:pt idx="27">
                  <c:v>93.826499999999996</c:v>
                </c:pt>
                <c:pt idx="28">
                  <c:v>93.425799999999995</c:v>
                </c:pt>
                <c:pt idx="29">
                  <c:v>90.827200000000005</c:v>
                </c:pt>
                <c:pt idx="30">
                  <c:v>90.564599999999999</c:v>
                </c:pt>
                <c:pt idx="31">
                  <c:v>88.249799999999993</c:v>
                </c:pt>
                <c:pt idx="32">
                  <c:v>89.048100000000005</c:v>
                </c:pt>
                <c:pt idx="33">
                  <c:v>90.036600000000007</c:v>
                </c:pt>
                <c:pt idx="34">
                  <c:v>91.952799999999996</c:v>
                </c:pt>
                <c:pt idx="35">
                  <c:v>92.505399999999995</c:v>
                </c:pt>
                <c:pt idx="36">
                  <c:v>92.088899999999995</c:v>
                </c:pt>
                <c:pt idx="37">
                  <c:v>93.606300000000005</c:v>
                </c:pt>
                <c:pt idx="38">
                  <c:v>96.271000000000001</c:v>
                </c:pt>
                <c:pt idx="39">
                  <c:v>98.119100000000003</c:v>
                </c:pt>
                <c:pt idx="40">
                  <c:v>99.678200000000004</c:v>
                </c:pt>
                <c:pt idx="41">
                  <c:v>96.909700000000001</c:v>
                </c:pt>
                <c:pt idx="42">
                  <c:v>97.624499999999998</c:v>
                </c:pt>
                <c:pt idx="43">
                  <c:v>92.938100000000006</c:v>
                </c:pt>
                <c:pt idx="44">
                  <c:v>92.387600000000006</c:v>
                </c:pt>
                <c:pt idx="45">
                  <c:v>93.728999999999999</c:v>
                </c:pt>
                <c:pt idx="46">
                  <c:v>95.802199999999999</c:v>
                </c:pt>
                <c:pt idx="47">
                  <c:v>94.167500000000004</c:v>
                </c:pt>
                <c:pt idx="48">
                  <c:v>93.553200000000004</c:v>
                </c:pt>
                <c:pt idx="49">
                  <c:v>92.755700000000004</c:v>
                </c:pt>
                <c:pt idx="50">
                  <c:v>94.433499999999995</c:v>
                </c:pt>
                <c:pt idx="51">
                  <c:v>96.04</c:v>
                </c:pt>
                <c:pt idx="52">
                  <c:v>95.118099999999998</c:v>
                </c:pt>
                <c:pt idx="53">
                  <c:v>95.616799999999998</c:v>
                </c:pt>
                <c:pt idx="54">
                  <c:v>96.597200000000001</c:v>
                </c:pt>
                <c:pt idx="55">
                  <c:v>99.754800000000003</c:v>
                </c:pt>
                <c:pt idx="56">
                  <c:v>96.744500000000002</c:v>
                </c:pt>
                <c:pt idx="57">
                  <c:v>93.629599999999996</c:v>
                </c:pt>
                <c:pt idx="58">
                  <c:v>94.110200000000006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9-436C-8EDD-1CD5A04A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5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wareh...'!$L$53:$L$60</c:f>
              <c:numCache>
                <c:formatCode>0.0</c:formatCode>
                <c:ptCount val="8"/>
                <c:pt idx="0">
                  <c:v>94.41</c:v>
                </c:pt>
                <c:pt idx="1">
                  <c:v>95.48</c:v>
                </c:pt>
                <c:pt idx="2">
                  <c:v>94.67</c:v>
                </c:pt>
                <c:pt idx="3">
                  <c:v>97.28</c:v>
                </c:pt>
                <c:pt idx="4">
                  <c:v>97.81</c:v>
                </c:pt>
                <c:pt idx="5">
                  <c:v>98.86</c:v>
                </c:pt>
                <c:pt idx="6">
                  <c:v>95.54</c:v>
                </c:pt>
                <c:pt idx="7">
                  <c:v>91.67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1-4AA1-888B-396E06884428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wareh...'!$L$62:$L$69</c:f>
              <c:numCache>
                <c:formatCode>0.0</c:formatCode>
                <c:ptCount val="8"/>
                <c:pt idx="0">
                  <c:v>91.06</c:v>
                </c:pt>
                <c:pt idx="1">
                  <c:v>92.13</c:v>
                </c:pt>
                <c:pt idx="2">
                  <c:v>91.68</c:v>
                </c:pt>
                <c:pt idx="3">
                  <c:v>95.93</c:v>
                </c:pt>
                <c:pt idx="4">
                  <c:v>96.58</c:v>
                </c:pt>
                <c:pt idx="5">
                  <c:v>96.79</c:v>
                </c:pt>
                <c:pt idx="6">
                  <c:v>94.13</c:v>
                </c:pt>
                <c:pt idx="7">
                  <c:v>87.99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F1-4AA1-888B-396E06884428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wareh...'!$L$71:$L$78</c:f>
              <c:numCache>
                <c:formatCode>0.0</c:formatCode>
                <c:ptCount val="8"/>
                <c:pt idx="0">
                  <c:v>92.74</c:v>
                </c:pt>
                <c:pt idx="1">
                  <c:v>94.4</c:v>
                </c:pt>
                <c:pt idx="2">
                  <c:v>92.91</c:v>
                </c:pt>
                <c:pt idx="3">
                  <c:v>95.1</c:v>
                </c:pt>
                <c:pt idx="4">
                  <c:v>97.3</c:v>
                </c:pt>
                <c:pt idx="5">
                  <c:v>98.48</c:v>
                </c:pt>
                <c:pt idx="6">
                  <c:v>95.21</c:v>
                </c:pt>
                <c:pt idx="7">
                  <c:v>90.18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F1-4AA1-888B-396E0688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wareh...'!$L$82:$L$89</c:f>
              <c:numCache>
                <c:formatCode>0.0</c:formatCode>
                <c:ptCount val="8"/>
                <c:pt idx="0">
                  <c:v>93.25</c:v>
                </c:pt>
                <c:pt idx="1">
                  <c:v>95.47</c:v>
                </c:pt>
                <c:pt idx="2">
                  <c:v>92.34</c:v>
                </c:pt>
                <c:pt idx="3">
                  <c:v>94.34</c:v>
                </c:pt>
                <c:pt idx="4">
                  <c:v>95.44</c:v>
                </c:pt>
                <c:pt idx="5">
                  <c:v>96.24</c:v>
                </c:pt>
                <c:pt idx="6">
                  <c:v>90.7</c:v>
                </c:pt>
                <c:pt idx="7">
                  <c:v>89.71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AC-40E4-8D91-EA4DE662285E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wareh...'!$L$91:$L$98</c:f>
              <c:numCache>
                <c:formatCode>0.0</c:formatCode>
                <c:ptCount val="8"/>
                <c:pt idx="0">
                  <c:v>87.33</c:v>
                </c:pt>
                <c:pt idx="1">
                  <c:v>88.77</c:v>
                </c:pt>
                <c:pt idx="2">
                  <c:v>86.32</c:v>
                </c:pt>
                <c:pt idx="3">
                  <c:v>92.26</c:v>
                </c:pt>
                <c:pt idx="4">
                  <c:v>91.27</c:v>
                </c:pt>
                <c:pt idx="5">
                  <c:v>97.04</c:v>
                </c:pt>
                <c:pt idx="6">
                  <c:v>88.5</c:v>
                </c:pt>
                <c:pt idx="7">
                  <c:v>79.41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AC-40E4-8D91-EA4DE662285E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'Transport, postal and wareh...'!$L$100:$L$107</c:f>
              <c:numCache>
                <c:formatCode>0.0</c:formatCode>
                <c:ptCount val="8"/>
                <c:pt idx="0">
                  <c:v>89.12</c:v>
                </c:pt>
                <c:pt idx="1">
                  <c:v>90.9</c:v>
                </c:pt>
                <c:pt idx="2">
                  <c:v>88.33</c:v>
                </c:pt>
                <c:pt idx="3">
                  <c:v>92.96</c:v>
                </c:pt>
                <c:pt idx="4">
                  <c:v>92.15</c:v>
                </c:pt>
                <c:pt idx="5">
                  <c:v>99.76</c:v>
                </c:pt>
                <c:pt idx="6">
                  <c:v>90.27</c:v>
                </c:pt>
                <c:pt idx="7">
                  <c:v>82.66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AC-40E4-8D91-EA4DE6622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'Transport, postal and wareh...'!$K$4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wareh...'!$L$24:$L$30</c:f>
              <c:numCache>
                <c:formatCode>0.0</c:formatCode>
                <c:ptCount val="7"/>
                <c:pt idx="0">
                  <c:v>99.45</c:v>
                </c:pt>
                <c:pt idx="1">
                  <c:v>90.24</c:v>
                </c:pt>
                <c:pt idx="2">
                  <c:v>94.96</c:v>
                </c:pt>
                <c:pt idx="3">
                  <c:v>94.12</c:v>
                </c:pt>
                <c:pt idx="4">
                  <c:v>95.86</c:v>
                </c:pt>
                <c:pt idx="5">
                  <c:v>101.51</c:v>
                </c:pt>
                <c:pt idx="6">
                  <c:v>103.86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2-4F80-A99F-BB2483AB2A4B}"/>
            </c:ext>
          </c:extLst>
        </c:ser>
        <c:ser>
          <c:idx val="1"/>
          <c:order val="1"/>
          <c:tx>
            <c:strRef>
              <c:f>'Transport, postal and wareh...'!$K$7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wareh...'!$L$33:$L$39</c:f>
              <c:numCache>
                <c:formatCode>0.0</c:formatCode>
                <c:ptCount val="7"/>
                <c:pt idx="0">
                  <c:v>94.44</c:v>
                </c:pt>
                <c:pt idx="1">
                  <c:v>86.49</c:v>
                </c:pt>
                <c:pt idx="2">
                  <c:v>91.11</c:v>
                </c:pt>
                <c:pt idx="3">
                  <c:v>91.05</c:v>
                </c:pt>
                <c:pt idx="4">
                  <c:v>93.14</c:v>
                </c:pt>
                <c:pt idx="5">
                  <c:v>96.81</c:v>
                </c:pt>
                <c:pt idx="6">
                  <c:v>91.58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92-4F80-A99F-BB2483AB2A4B}"/>
            </c:ext>
          </c:extLst>
        </c:ser>
        <c:ser>
          <c:idx val="2"/>
          <c:order val="2"/>
          <c:tx>
            <c:strRef>
              <c:f>'Transport, postal and wareh...'!$K$8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'Transport, postal and wareh...'!$K$24:$K$30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'Transport, postal and wareh...'!$L$42:$L$48</c:f>
              <c:numCache>
                <c:formatCode>0.0</c:formatCode>
                <c:ptCount val="7"/>
                <c:pt idx="0">
                  <c:v>95.19</c:v>
                </c:pt>
                <c:pt idx="1">
                  <c:v>87.35</c:v>
                </c:pt>
                <c:pt idx="2">
                  <c:v>92.03</c:v>
                </c:pt>
                <c:pt idx="3">
                  <c:v>92.34</c:v>
                </c:pt>
                <c:pt idx="4">
                  <c:v>94.87</c:v>
                </c:pt>
                <c:pt idx="5">
                  <c:v>100.04</c:v>
                </c:pt>
                <c:pt idx="6">
                  <c:v>99.27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92-4F80-A99F-BB2483AB2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'Transport, postal and wareh...'!$L$110:$L$256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99.260499999999993</c:v>
                </c:pt>
                <c:pt idx="2">
                  <c:v>97.205200000000005</c:v>
                </c:pt>
                <c:pt idx="3">
                  <c:v>96.532300000000006</c:v>
                </c:pt>
                <c:pt idx="4">
                  <c:v>95.313999999999993</c:v>
                </c:pt>
                <c:pt idx="5">
                  <c:v>94.972800000000007</c:v>
                </c:pt>
                <c:pt idx="6">
                  <c:v>95.450299999999999</c:v>
                </c:pt>
                <c:pt idx="7">
                  <c:v>95.710300000000004</c:v>
                </c:pt>
                <c:pt idx="8">
                  <c:v>95.051699999999997</c:v>
                </c:pt>
                <c:pt idx="9">
                  <c:v>95.5351</c:v>
                </c:pt>
                <c:pt idx="10">
                  <c:v>95.856499999999997</c:v>
                </c:pt>
                <c:pt idx="11">
                  <c:v>95.537199999999999</c:v>
                </c:pt>
                <c:pt idx="12">
                  <c:v>95.991</c:v>
                </c:pt>
                <c:pt idx="13">
                  <c:v>96.3613</c:v>
                </c:pt>
                <c:pt idx="14">
                  <c:v>96.058499999999995</c:v>
                </c:pt>
                <c:pt idx="15">
                  <c:v>93.4101</c:v>
                </c:pt>
                <c:pt idx="16">
                  <c:v>94.306899999999999</c:v>
                </c:pt>
                <c:pt idx="17">
                  <c:v>95.625</c:v>
                </c:pt>
                <c:pt idx="18">
                  <c:v>96.375799999999998</c:v>
                </c:pt>
                <c:pt idx="19">
                  <c:v>96.605000000000004</c:v>
                </c:pt>
                <c:pt idx="20">
                  <c:v>96.725899999999996</c:v>
                </c:pt>
                <c:pt idx="21">
                  <c:v>97.016900000000007</c:v>
                </c:pt>
                <c:pt idx="22">
                  <c:v>96.6875</c:v>
                </c:pt>
                <c:pt idx="23">
                  <c:v>96.718999999999994</c:v>
                </c:pt>
                <c:pt idx="24">
                  <c:v>96.3613</c:v>
                </c:pt>
                <c:pt idx="25">
                  <c:v>96.438699999999997</c:v>
                </c:pt>
                <c:pt idx="26">
                  <c:v>96.433400000000006</c:v>
                </c:pt>
                <c:pt idx="27">
                  <c:v>96.766599999999997</c:v>
                </c:pt>
                <c:pt idx="28">
                  <c:v>96.282399999999996</c:v>
                </c:pt>
                <c:pt idx="29">
                  <c:v>95.4786</c:v>
                </c:pt>
                <c:pt idx="30">
                  <c:v>95.027600000000007</c:v>
                </c:pt>
                <c:pt idx="31">
                  <c:v>95.666700000000006</c:v>
                </c:pt>
                <c:pt idx="32">
                  <c:v>95.829899999999995</c:v>
                </c:pt>
                <c:pt idx="33">
                  <c:v>96.003299999999996</c:v>
                </c:pt>
                <c:pt idx="34">
                  <c:v>96.237799999999993</c:v>
                </c:pt>
                <c:pt idx="35">
                  <c:v>97.060699999999997</c:v>
                </c:pt>
                <c:pt idx="36">
                  <c:v>96.791399999999996</c:v>
                </c:pt>
                <c:pt idx="37">
                  <c:v>96.977400000000003</c:v>
                </c:pt>
                <c:pt idx="38">
                  <c:v>96.831100000000006</c:v>
                </c:pt>
                <c:pt idx="39">
                  <c:v>97.311999999999998</c:v>
                </c:pt>
                <c:pt idx="40">
                  <c:v>96.823099999999997</c:v>
                </c:pt>
                <c:pt idx="41">
                  <c:v>94.458799999999997</c:v>
                </c:pt>
                <c:pt idx="42">
                  <c:v>91.954300000000003</c:v>
                </c:pt>
                <c:pt idx="43">
                  <c:v>92.396699999999996</c:v>
                </c:pt>
                <c:pt idx="44">
                  <c:v>93.375900000000001</c:v>
                </c:pt>
                <c:pt idx="45">
                  <c:v>94.274799999999999</c:v>
                </c:pt>
                <c:pt idx="46">
                  <c:v>94.932500000000005</c:v>
                </c:pt>
                <c:pt idx="47">
                  <c:v>95.728200000000001</c:v>
                </c:pt>
                <c:pt idx="48">
                  <c:v>95.618799999999993</c:v>
                </c:pt>
                <c:pt idx="49">
                  <c:v>95.781499999999994</c:v>
                </c:pt>
                <c:pt idx="50">
                  <c:v>95.382800000000003</c:v>
                </c:pt>
                <c:pt idx="51">
                  <c:v>95.172499999999999</c:v>
                </c:pt>
                <c:pt idx="52">
                  <c:v>95.046800000000005</c:v>
                </c:pt>
                <c:pt idx="53">
                  <c:v>95.269300000000001</c:v>
                </c:pt>
                <c:pt idx="54">
                  <c:v>95.291700000000006</c:v>
                </c:pt>
                <c:pt idx="55">
                  <c:v>94.441999999999993</c:v>
                </c:pt>
                <c:pt idx="56">
                  <c:v>92.255799999999994</c:v>
                </c:pt>
                <c:pt idx="57">
                  <c:v>91.677099999999996</c:v>
                </c:pt>
                <c:pt idx="58">
                  <c:v>93.239199999999997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F-429C-9535-D18B8C7BE8F0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'Transport, postal and wareh...'!$K$110:$K$256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'Transport, postal and wareh...'!$L$258:$L$404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100.6358</c:v>
                </c:pt>
                <c:pt idx="2">
                  <c:v>98.103999999999999</c:v>
                </c:pt>
                <c:pt idx="3">
                  <c:v>96.523499999999999</c:v>
                </c:pt>
                <c:pt idx="4">
                  <c:v>93.319199999999995</c:v>
                </c:pt>
                <c:pt idx="5">
                  <c:v>92.774799999999999</c:v>
                </c:pt>
                <c:pt idx="6">
                  <c:v>93.315600000000003</c:v>
                </c:pt>
                <c:pt idx="7">
                  <c:v>92.088499999999996</c:v>
                </c:pt>
                <c:pt idx="8">
                  <c:v>89.080399999999997</c:v>
                </c:pt>
                <c:pt idx="9">
                  <c:v>89.130600000000001</c:v>
                </c:pt>
                <c:pt idx="10">
                  <c:v>89.079800000000006</c:v>
                </c:pt>
                <c:pt idx="11">
                  <c:v>90.469300000000004</c:v>
                </c:pt>
                <c:pt idx="12">
                  <c:v>92.926500000000004</c:v>
                </c:pt>
                <c:pt idx="13">
                  <c:v>93.234200000000001</c:v>
                </c:pt>
                <c:pt idx="14">
                  <c:v>93.823599999999999</c:v>
                </c:pt>
                <c:pt idx="15">
                  <c:v>92.396600000000007</c:v>
                </c:pt>
                <c:pt idx="16">
                  <c:v>92.563500000000005</c:v>
                </c:pt>
                <c:pt idx="17">
                  <c:v>89.512200000000007</c:v>
                </c:pt>
                <c:pt idx="18">
                  <c:v>89.492500000000007</c:v>
                </c:pt>
                <c:pt idx="19">
                  <c:v>90.072500000000005</c:v>
                </c:pt>
                <c:pt idx="20">
                  <c:v>89.627399999999994</c:v>
                </c:pt>
                <c:pt idx="21">
                  <c:v>91.026399999999995</c:v>
                </c:pt>
                <c:pt idx="22">
                  <c:v>91.668800000000005</c:v>
                </c:pt>
                <c:pt idx="23">
                  <c:v>91.809799999999996</c:v>
                </c:pt>
                <c:pt idx="24">
                  <c:v>89.710099999999997</c:v>
                </c:pt>
                <c:pt idx="25">
                  <c:v>92.807000000000002</c:v>
                </c:pt>
                <c:pt idx="26">
                  <c:v>92.798900000000003</c:v>
                </c:pt>
                <c:pt idx="27">
                  <c:v>97.224100000000007</c:v>
                </c:pt>
                <c:pt idx="28">
                  <c:v>99.071700000000007</c:v>
                </c:pt>
                <c:pt idx="29">
                  <c:v>95.165300000000002</c:v>
                </c:pt>
                <c:pt idx="30">
                  <c:v>90.896900000000002</c:v>
                </c:pt>
                <c:pt idx="31">
                  <c:v>91.881799999999998</c:v>
                </c:pt>
                <c:pt idx="32">
                  <c:v>92.420900000000003</c:v>
                </c:pt>
                <c:pt idx="33">
                  <c:v>92.435400000000001</c:v>
                </c:pt>
                <c:pt idx="34">
                  <c:v>92.266099999999994</c:v>
                </c:pt>
                <c:pt idx="35">
                  <c:v>93.266599999999997</c:v>
                </c:pt>
                <c:pt idx="36">
                  <c:v>92.825299999999999</c:v>
                </c:pt>
                <c:pt idx="37">
                  <c:v>93.622699999999995</c:v>
                </c:pt>
                <c:pt idx="38">
                  <c:v>95.228200000000001</c:v>
                </c:pt>
                <c:pt idx="39">
                  <c:v>95.848500000000001</c:v>
                </c:pt>
                <c:pt idx="40">
                  <c:v>95.550399999999996</c:v>
                </c:pt>
                <c:pt idx="41">
                  <c:v>92.469700000000003</c:v>
                </c:pt>
                <c:pt idx="42">
                  <c:v>89.840299999999999</c:v>
                </c:pt>
                <c:pt idx="43">
                  <c:v>90.490099999999998</c:v>
                </c:pt>
                <c:pt idx="44">
                  <c:v>91.527699999999996</c:v>
                </c:pt>
                <c:pt idx="45">
                  <c:v>92.576599999999999</c:v>
                </c:pt>
                <c:pt idx="46">
                  <c:v>92.250200000000007</c:v>
                </c:pt>
                <c:pt idx="47">
                  <c:v>94.5595</c:v>
                </c:pt>
                <c:pt idx="48">
                  <c:v>95.541600000000003</c:v>
                </c:pt>
                <c:pt idx="49">
                  <c:v>94.976100000000002</c:v>
                </c:pt>
                <c:pt idx="50">
                  <c:v>93.866</c:v>
                </c:pt>
                <c:pt idx="51">
                  <c:v>95.0154</c:v>
                </c:pt>
                <c:pt idx="52">
                  <c:v>94.478999999999999</c:v>
                </c:pt>
                <c:pt idx="53">
                  <c:v>94.432599999999994</c:v>
                </c:pt>
                <c:pt idx="54">
                  <c:v>94.5411</c:v>
                </c:pt>
                <c:pt idx="55">
                  <c:v>95.684799999999996</c:v>
                </c:pt>
                <c:pt idx="56">
                  <c:v>94.756100000000004</c:v>
                </c:pt>
                <c:pt idx="57">
                  <c:v>93.619399999999999</c:v>
                </c:pt>
                <c:pt idx="58">
                  <c:v>94.247399999999999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F-429C-9535-D18B8C7B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2"/>
          <c:min val="8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telec...'!$L$53:$L$60</c:f>
              <c:numCache>
                <c:formatCode>0.0</c:formatCode>
                <c:ptCount val="8"/>
                <c:pt idx="0">
                  <c:v>91.36</c:v>
                </c:pt>
                <c:pt idx="1">
                  <c:v>93.06</c:v>
                </c:pt>
                <c:pt idx="2">
                  <c:v>88.21</c:v>
                </c:pt>
                <c:pt idx="3">
                  <c:v>91.83</c:v>
                </c:pt>
                <c:pt idx="4">
                  <c:v>89.55</c:v>
                </c:pt>
                <c:pt idx="5">
                  <c:v>91.83</c:v>
                </c:pt>
                <c:pt idx="6">
                  <c:v>100.33</c:v>
                </c:pt>
                <c:pt idx="7">
                  <c:v>92.47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0-4059-9EFE-7C733F1F56D2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telec...'!$L$62:$L$69</c:f>
              <c:numCache>
                <c:formatCode>0.0</c:formatCode>
                <c:ptCount val="8"/>
                <c:pt idx="0">
                  <c:v>92.08</c:v>
                </c:pt>
                <c:pt idx="1">
                  <c:v>92.17</c:v>
                </c:pt>
                <c:pt idx="2">
                  <c:v>88.15</c:v>
                </c:pt>
                <c:pt idx="3">
                  <c:v>94.58</c:v>
                </c:pt>
                <c:pt idx="4">
                  <c:v>88.53</c:v>
                </c:pt>
                <c:pt idx="5">
                  <c:v>92.55</c:v>
                </c:pt>
                <c:pt idx="6">
                  <c:v>100.33</c:v>
                </c:pt>
                <c:pt idx="7">
                  <c:v>92.03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F0-4059-9EFE-7C733F1F56D2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telec...'!$L$71:$L$78</c:f>
              <c:numCache>
                <c:formatCode>0.0</c:formatCode>
                <c:ptCount val="8"/>
                <c:pt idx="0">
                  <c:v>92.83</c:v>
                </c:pt>
                <c:pt idx="1">
                  <c:v>93.23</c:v>
                </c:pt>
                <c:pt idx="2">
                  <c:v>88.69</c:v>
                </c:pt>
                <c:pt idx="3">
                  <c:v>95.23</c:v>
                </c:pt>
                <c:pt idx="4">
                  <c:v>89.05</c:v>
                </c:pt>
                <c:pt idx="5">
                  <c:v>94.77</c:v>
                </c:pt>
                <c:pt idx="6">
                  <c:v>97.59</c:v>
                </c:pt>
                <c:pt idx="7">
                  <c:v>93.58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F0-4059-9EFE-7C733F1F5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telec...'!$L$82:$L$89</c:f>
              <c:numCache>
                <c:formatCode>0.0</c:formatCode>
                <c:ptCount val="8"/>
                <c:pt idx="0">
                  <c:v>90.79</c:v>
                </c:pt>
                <c:pt idx="1">
                  <c:v>95.08</c:v>
                </c:pt>
                <c:pt idx="2">
                  <c:v>85.87</c:v>
                </c:pt>
                <c:pt idx="3">
                  <c:v>93.01</c:v>
                </c:pt>
                <c:pt idx="4">
                  <c:v>89.45</c:v>
                </c:pt>
                <c:pt idx="5">
                  <c:v>91.89</c:v>
                </c:pt>
                <c:pt idx="6">
                  <c:v>98.25</c:v>
                </c:pt>
                <c:pt idx="7">
                  <c:v>91.89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C-4C42-ACE1-8EF408588653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telec...'!$L$91:$L$98</c:f>
              <c:numCache>
                <c:formatCode>0.0</c:formatCode>
                <c:ptCount val="8"/>
                <c:pt idx="0">
                  <c:v>92.35</c:v>
                </c:pt>
                <c:pt idx="1">
                  <c:v>95.6</c:v>
                </c:pt>
                <c:pt idx="2">
                  <c:v>86.92</c:v>
                </c:pt>
                <c:pt idx="3">
                  <c:v>95.01</c:v>
                </c:pt>
                <c:pt idx="4">
                  <c:v>90.12</c:v>
                </c:pt>
                <c:pt idx="5">
                  <c:v>92.01</c:v>
                </c:pt>
                <c:pt idx="6">
                  <c:v>101.32</c:v>
                </c:pt>
                <c:pt idx="7">
                  <c:v>91.57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C-4C42-ACE1-8EF408588653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'Information media and telec...'!$L$100:$L$107</c:f>
              <c:numCache>
                <c:formatCode>0.0</c:formatCode>
                <c:ptCount val="8"/>
                <c:pt idx="0">
                  <c:v>93.15</c:v>
                </c:pt>
                <c:pt idx="1">
                  <c:v>96.94</c:v>
                </c:pt>
                <c:pt idx="2">
                  <c:v>87.83</c:v>
                </c:pt>
                <c:pt idx="3">
                  <c:v>96.23</c:v>
                </c:pt>
                <c:pt idx="4">
                  <c:v>90.84</c:v>
                </c:pt>
                <c:pt idx="5">
                  <c:v>94.5</c:v>
                </c:pt>
                <c:pt idx="6">
                  <c:v>98.87</c:v>
                </c:pt>
                <c:pt idx="7">
                  <c:v>91.95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BC-4C42-ACE1-8EF4085886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'Information media and telec...'!$K$4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telec...'!$L$24:$L$30</c:f>
              <c:numCache>
                <c:formatCode>0.0</c:formatCode>
                <c:ptCount val="7"/>
                <c:pt idx="0">
                  <c:v>71.540000000000006</c:v>
                </c:pt>
                <c:pt idx="1">
                  <c:v>87.1</c:v>
                </c:pt>
                <c:pt idx="2">
                  <c:v>90.83</c:v>
                </c:pt>
                <c:pt idx="3">
                  <c:v>93.97</c:v>
                </c:pt>
                <c:pt idx="4">
                  <c:v>97.39</c:v>
                </c:pt>
                <c:pt idx="5">
                  <c:v>101.48</c:v>
                </c:pt>
                <c:pt idx="6">
                  <c:v>101.8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16-4598-850A-838222941BF8}"/>
            </c:ext>
          </c:extLst>
        </c:ser>
        <c:ser>
          <c:idx val="1"/>
          <c:order val="1"/>
          <c:tx>
            <c:strRef>
              <c:f>'Information media and telec...'!$K$7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telec...'!$L$33:$L$39</c:f>
              <c:numCache>
                <c:formatCode>0.0</c:formatCode>
                <c:ptCount val="7"/>
                <c:pt idx="0">
                  <c:v>75.53</c:v>
                </c:pt>
                <c:pt idx="1">
                  <c:v>87.83</c:v>
                </c:pt>
                <c:pt idx="2">
                  <c:v>91.4</c:v>
                </c:pt>
                <c:pt idx="3">
                  <c:v>94.32</c:v>
                </c:pt>
                <c:pt idx="4">
                  <c:v>97.95</c:v>
                </c:pt>
                <c:pt idx="5">
                  <c:v>101.07</c:v>
                </c:pt>
                <c:pt idx="6">
                  <c:v>99.5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16-4598-850A-838222941BF8}"/>
            </c:ext>
          </c:extLst>
        </c:ser>
        <c:ser>
          <c:idx val="2"/>
          <c:order val="2"/>
          <c:tx>
            <c:strRef>
              <c:f>'Information media and telec...'!$K$8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'Information media and telec...'!$K$24:$K$30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'Information media and telec...'!$L$42:$L$48</c:f>
              <c:numCache>
                <c:formatCode>0.0</c:formatCode>
                <c:ptCount val="7"/>
                <c:pt idx="0">
                  <c:v>76.459999999999994</c:v>
                </c:pt>
                <c:pt idx="1">
                  <c:v>88.45</c:v>
                </c:pt>
                <c:pt idx="2">
                  <c:v>92.48</c:v>
                </c:pt>
                <c:pt idx="3">
                  <c:v>95.31</c:v>
                </c:pt>
                <c:pt idx="4">
                  <c:v>98.81</c:v>
                </c:pt>
                <c:pt idx="5">
                  <c:v>101.69</c:v>
                </c:pt>
                <c:pt idx="6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16-4598-850A-838222941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'Agriculture, forestry and f...'!$L$110:$L$256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100.28189999999999</c:v>
                </c:pt>
                <c:pt idx="2">
                  <c:v>99.367199999999997</c:v>
                </c:pt>
                <c:pt idx="3">
                  <c:v>97.335899999999995</c:v>
                </c:pt>
                <c:pt idx="4">
                  <c:v>95.845600000000005</c:v>
                </c:pt>
                <c:pt idx="5">
                  <c:v>96.282399999999996</c:v>
                </c:pt>
                <c:pt idx="6">
                  <c:v>96.772800000000004</c:v>
                </c:pt>
                <c:pt idx="7">
                  <c:v>96.581199999999995</c:v>
                </c:pt>
                <c:pt idx="8">
                  <c:v>96.893900000000002</c:v>
                </c:pt>
                <c:pt idx="9">
                  <c:v>97.064300000000003</c:v>
                </c:pt>
                <c:pt idx="10">
                  <c:v>96.8917</c:v>
                </c:pt>
                <c:pt idx="11">
                  <c:v>96.488699999999994</c:v>
                </c:pt>
                <c:pt idx="12">
                  <c:v>96.811000000000007</c:v>
                </c:pt>
                <c:pt idx="13">
                  <c:v>97.393900000000002</c:v>
                </c:pt>
                <c:pt idx="14">
                  <c:v>97.688999999999993</c:v>
                </c:pt>
                <c:pt idx="15">
                  <c:v>97.658900000000003</c:v>
                </c:pt>
                <c:pt idx="16">
                  <c:v>98.572100000000006</c:v>
                </c:pt>
                <c:pt idx="17">
                  <c:v>99.421499999999995</c:v>
                </c:pt>
                <c:pt idx="18">
                  <c:v>99.469200000000001</c:v>
                </c:pt>
                <c:pt idx="19">
                  <c:v>99.6036</c:v>
                </c:pt>
                <c:pt idx="20">
                  <c:v>99.696100000000001</c:v>
                </c:pt>
                <c:pt idx="21">
                  <c:v>99.84</c:v>
                </c:pt>
                <c:pt idx="22">
                  <c:v>99.872299999999996</c:v>
                </c:pt>
                <c:pt idx="23">
                  <c:v>99.871499999999997</c:v>
                </c:pt>
                <c:pt idx="24">
                  <c:v>100.4786</c:v>
                </c:pt>
                <c:pt idx="25">
                  <c:v>101.5703</c:v>
                </c:pt>
                <c:pt idx="26">
                  <c:v>102.0078</c:v>
                </c:pt>
                <c:pt idx="27">
                  <c:v>102.5437</c:v>
                </c:pt>
                <c:pt idx="28">
                  <c:v>102.56870000000001</c:v>
                </c:pt>
                <c:pt idx="29">
                  <c:v>102.22580000000001</c:v>
                </c:pt>
                <c:pt idx="30">
                  <c:v>101.8558</c:v>
                </c:pt>
                <c:pt idx="31">
                  <c:v>102.90560000000001</c:v>
                </c:pt>
                <c:pt idx="32">
                  <c:v>103.24550000000001</c:v>
                </c:pt>
                <c:pt idx="33">
                  <c:v>103.4746</c:v>
                </c:pt>
                <c:pt idx="34">
                  <c:v>104.1397</c:v>
                </c:pt>
                <c:pt idx="35">
                  <c:v>105.2563</c:v>
                </c:pt>
                <c:pt idx="36">
                  <c:v>106.2165</c:v>
                </c:pt>
                <c:pt idx="37">
                  <c:v>106.7884</c:v>
                </c:pt>
                <c:pt idx="38">
                  <c:v>107.53570000000001</c:v>
                </c:pt>
                <c:pt idx="39">
                  <c:v>107.836</c:v>
                </c:pt>
                <c:pt idx="40">
                  <c:v>106.922</c:v>
                </c:pt>
                <c:pt idx="41">
                  <c:v>102.16930000000001</c:v>
                </c:pt>
                <c:pt idx="42">
                  <c:v>97.509900000000002</c:v>
                </c:pt>
                <c:pt idx="43">
                  <c:v>100.1777</c:v>
                </c:pt>
                <c:pt idx="44">
                  <c:v>102.34399999999999</c:v>
                </c:pt>
                <c:pt idx="45">
                  <c:v>103.33799999999999</c:v>
                </c:pt>
                <c:pt idx="46">
                  <c:v>103.53700000000001</c:v>
                </c:pt>
                <c:pt idx="47">
                  <c:v>103.8181</c:v>
                </c:pt>
                <c:pt idx="48">
                  <c:v>103.5707</c:v>
                </c:pt>
                <c:pt idx="49">
                  <c:v>103.0466</c:v>
                </c:pt>
                <c:pt idx="50">
                  <c:v>102.9115</c:v>
                </c:pt>
                <c:pt idx="51">
                  <c:v>102.6443</c:v>
                </c:pt>
                <c:pt idx="52">
                  <c:v>102.59</c:v>
                </c:pt>
                <c:pt idx="53">
                  <c:v>103.4841</c:v>
                </c:pt>
                <c:pt idx="54">
                  <c:v>103.087</c:v>
                </c:pt>
                <c:pt idx="55">
                  <c:v>101.9307</c:v>
                </c:pt>
                <c:pt idx="56">
                  <c:v>99.1036</c:v>
                </c:pt>
                <c:pt idx="57">
                  <c:v>98.652900000000002</c:v>
                </c:pt>
                <c:pt idx="58">
                  <c:v>97.712400000000002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9-49BD-9148-7F1E2B601703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'Agriculture, forestry and f...'!$K$110:$K$256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'Agriculture, forestry and f...'!$L$258:$L$404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102.2689</c:v>
                </c:pt>
                <c:pt idx="2">
                  <c:v>103.2512</c:v>
                </c:pt>
                <c:pt idx="3">
                  <c:v>102.36920000000001</c:v>
                </c:pt>
                <c:pt idx="4">
                  <c:v>98.784400000000005</c:v>
                </c:pt>
                <c:pt idx="5">
                  <c:v>99.498400000000004</c:v>
                </c:pt>
                <c:pt idx="6">
                  <c:v>102.2471</c:v>
                </c:pt>
                <c:pt idx="7">
                  <c:v>102.6293</c:v>
                </c:pt>
                <c:pt idx="8">
                  <c:v>101.6846</c:v>
                </c:pt>
                <c:pt idx="9">
                  <c:v>101.1523</c:v>
                </c:pt>
                <c:pt idx="10">
                  <c:v>100.8751</c:v>
                </c:pt>
                <c:pt idx="11">
                  <c:v>99.900099999999995</c:v>
                </c:pt>
                <c:pt idx="12">
                  <c:v>100.1135</c:v>
                </c:pt>
                <c:pt idx="13">
                  <c:v>101.9425</c:v>
                </c:pt>
                <c:pt idx="14">
                  <c:v>106.3926</c:v>
                </c:pt>
                <c:pt idx="15">
                  <c:v>105.80889999999999</c:v>
                </c:pt>
                <c:pt idx="16">
                  <c:v>103.4251</c:v>
                </c:pt>
                <c:pt idx="17">
                  <c:v>98.349599999999995</c:v>
                </c:pt>
                <c:pt idx="18">
                  <c:v>98.568600000000004</c:v>
                </c:pt>
                <c:pt idx="19">
                  <c:v>98.143299999999996</c:v>
                </c:pt>
                <c:pt idx="20">
                  <c:v>99.895399999999995</c:v>
                </c:pt>
                <c:pt idx="21">
                  <c:v>99.232500000000002</c:v>
                </c:pt>
                <c:pt idx="22">
                  <c:v>98.950900000000004</c:v>
                </c:pt>
                <c:pt idx="23">
                  <c:v>99.960700000000003</c:v>
                </c:pt>
                <c:pt idx="24">
                  <c:v>101.99720000000001</c:v>
                </c:pt>
                <c:pt idx="25">
                  <c:v>103.5502</c:v>
                </c:pt>
                <c:pt idx="26">
                  <c:v>104.41759999999999</c:v>
                </c:pt>
                <c:pt idx="27">
                  <c:v>105.69240000000001</c:v>
                </c:pt>
                <c:pt idx="28">
                  <c:v>106.2201</c:v>
                </c:pt>
                <c:pt idx="29">
                  <c:v>106.84439999999999</c:v>
                </c:pt>
                <c:pt idx="30">
                  <c:v>104.88030000000001</c:v>
                </c:pt>
                <c:pt idx="31">
                  <c:v>105.7077</c:v>
                </c:pt>
                <c:pt idx="32">
                  <c:v>106.22539999999999</c:v>
                </c:pt>
                <c:pt idx="33">
                  <c:v>106.6606</c:v>
                </c:pt>
                <c:pt idx="34">
                  <c:v>108.7174</c:v>
                </c:pt>
                <c:pt idx="35">
                  <c:v>110.08110000000001</c:v>
                </c:pt>
                <c:pt idx="36">
                  <c:v>111.44589999999999</c:v>
                </c:pt>
                <c:pt idx="37">
                  <c:v>112.2144</c:v>
                </c:pt>
                <c:pt idx="38">
                  <c:v>113.7574</c:v>
                </c:pt>
                <c:pt idx="39">
                  <c:v>114.5771</c:v>
                </c:pt>
                <c:pt idx="40">
                  <c:v>113.2595</c:v>
                </c:pt>
                <c:pt idx="41">
                  <c:v>103.4025</c:v>
                </c:pt>
                <c:pt idx="42">
                  <c:v>97.745900000000006</c:v>
                </c:pt>
                <c:pt idx="43">
                  <c:v>101.20910000000001</c:v>
                </c:pt>
                <c:pt idx="44">
                  <c:v>105.00700000000001</c:v>
                </c:pt>
                <c:pt idx="45">
                  <c:v>105.6952</c:v>
                </c:pt>
                <c:pt idx="46">
                  <c:v>105.3004</c:v>
                </c:pt>
                <c:pt idx="47">
                  <c:v>107.56910000000001</c:v>
                </c:pt>
                <c:pt idx="48">
                  <c:v>108.25109999999999</c:v>
                </c:pt>
                <c:pt idx="49">
                  <c:v>108.1344</c:v>
                </c:pt>
                <c:pt idx="50">
                  <c:v>107.8626</c:v>
                </c:pt>
                <c:pt idx="51">
                  <c:v>107.6944</c:v>
                </c:pt>
                <c:pt idx="52">
                  <c:v>106.705</c:v>
                </c:pt>
                <c:pt idx="53">
                  <c:v>107.6386</c:v>
                </c:pt>
                <c:pt idx="54">
                  <c:v>107.50060000000001</c:v>
                </c:pt>
                <c:pt idx="55">
                  <c:v>107.221</c:v>
                </c:pt>
                <c:pt idx="56">
                  <c:v>104.17529999999999</c:v>
                </c:pt>
                <c:pt idx="57">
                  <c:v>105.22150000000001</c:v>
                </c:pt>
                <c:pt idx="58">
                  <c:v>104.0093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9-49BD-9148-7F1E2B601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6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'Information media and telec...'!$L$110:$L$256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98.993399999999994</c:v>
                </c:pt>
                <c:pt idx="2">
                  <c:v>96.231700000000004</c:v>
                </c:pt>
                <c:pt idx="3">
                  <c:v>93.509600000000006</c:v>
                </c:pt>
                <c:pt idx="4">
                  <c:v>91.7941</c:v>
                </c:pt>
                <c:pt idx="5">
                  <c:v>91.722300000000004</c:v>
                </c:pt>
                <c:pt idx="6">
                  <c:v>92.516999999999996</c:v>
                </c:pt>
                <c:pt idx="7">
                  <c:v>92.276300000000006</c:v>
                </c:pt>
                <c:pt idx="8">
                  <c:v>89.729900000000001</c:v>
                </c:pt>
                <c:pt idx="9">
                  <c:v>89.923699999999997</c:v>
                </c:pt>
                <c:pt idx="10">
                  <c:v>90.007499999999993</c:v>
                </c:pt>
                <c:pt idx="11">
                  <c:v>90.111500000000007</c:v>
                </c:pt>
                <c:pt idx="12">
                  <c:v>93.419700000000006</c:v>
                </c:pt>
                <c:pt idx="13">
                  <c:v>94.378699999999995</c:v>
                </c:pt>
                <c:pt idx="14">
                  <c:v>94.197000000000003</c:v>
                </c:pt>
                <c:pt idx="15">
                  <c:v>93.333200000000005</c:v>
                </c:pt>
                <c:pt idx="16">
                  <c:v>94.270700000000005</c:v>
                </c:pt>
                <c:pt idx="17">
                  <c:v>95.755499999999998</c:v>
                </c:pt>
                <c:pt idx="18">
                  <c:v>95.964100000000002</c:v>
                </c:pt>
                <c:pt idx="19">
                  <c:v>95.947299999999998</c:v>
                </c:pt>
                <c:pt idx="20">
                  <c:v>95.851399999999998</c:v>
                </c:pt>
                <c:pt idx="21">
                  <c:v>95.013800000000003</c:v>
                </c:pt>
                <c:pt idx="22">
                  <c:v>94.383399999999995</c:v>
                </c:pt>
                <c:pt idx="23">
                  <c:v>94.1601</c:v>
                </c:pt>
                <c:pt idx="24">
                  <c:v>94.646299999999997</c:v>
                </c:pt>
                <c:pt idx="25">
                  <c:v>93.243300000000005</c:v>
                </c:pt>
                <c:pt idx="26">
                  <c:v>93.064300000000003</c:v>
                </c:pt>
                <c:pt idx="27">
                  <c:v>93.054900000000004</c:v>
                </c:pt>
                <c:pt idx="28">
                  <c:v>95.575800000000001</c:v>
                </c:pt>
                <c:pt idx="29">
                  <c:v>94.820800000000006</c:v>
                </c:pt>
                <c:pt idx="30">
                  <c:v>94.722800000000007</c:v>
                </c:pt>
                <c:pt idx="31">
                  <c:v>95.260499999999993</c:v>
                </c:pt>
                <c:pt idx="32">
                  <c:v>95.000299999999996</c:v>
                </c:pt>
                <c:pt idx="33">
                  <c:v>94.275999999999996</c:v>
                </c:pt>
                <c:pt idx="34">
                  <c:v>94.209100000000007</c:v>
                </c:pt>
                <c:pt idx="35">
                  <c:v>93.736999999999995</c:v>
                </c:pt>
                <c:pt idx="36">
                  <c:v>93.892600000000002</c:v>
                </c:pt>
                <c:pt idx="37">
                  <c:v>93.840699999999998</c:v>
                </c:pt>
                <c:pt idx="38">
                  <c:v>93.868799999999993</c:v>
                </c:pt>
                <c:pt idx="39">
                  <c:v>94.304900000000004</c:v>
                </c:pt>
                <c:pt idx="40">
                  <c:v>94.259</c:v>
                </c:pt>
                <c:pt idx="41">
                  <c:v>91.597800000000007</c:v>
                </c:pt>
                <c:pt idx="42">
                  <c:v>90.355699999999999</c:v>
                </c:pt>
                <c:pt idx="43">
                  <c:v>91.424400000000006</c:v>
                </c:pt>
                <c:pt idx="44">
                  <c:v>91.650999999999996</c:v>
                </c:pt>
                <c:pt idx="45">
                  <c:v>92.454499999999996</c:v>
                </c:pt>
                <c:pt idx="46">
                  <c:v>93.657399999999996</c:v>
                </c:pt>
                <c:pt idx="47">
                  <c:v>92.421700000000001</c:v>
                </c:pt>
                <c:pt idx="48">
                  <c:v>93.289400000000001</c:v>
                </c:pt>
                <c:pt idx="49">
                  <c:v>92.561800000000005</c:v>
                </c:pt>
                <c:pt idx="50">
                  <c:v>93.515900000000002</c:v>
                </c:pt>
                <c:pt idx="51">
                  <c:v>92.201400000000007</c:v>
                </c:pt>
                <c:pt idx="52">
                  <c:v>91.792599999999993</c:v>
                </c:pt>
                <c:pt idx="53">
                  <c:v>91.911799999999999</c:v>
                </c:pt>
                <c:pt idx="54">
                  <c:v>91.787300000000002</c:v>
                </c:pt>
                <c:pt idx="55">
                  <c:v>91.316800000000001</c:v>
                </c:pt>
                <c:pt idx="56">
                  <c:v>91.316800000000001</c:v>
                </c:pt>
                <c:pt idx="57">
                  <c:v>92.400199999999998</c:v>
                </c:pt>
                <c:pt idx="58">
                  <c:v>93.295599999999993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B-4325-B6D8-AA155BD25322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'Information media and telec...'!$K$110:$K$256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'Information media and telec...'!$L$258:$L$404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100.8935</c:v>
                </c:pt>
                <c:pt idx="2">
                  <c:v>103.8597</c:v>
                </c:pt>
                <c:pt idx="3">
                  <c:v>102.86020000000001</c:v>
                </c:pt>
                <c:pt idx="4">
                  <c:v>98.226900000000001</c:v>
                </c:pt>
                <c:pt idx="5">
                  <c:v>98.181299999999993</c:v>
                </c:pt>
                <c:pt idx="6">
                  <c:v>99.038499999999999</c:v>
                </c:pt>
                <c:pt idx="7">
                  <c:v>99.152000000000001</c:v>
                </c:pt>
                <c:pt idx="8">
                  <c:v>87.942899999999995</c:v>
                </c:pt>
                <c:pt idx="9">
                  <c:v>87.608000000000004</c:v>
                </c:pt>
                <c:pt idx="10">
                  <c:v>87.962699999999998</c:v>
                </c:pt>
                <c:pt idx="11">
                  <c:v>88.8125</c:v>
                </c:pt>
                <c:pt idx="12">
                  <c:v>95.795599999999993</c:v>
                </c:pt>
                <c:pt idx="13">
                  <c:v>98.545900000000003</c:v>
                </c:pt>
                <c:pt idx="14">
                  <c:v>100.1009</c:v>
                </c:pt>
                <c:pt idx="15">
                  <c:v>99.480599999999995</c:v>
                </c:pt>
                <c:pt idx="16">
                  <c:v>97.320300000000003</c:v>
                </c:pt>
                <c:pt idx="17">
                  <c:v>93.685500000000005</c:v>
                </c:pt>
                <c:pt idx="18">
                  <c:v>93.854500000000002</c:v>
                </c:pt>
                <c:pt idx="19">
                  <c:v>93.8733</c:v>
                </c:pt>
                <c:pt idx="20">
                  <c:v>98.032799999999995</c:v>
                </c:pt>
                <c:pt idx="21">
                  <c:v>103.288</c:v>
                </c:pt>
                <c:pt idx="22">
                  <c:v>104.57810000000001</c:v>
                </c:pt>
                <c:pt idx="23">
                  <c:v>102.345</c:v>
                </c:pt>
                <c:pt idx="24">
                  <c:v>101.9558</c:v>
                </c:pt>
                <c:pt idx="25">
                  <c:v>110.44750000000001</c:v>
                </c:pt>
                <c:pt idx="26">
                  <c:v>111.084</c:v>
                </c:pt>
                <c:pt idx="27">
                  <c:v>109.6952</c:v>
                </c:pt>
                <c:pt idx="28">
                  <c:v>99.170599999999993</c:v>
                </c:pt>
                <c:pt idx="29">
                  <c:v>99.260099999999994</c:v>
                </c:pt>
                <c:pt idx="30">
                  <c:v>98.067899999999995</c:v>
                </c:pt>
                <c:pt idx="31">
                  <c:v>101.17319999999999</c:v>
                </c:pt>
                <c:pt idx="32">
                  <c:v>98.073300000000003</c:v>
                </c:pt>
                <c:pt idx="33">
                  <c:v>98.904899999999998</c:v>
                </c:pt>
                <c:pt idx="34">
                  <c:v>98.647900000000007</c:v>
                </c:pt>
                <c:pt idx="35">
                  <c:v>97.733699999999999</c:v>
                </c:pt>
                <c:pt idx="36">
                  <c:v>98.442899999999995</c:v>
                </c:pt>
                <c:pt idx="37">
                  <c:v>98.836500000000001</c:v>
                </c:pt>
                <c:pt idx="38">
                  <c:v>96.305800000000005</c:v>
                </c:pt>
                <c:pt idx="39">
                  <c:v>96.748500000000007</c:v>
                </c:pt>
                <c:pt idx="40">
                  <c:v>97.853499999999997</c:v>
                </c:pt>
                <c:pt idx="41">
                  <c:v>94.198700000000002</c:v>
                </c:pt>
                <c:pt idx="42">
                  <c:v>93.644499999999994</c:v>
                </c:pt>
                <c:pt idx="43">
                  <c:v>94.784899999999993</c:v>
                </c:pt>
                <c:pt idx="44">
                  <c:v>94.614699999999999</c:v>
                </c:pt>
                <c:pt idx="45">
                  <c:v>95.744200000000006</c:v>
                </c:pt>
                <c:pt idx="46">
                  <c:v>99.696399999999997</c:v>
                </c:pt>
                <c:pt idx="47">
                  <c:v>100.6647</c:v>
                </c:pt>
                <c:pt idx="48">
                  <c:v>102.76439999999999</c:v>
                </c:pt>
                <c:pt idx="49">
                  <c:v>102.895</c:v>
                </c:pt>
                <c:pt idx="50">
                  <c:v>106.8085</c:v>
                </c:pt>
                <c:pt idx="51">
                  <c:v>99.713399999999993</c:v>
                </c:pt>
                <c:pt idx="52">
                  <c:v>97.105099999999993</c:v>
                </c:pt>
                <c:pt idx="53">
                  <c:v>98.1203</c:v>
                </c:pt>
                <c:pt idx="54">
                  <c:v>98.089399999999998</c:v>
                </c:pt>
                <c:pt idx="55">
                  <c:v>99.900899999999993</c:v>
                </c:pt>
                <c:pt idx="56">
                  <c:v>99.900899999999993</c:v>
                </c:pt>
                <c:pt idx="57">
                  <c:v>99.850999999999999</c:v>
                </c:pt>
                <c:pt idx="58">
                  <c:v>101.2304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B-4325-B6D8-AA155BD25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ser...'!$L$53:$L$60</c:f>
              <c:numCache>
                <c:formatCode>0.0</c:formatCode>
                <c:ptCount val="8"/>
                <c:pt idx="0">
                  <c:v>105.92</c:v>
                </c:pt>
                <c:pt idx="1">
                  <c:v>104.19</c:v>
                </c:pt>
                <c:pt idx="2">
                  <c:v>107.75</c:v>
                </c:pt>
                <c:pt idx="3">
                  <c:v>108.34</c:v>
                </c:pt>
                <c:pt idx="4">
                  <c:v>117.9</c:v>
                </c:pt>
                <c:pt idx="5">
                  <c:v>94.58</c:v>
                </c:pt>
                <c:pt idx="6">
                  <c:v>113.13</c:v>
                </c:pt>
                <c:pt idx="7">
                  <c:v>106.8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8-45C2-986A-211F3EB9AEF8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ser...'!$L$62:$L$69</c:f>
              <c:numCache>
                <c:formatCode>0.0</c:formatCode>
                <c:ptCount val="8"/>
                <c:pt idx="0">
                  <c:v>105.36</c:v>
                </c:pt>
                <c:pt idx="1">
                  <c:v>103.89</c:v>
                </c:pt>
                <c:pt idx="2">
                  <c:v>107.23</c:v>
                </c:pt>
                <c:pt idx="3">
                  <c:v>108.59</c:v>
                </c:pt>
                <c:pt idx="4">
                  <c:v>118.31</c:v>
                </c:pt>
                <c:pt idx="5">
                  <c:v>95.1</c:v>
                </c:pt>
                <c:pt idx="6">
                  <c:v>109.49</c:v>
                </c:pt>
                <c:pt idx="7">
                  <c:v>107.95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8-45C2-986A-211F3EB9AEF8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ser...'!$L$71:$L$78</c:f>
              <c:numCache>
                <c:formatCode>0.0</c:formatCode>
                <c:ptCount val="8"/>
                <c:pt idx="0">
                  <c:v>106.05</c:v>
                </c:pt>
                <c:pt idx="1">
                  <c:v>105.79</c:v>
                </c:pt>
                <c:pt idx="2">
                  <c:v>108.71</c:v>
                </c:pt>
                <c:pt idx="3">
                  <c:v>110.22</c:v>
                </c:pt>
                <c:pt idx="4">
                  <c:v>118.84</c:v>
                </c:pt>
                <c:pt idx="5">
                  <c:v>94.31</c:v>
                </c:pt>
                <c:pt idx="6">
                  <c:v>110.86</c:v>
                </c:pt>
                <c:pt idx="7">
                  <c:v>105.96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8-45C2-986A-211F3EB9A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ser...'!$L$82:$L$89</c:f>
              <c:numCache>
                <c:formatCode>0.0</c:formatCode>
                <c:ptCount val="8"/>
                <c:pt idx="0">
                  <c:v>106.35</c:v>
                </c:pt>
                <c:pt idx="1">
                  <c:v>104.09</c:v>
                </c:pt>
                <c:pt idx="2">
                  <c:v>105.6</c:v>
                </c:pt>
                <c:pt idx="3">
                  <c:v>106.74</c:v>
                </c:pt>
                <c:pt idx="4">
                  <c:v>111.06</c:v>
                </c:pt>
                <c:pt idx="5">
                  <c:v>99.46</c:v>
                </c:pt>
                <c:pt idx="6">
                  <c:v>107.05</c:v>
                </c:pt>
                <c:pt idx="7">
                  <c:v>98.74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A0-45DC-ACDC-7979D27297A4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ser...'!$L$91:$L$98</c:f>
              <c:numCache>
                <c:formatCode>0.0</c:formatCode>
                <c:ptCount val="8"/>
                <c:pt idx="0">
                  <c:v>105.84</c:v>
                </c:pt>
                <c:pt idx="1">
                  <c:v>104.64</c:v>
                </c:pt>
                <c:pt idx="2">
                  <c:v>105.12</c:v>
                </c:pt>
                <c:pt idx="3">
                  <c:v>107.15</c:v>
                </c:pt>
                <c:pt idx="4">
                  <c:v>111.45</c:v>
                </c:pt>
                <c:pt idx="5">
                  <c:v>98.86</c:v>
                </c:pt>
                <c:pt idx="6">
                  <c:v>105.5</c:v>
                </c:pt>
                <c:pt idx="7">
                  <c:v>99.27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A0-45DC-ACDC-7979D27297A4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'Financial and insurance ser...'!$L$100:$L$107</c:f>
              <c:numCache>
                <c:formatCode>0.0</c:formatCode>
                <c:ptCount val="8"/>
                <c:pt idx="0">
                  <c:v>106.75</c:v>
                </c:pt>
                <c:pt idx="1">
                  <c:v>106.41</c:v>
                </c:pt>
                <c:pt idx="2">
                  <c:v>106.66</c:v>
                </c:pt>
                <c:pt idx="3">
                  <c:v>108.97</c:v>
                </c:pt>
                <c:pt idx="4">
                  <c:v>112.41</c:v>
                </c:pt>
                <c:pt idx="5">
                  <c:v>99.52</c:v>
                </c:pt>
                <c:pt idx="6">
                  <c:v>107.61</c:v>
                </c:pt>
                <c:pt idx="7">
                  <c:v>100.03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A0-45DC-ACDC-7979D2729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'Financial and insurance ser...'!$K$4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ser...'!$L$24:$L$30</c:f>
              <c:numCache>
                <c:formatCode>0.0</c:formatCode>
                <c:ptCount val="7"/>
                <c:pt idx="0">
                  <c:v>134.85</c:v>
                </c:pt>
                <c:pt idx="1">
                  <c:v>105.17</c:v>
                </c:pt>
                <c:pt idx="2">
                  <c:v>104.72</c:v>
                </c:pt>
                <c:pt idx="3">
                  <c:v>106.27</c:v>
                </c:pt>
                <c:pt idx="4">
                  <c:v>108.32</c:v>
                </c:pt>
                <c:pt idx="5">
                  <c:v>109.84</c:v>
                </c:pt>
                <c:pt idx="6">
                  <c:v>114.92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1C-4B94-87C0-9830E885BE3F}"/>
            </c:ext>
          </c:extLst>
        </c:ser>
        <c:ser>
          <c:idx val="1"/>
          <c:order val="1"/>
          <c:tx>
            <c:strRef>
              <c:f>'Financial and insurance ser...'!$K$7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ser...'!$L$33:$L$39</c:f>
              <c:numCache>
                <c:formatCode>0.0</c:formatCode>
                <c:ptCount val="7"/>
                <c:pt idx="0">
                  <c:v>134.5</c:v>
                </c:pt>
                <c:pt idx="1">
                  <c:v>105.52</c:v>
                </c:pt>
                <c:pt idx="2">
                  <c:v>104.72</c:v>
                </c:pt>
                <c:pt idx="3">
                  <c:v>105.96</c:v>
                </c:pt>
                <c:pt idx="4">
                  <c:v>107.85</c:v>
                </c:pt>
                <c:pt idx="5">
                  <c:v>109.15</c:v>
                </c:pt>
                <c:pt idx="6">
                  <c:v>110.06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1C-4B94-87C0-9830E885BE3F}"/>
            </c:ext>
          </c:extLst>
        </c:ser>
        <c:ser>
          <c:idx val="2"/>
          <c:order val="2"/>
          <c:tx>
            <c:strRef>
              <c:f>'Financial and insurance ser...'!$K$8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'Financial and insurance ser...'!$K$24:$K$30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'Financial and insurance ser...'!$L$42:$L$48</c:f>
              <c:numCache>
                <c:formatCode>0.0</c:formatCode>
                <c:ptCount val="7"/>
                <c:pt idx="0">
                  <c:v>136.26</c:v>
                </c:pt>
                <c:pt idx="1">
                  <c:v>106.18</c:v>
                </c:pt>
                <c:pt idx="2">
                  <c:v>106.2</c:v>
                </c:pt>
                <c:pt idx="3">
                  <c:v>107.42</c:v>
                </c:pt>
                <c:pt idx="4">
                  <c:v>109.02</c:v>
                </c:pt>
                <c:pt idx="5">
                  <c:v>110.14</c:v>
                </c:pt>
                <c:pt idx="6">
                  <c:v>110.88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1C-4B94-87C0-9830E885B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'Financial and insurance ser...'!$L$110:$L$256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100.2175</c:v>
                </c:pt>
                <c:pt idx="2">
                  <c:v>99.308199999999999</c:v>
                </c:pt>
                <c:pt idx="3">
                  <c:v>98.777199999999993</c:v>
                </c:pt>
                <c:pt idx="4">
                  <c:v>99.415499999999994</c:v>
                </c:pt>
                <c:pt idx="5">
                  <c:v>99.7547</c:v>
                </c:pt>
                <c:pt idx="6">
                  <c:v>99.923900000000003</c:v>
                </c:pt>
                <c:pt idx="7">
                  <c:v>100.4186</c:v>
                </c:pt>
                <c:pt idx="8">
                  <c:v>100.37569999999999</c:v>
                </c:pt>
                <c:pt idx="9">
                  <c:v>100.501</c:v>
                </c:pt>
                <c:pt idx="10">
                  <c:v>100.86369999999999</c:v>
                </c:pt>
                <c:pt idx="11">
                  <c:v>101.0401</c:v>
                </c:pt>
                <c:pt idx="12">
                  <c:v>101.1628</c:v>
                </c:pt>
                <c:pt idx="13">
                  <c:v>101.06699999999999</c:v>
                </c:pt>
                <c:pt idx="14">
                  <c:v>100.9969</c:v>
                </c:pt>
                <c:pt idx="15">
                  <c:v>100.11020000000001</c:v>
                </c:pt>
                <c:pt idx="16">
                  <c:v>100.6553</c:v>
                </c:pt>
                <c:pt idx="17">
                  <c:v>103.6104</c:v>
                </c:pt>
                <c:pt idx="18">
                  <c:v>103.6082</c:v>
                </c:pt>
                <c:pt idx="19">
                  <c:v>103.38420000000001</c:v>
                </c:pt>
                <c:pt idx="20">
                  <c:v>103.29089999999999</c:v>
                </c:pt>
                <c:pt idx="21">
                  <c:v>103.13630000000001</c:v>
                </c:pt>
                <c:pt idx="22">
                  <c:v>103.3151</c:v>
                </c:pt>
                <c:pt idx="23">
                  <c:v>103.3451</c:v>
                </c:pt>
                <c:pt idx="24">
                  <c:v>103.4241</c:v>
                </c:pt>
                <c:pt idx="25">
                  <c:v>103.5688</c:v>
                </c:pt>
                <c:pt idx="26">
                  <c:v>104.0103</c:v>
                </c:pt>
                <c:pt idx="27">
                  <c:v>104.4273</c:v>
                </c:pt>
                <c:pt idx="28">
                  <c:v>104.25369999999999</c:v>
                </c:pt>
                <c:pt idx="29">
                  <c:v>103.5835</c:v>
                </c:pt>
                <c:pt idx="30">
                  <c:v>103.9949</c:v>
                </c:pt>
                <c:pt idx="31">
                  <c:v>104.3382</c:v>
                </c:pt>
                <c:pt idx="32">
                  <c:v>104.59269999999999</c:v>
                </c:pt>
                <c:pt idx="33">
                  <c:v>104.4654</c:v>
                </c:pt>
                <c:pt idx="34">
                  <c:v>103.22239999999999</c:v>
                </c:pt>
                <c:pt idx="35">
                  <c:v>104.3677</c:v>
                </c:pt>
                <c:pt idx="36">
                  <c:v>105.5637</c:v>
                </c:pt>
                <c:pt idx="37">
                  <c:v>105.6093</c:v>
                </c:pt>
                <c:pt idx="38">
                  <c:v>105.8164</c:v>
                </c:pt>
                <c:pt idx="39">
                  <c:v>106.4579</c:v>
                </c:pt>
                <c:pt idx="40">
                  <c:v>106.2766</c:v>
                </c:pt>
                <c:pt idx="41">
                  <c:v>105.0598</c:v>
                </c:pt>
                <c:pt idx="42">
                  <c:v>103.6848</c:v>
                </c:pt>
                <c:pt idx="43">
                  <c:v>104.2093</c:v>
                </c:pt>
                <c:pt idx="44">
                  <c:v>105.0977</c:v>
                </c:pt>
                <c:pt idx="45">
                  <c:v>106.00060000000001</c:v>
                </c:pt>
                <c:pt idx="46">
                  <c:v>106.36879999999999</c:v>
                </c:pt>
                <c:pt idx="47">
                  <c:v>106.5887</c:v>
                </c:pt>
                <c:pt idx="48">
                  <c:v>107.05029999999999</c:v>
                </c:pt>
                <c:pt idx="49">
                  <c:v>107.009</c:v>
                </c:pt>
                <c:pt idx="50">
                  <c:v>106.8943</c:v>
                </c:pt>
                <c:pt idx="51">
                  <c:v>107.1163</c:v>
                </c:pt>
                <c:pt idx="52">
                  <c:v>107.2572</c:v>
                </c:pt>
                <c:pt idx="53">
                  <c:v>107.07599999999999</c:v>
                </c:pt>
                <c:pt idx="54">
                  <c:v>106.65089999999999</c:v>
                </c:pt>
                <c:pt idx="55">
                  <c:v>106.62350000000001</c:v>
                </c:pt>
                <c:pt idx="56">
                  <c:v>106.5496</c:v>
                </c:pt>
                <c:pt idx="57">
                  <c:v>106.4804</c:v>
                </c:pt>
                <c:pt idx="58">
                  <c:v>107.7251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D-448E-9F08-2D3F9E81C2F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'Financial and insurance ser...'!$K$110:$K$256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'Financial and insurance ser...'!$L$258:$L$404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106.8926</c:v>
                </c:pt>
                <c:pt idx="2">
                  <c:v>107.5986</c:v>
                </c:pt>
                <c:pt idx="3">
                  <c:v>99.152699999999996</c:v>
                </c:pt>
                <c:pt idx="4">
                  <c:v>96.340400000000002</c:v>
                </c:pt>
                <c:pt idx="5">
                  <c:v>93.665999999999997</c:v>
                </c:pt>
                <c:pt idx="6">
                  <c:v>89.172799999999995</c:v>
                </c:pt>
                <c:pt idx="7">
                  <c:v>90.056200000000004</c:v>
                </c:pt>
                <c:pt idx="8">
                  <c:v>88.840400000000002</c:v>
                </c:pt>
                <c:pt idx="9">
                  <c:v>89.200500000000005</c:v>
                </c:pt>
                <c:pt idx="10">
                  <c:v>90.421700000000001</c:v>
                </c:pt>
                <c:pt idx="11">
                  <c:v>91.938900000000004</c:v>
                </c:pt>
                <c:pt idx="12">
                  <c:v>91.665099999999995</c:v>
                </c:pt>
                <c:pt idx="13">
                  <c:v>91.662300000000002</c:v>
                </c:pt>
                <c:pt idx="14">
                  <c:v>92.230199999999996</c:v>
                </c:pt>
                <c:pt idx="15">
                  <c:v>91.297799999999995</c:v>
                </c:pt>
                <c:pt idx="16">
                  <c:v>92.677800000000005</c:v>
                </c:pt>
                <c:pt idx="17">
                  <c:v>94.733999999999995</c:v>
                </c:pt>
                <c:pt idx="18">
                  <c:v>94.899500000000003</c:v>
                </c:pt>
                <c:pt idx="19">
                  <c:v>93.122900000000001</c:v>
                </c:pt>
                <c:pt idx="20">
                  <c:v>92.464500000000001</c:v>
                </c:pt>
                <c:pt idx="21">
                  <c:v>93.893100000000004</c:v>
                </c:pt>
                <c:pt idx="22">
                  <c:v>94.022300000000001</c:v>
                </c:pt>
                <c:pt idx="23">
                  <c:v>94.270200000000003</c:v>
                </c:pt>
                <c:pt idx="24">
                  <c:v>94.628500000000003</c:v>
                </c:pt>
                <c:pt idx="25">
                  <c:v>96.7012</c:v>
                </c:pt>
                <c:pt idx="26">
                  <c:v>105.6057</c:v>
                </c:pt>
                <c:pt idx="27">
                  <c:v>125.9815</c:v>
                </c:pt>
                <c:pt idx="28">
                  <c:v>117.87520000000001</c:v>
                </c:pt>
                <c:pt idx="29">
                  <c:v>96.523799999999994</c:v>
                </c:pt>
                <c:pt idx="30">
                  <c:v>98.115200000000002</c:v>
                </c:pt>
                <c:pt idx="31">
                  <c:v>97.338200000000001</c:v>
                </c:pt>
                <c:pt idx="32">
                  <c:v>94.640600000000006</c:v>
                </c:pt>
                <c:pt idx="33">
                  <c:v>94.262600000000006</c:v>
                </c:pt>
                <c:pt idx="34">
                  <c:v>93.907899999999998</c:v>
                </c:pt>
                <c:pt idx="35">
                  <c:v>94.987099999999998</c:v>
                </c:pt>
                <c:pt idx="36">
                  <c:v>97.358599999999996</c:v>
                </c:pt>
                <c:pt idx="37">
                  <c:v>103.0197</c:v>
                </c:pt>
                <c:pt idx="38">
                  <c:v>103.7013</c:v>
                </c:pt>
                <c:pt idx="39">
                  <c:v>106.9151</c:v>
                </c:pt>
                <c:pt idx="40">
                  <c:v>110.0534</c:v>
                </c:pt>
                <c:pt idx="41">
                  <c:v>99.454800000000006</c:v>
                </c:pt>
                <c:pt idx="42">
                  <c:v>93.829499999999996</c:v>
                </c:pt>
                <c:pt idx="43">
                  <c:v>95.249600000000001</c:v>
                </c:pt>
                <c:pt idx="44">
                  <c:v>95.729699999999994</c:v>
                </c:pt>
                <c:pt idx="45">
                  <c:v>96.557500000000005</c:v>
                </c:pt>
                <c:pt idx="46">
                  <c:v>97.717699999999994</c:v>
                </c:pt>
                <c:pt idx="47">
                  <c:v>105.26260000000001</c:v>
                </c:pt>
                <c:pt idx="48">
                  <c:v>106.1627</c:v>
                </c:pt>
                <c:pt idx="49">
                  <c:v>106.2629</c:v>
                </c:pt>
                <c:pt idx="50">
                  <c:v>105.95180000000001</c:v>
                </c:pt>
                <c:pt idx="51">
                  <c:v>107.3019</c:v>
                </c:pt>
                <c:pt idx="52">
                  <c:v>108.9691</c:v>
                </c:pt>
                <c:pt idx="53">
                  <c:v>112.20869999999999</c:v>
                </c:pt>
                <c:pt idx="54">
                  <c:v>114.96339999999999</c:v>
                </c:pt>
                <c:pt idx="55">
                  <c:v>107.9007</c:v>
                </c:pt>
                <c:pt idx="56">
                  <c:v>99.165800000000004</c:v>
                </c:pt>
                <c:pt idx="57">
                  <c:v>100.2148</c:v>
                </c:pt>
                <c:pt idx="58">
                  <c:v>100.38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D-448E-9F08-2D3F9E81C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est...'!$L$53:$L$60</c:f>
              <c:numCache>
                <c:formatCode>0.0</c:formatCode>
                <c:ptCount val="8"/>
                <c:pt idx="0">
                  <c:v>99.12</c:v>
                </c:pt>
                <c:pt idx="1">
                  <c:v>97.72</c:v>
                </c:pt>
                <c:pt idx="2">
                  <c:v>97.5</c:v>
                </c:pt>
                <c:pt idx="3">
                  <c:v>98.8</c:v>
                </c:pt>
                <c:pt idx="4">
                  <c:v>103.25</c:v>
                </c:pt>
                <c:pt idx="5">
                  <c:v>104.48</c:v>
                </c:pt>
                <c:pt idx="6">
                  <c:v>97.09</c:v>
                </c:pt>
                <c:pt idx="7">
                  <c:v>95.61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FE-435F-8D58-688B92F75F20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est...'!$L$62:$L$69</c:f>
              <c:numCache>
                <c:formatCode>0.0</c:formatCode>
                <c:ptCount val="8"/>
                <c:pt idx="0">
                  <c:v>96.37</c:v>
                </c:pt>
                <c:pt idx="1">
                  <c:v>95.39</c:v>
                </c:pt>
                <c:pt idx="2">
                  <c:v>96.73</c:v>
                </c:pt>
                <c:pt idx="3">
                  <c:v>96.56</c:v>
                </c:pt>
                <c:pt idx="4">
                  <c:v>99.84</c:v>
                </c:pt>
                <c:pt idx="5">
                  <c:v>100.78</c:v>
                </c:pt>
                <c:pt idx="6">
                  <c:v>97.21</c:v>
                </c:pt>
                <c:pt idx="7">
                  <c:v>93.18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FE-435F-8D58-688B92F75F20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est...'!$L$71:$L$78</c:f>
              <c:numCache>
                <c:formatCode>0.0</c:formatCode>
                <c:ptCount val="8"/>
                <c:pt idx="0">
                  <c:v>97.12</c:v>
                </c:pt>
                <c:pt idx="1">
                  <c:v>96.2</c:v>
                </c:pt>
                <c:pt idx="2">
                  <c:v>97.72</c:v>
                </c:pt>
                <c:pt idx="3">
                  <c:v>97.39</c:v>
                </c:pt>
                <c:pt idx="4">
                  <c:v>100.13</c:v>
                </c:pt>
                <c:pt idx="5">
                  <c:v>100.97</c:v>
                </c:pt>
                <c:pt idx="6">
                  <c:v>99.03</c:v>
                </c:pt>
                <c:pt idx="7">
                  <c:v>93.18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FE-435F-8D58-688B92F75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est...'!$L$82:$L$89</c:f>
              <c:numCache>
                <c:formatCode>0.0</c:formatCode>
                <c:ptCount val="8"/>
                <c:pt idx="0">
                  <c:v>99.48</c:v>
                </c:pt>
                <c:pt idx="1">
                  <c:v>98.54</c:v>
                </c:pt>
                <c:pt idx="2">
                  <c:v>99.34</c:v>
                </c:pt>
                <c:pt idx="3">
                  <c:v>100.94</c:v>
                </c:pt>
                <c:pt idx="4">
                  <c:v>97.62</c:v>
                </c:pt>
                <c:pt idx="5">
                  <c:v>106.03</c:v>
                </c:pt>
                <c:pt idx="6">
                  <c:v>91</c:v>
                </c:pt>
                <c:pt idx="7">
                  <c:v>98.79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4-4A41-BD57-245454B31B0D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est...'!$L$91:$L$98</c:f>
              <c:numCache>
                <c:formatCode>0.0</c:formatCode>
                <c:ptCount val="8"/>
                <c:pt idx="0">
                  <c:v>96.83</c:v>
                </c:pt>
                <c:pt idx="1">
                  <c:v>96.49</c:v>
                </c:pt>
                <c:pt idx="2">
                  <c:v>96.22</c:v>
                </c:pt>
                <c:pt idx="3">
                  <c:v>98.65</c:v>
                </c:pt>
                <c:pt idx="4">
                  <c:v>93.85</c:v>
                </c:pt>
                <c:pt idx="5">
                  <c:v>102.17</c:v>
                </c:pt>
                <c:pt idx="6">
                  <c:v>88.74</c:v>
                </c:pt>
                <c:pt idx="7">
                  <c:v>98.12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84-4A41-BD57-245454B31B0D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'Rental, hiring and real est...'!$L$100:$L$107</c:f>
              <c:numCache>
                <c:formatCode>0.0</c:formatCode>
                <c:ptCount val="8"/>
                <c:pt idx="0">
                  <c:v>97.33</c:v>
                </c:pt>
                <c:pt idx="1">
                  <c:v>97.42</c:v>
                </c:pt>
                <c:pt idx="2">
                  <c:v>96.22</c:v>
                </c:pt>
                <c:pt idx="3">
                  <c:v>99.5</c:v>
                </c:pt>
                <c:pt idx="4">
                  <c:v>94.37</c:v>
                </c:pt>
                <c:pt idx="5">
                  <c:v>102.42</c:v>
                </c:pt>
                <c:pt idx="6">
                  <c:v>90.16</c:v>
                </c:pt>
                <c:pt idx="7">
                  <c:v>98.12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84-4A41-BD57-245454B31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'Rental, hiring and real est...'!$K$4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est...'!$L$24:$L$30</c:f>
              <c:numCache>
                <c:formatCode>0.0</c:formatCode>
                <c:ptCount val="7"/>
                <c:pt idx="0">
                  <c:v>136.97999999999999</c:v>
                </c:pt>
                <c:pt idx="1">
                  <c:v>96.55</c:v>
                </c:pt>
                <c:pt idx="2">
                  <c:v>98.42</c:v>
                </c:pt>
                <c:pt idx="3">
                  <c:v>98.31</c:v>
                </c:pt>
                <c:pt idx="4">
                  <c:v>101.28</c:v>
                </c:pt>
                <c:pt idx="5">
                  <c:v>102.9</c:v>
                </c:pt>
                <c:pt idx="6">
                  <c:v>108.71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07-4E9A-96C5-19EDA93EB488}"/>
            </c:ext>
          </c:extLst>
        </c:ser>
        <c:ser>
          <c:idx val="1"/>
          <c:order val="1"/>
          <c:tx>
            <c:strRef>
              <c:f>'Rental, hiring and real est...'!$K$7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est...'!$L$33:$L$39</c:f>
              <c:numCache>
                <c:formatCode>0.0</c:formatCode>
                <c:ptCount val="7"/>
                <c:pt idx="0">
                  <c:v>134.13</c:v>
                </c:pt>
                <c:pt idx="1">
                  <c:v>94.35</c:v>
                </c:pt>
                <c:pt idx="2">
                  <c:v>96.66</c:v>
                </c:pt>
                <c:pt idx="3">
                  <c:v>95.68</c:v>
                </c:pt>
                <c:pt idx="4">
                  <c:v>98.96</c:v>
                </c:pt>
                <c:pt idx="5">
                  <c:v>99.43</c:v>
                </c:pt>
                <c:pt idx="6">
                  <c:v>101.57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07-4E9A-96C5-19EDA93EB488}"/>
            </c:ext>
          </c:extLst>
        </c:ser>
        <c:ser>
          <c:idx val="2"/>
          <c:order val="2"/>
          <c:tx>
            <c:strRef>
              <c:f>'Rental, hiring and real est...'!$K$8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'Rental, hiring and real est...'!$K$24:$K$30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'Rental, hiring and real est...'!$L$42:$L$48</c:f>
              <c:numCache>
                <c:formatCode>0.0</c:formatCode>
                <c:ptCount val="7"/>
                <c:pt idx="0">
                  <c:v>139.44999999999999</c:v>
                </c:pt>
                <c:pt idx="1">
                  <c:v>94.85</c:v>
                </c:pt>
                <c:pt idx="2">
                  <c:v>97.09</c:v>
                </c:pt>
                <c:pt idx="3">
                  <c:v>96.35</c:v>
                </c:pt>
                <c:pt idx="4">
                  <c:v>99.6</c:v>
                </c:pt>
                <c:pt idx="5">
                  <c:v>100.09</c:v>
                </c:pt>
                <c:pt idx="6">
                  <c:v>102.36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07-4E9A-96C5-19EDA93EB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4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'Rental, hiring and real est...'!$L$110:$L$256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98.2637</c:v>
                </c:pt>
                <c:pt idx="2">
                  <c:v>94.680899999999994</c:v>
                </c:pt>
                <c:pt idx="3">
                  <c:v>91.465100000000007</c:v>
                </c:pt>
                <c:pt idx="4">
                  <c:v>89.881500000000003</c:v>
                </c:pt>
                <c:pt idx="5">
                  <c:v>89.663899999999998</c:v>
                </c:pt>
                <c:pt idx="6">
                  <c:v>90.007400000000004</c:v>
                </c:pt>
                <c:pt idx="7">
                  <c:v>90.536000000000001</c:v>
                </c:pt>
                <c:pt idx="8">
                  <c:v>91.329800000000006</c:v>
                </c:pt>
                <c:pt idx="9">
                  <c:v>91.808599999999998</c:v>
                </c:pt>
                <c:pt idx="10">
                  <c:v>92.030600000000007</c:v>
                </c:pt>
                <c:pt idx="11">
                  <c:v>92.494299999999996</c:v>
                </c:pt>
                <c:pt idx="12">
                  <c:v>92.542400000000001</c:v>
                </c:pt>
                <c:pt idx="13">
                  <c:v>92.606399999999994</c:v>
                </c:pt>
                <c:pt idx="14">
                  <c:v>92.759900000000002</c:v>
                </c:pt>
                <c:pt idx="15">
                  <c:v>93.049199999999999</c:v>
                </c:pt>
                <c:pt idx="16">
                  <c:v>94.275499999999994</c:v>
                </c:pt>
                <c:pt idx="17">
                  <c:v>95.395499999999998</c:v>
                </c:pt>
                <c:pt idx="18">
                  <c:v>95.528999999999996</c:v>
                </c:pt>
                <c:pt idx="19">
                  <c:v>95.068299999999994</c:v>
                </c:pt>
                <c:pt idx="20">
                  <c:v>95.197500000000005</c:v>
                </c:pt>
                <c:pt idx="21">
                  <c:v>96.633600000000001</c:v>
                </c:pt>
                <c:pt idx="22">
                  <c:v>96.766499999999994</c:v>
                </c:pt>
                <c:pt idx="23">
                  <c:v>96.732200000000006</c:v>
                </c:pt>
                <c:pt idx="24">
                  <c:v>97.092500000000001</c:v>
                </c:pt>
                <c:pt idx="25">
                  <c:v>97.534300000000002</c:v>
                </c:pt>
                <c:pt idx="26">
                  <c:v>97.695599999999999</c:v>
                </c:pt>
                <c:pt idx="27">
                  <c:v>97.944500000000005</c:v>
                </c:pt>
                <c:pt idx="28">
                  <c:v>97.921300000000002</c:v>
                </c:pt>
                <c:pt idx="29">
                  <c:v>96.936499999999995</c:v>
                </c:pt>
                <c:pt idx="30">
                  <c:v>96.828199999999995</c:v>
                </c:pt>
                <c:pt idx="31">
                  <c:v>96.990200000000002</c:v>
                </c:pt>
                <c:pt idx="32">
                  <c:v>97.475700000000003</c:v>
                </c:pt>
                <c:pt idx="33">
                  <c:v>97.484300000000005</c:v>
                </c:pt>
                <c:pt idx="34">
                  <c:v>97.794700000000006</c:v>
                </c:pt>
                <c:pt idx="35">
                  <c:v>98.120599999999996</c:v>
                </c:pt>
                <c:pt idx="36">
                  <c:v>98.527199999999993</c:v>
                </c:pt>
                <c:pt idx="37">
                  <c:v>98.682000000000002</c:v>
                </c:pt>
                <c:pt idx="38">
                  <c:v>99.983400000000003</c:v>
                </c:pt>
                <c:pt idx="39">
                  <c:v>100.8869</c:v>
                </c:pt>
                <c:pt idx="40">
                  <c:v>100.57599999999999</c:v>
                </c:pt>
                <c:pt idx="41">
                  <c:v>97.301500000000004</c:v>
                </c:pt>
                <c:pt idx="42">
                  <c:v>94.131299999999996</c:v>
                </c:pt>
                <c:pt idx="43">
                  <c:v>95.635999999999996</c:v>
                </c:pt>
                <c:pt idx="44">
                  <c:v>97.657799999999995</c:v>
                </c:pt>
                <c:pt idx="45">
                  <c:v>98.338399999999993</c:v>
                </c:pt>
                <c:pt idx="46">
                  <c:v>98.588700000000003</c:v>
                </c:pt>
                <c:pt idx="47">
                  <c:v>99.047200000000004</c:v>
                </c:pt>
                <c:pt idx="48">
                  <c:v>99.249600000000001</c:v>
                </c:pt>
                <c:pt idx="49">
                  <c:v>98.933700000000002</c:v>
                </c:pt>
                <c:pt idx="50">
                  <c:v>99.102800000000002</c:v>
                </c:pt>
                <c:pt idx="51">
                  <c:v>99.848399999999998</c:v>
                </c:pt>
                <c:pt idx="52">
                  <c:v>100.1001</c:v>
                </c:pt>
                <c:pt idx="53">
                  <c:v>100.4314</c:v>
                </c:pt>
                <c:pt idx="54">
                  <c:v>100.7448</c:v>
                </c:pt>
                <c:pt idx="55">
                  <c:v>99.587699999999998</c:v>
                </c:pt>
                <c:pt idx="56">
                  <c:v>98.902100000000004</c:v>
                </c:pt>
                <c:pt idx="57">
                  <c:v>98.319900000000004</c:v>
                </c:pt>
                <c:pt idx="58">
                  <c:v>99.111400000000003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7-468A-97F0-8042D3EE27F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'Rental, hiring and real est...'!$K$110:$K$256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'Rental, hiring and real est...'!$L$258:$L$404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98.764899999999997</c:v>
                </c:pt>
                <c:pt idx="2">
                  <c:v>97.719200000000001</c:v>
                </c:pt>
                <c:pt idx="3">
                  <c:v>96.939499999999995</c:v>
                </c:pt>
                <c:pt idx="4">
                  <c:v>93.523399999999995</c:v>
                </c:pt>
                <c:pt idx="5">
                  <c:v>93.06</c:v>
                </c:pt>
                <c:pt idx="6">
                  <c:v>94.716899999999995</c:v>
                </c:pt>
                <c:pt idx="7">
                  <c:v>95.222399999999993</c:v>
                </c:pt>
                <c:pt idx="8">
                  <c:v>90.004499999999993</c:v>
                </c:pt>
                <c:pt idx="9">
                  <c:v>89.275499999999994</c:v>
                </c:pt>
                <c:pt idx="10">
                  <c:v>88.037000000000006</c:v>
                </c:pt>
                <c:pt idx="11">
                  <c:v>89.567499999999995</c:v>
                </c:pt>
                <c:pt idx="12">
                  <c:v>92.570999999999998</c:v>
                </c:pt>
                <c:pt idx="13">
                  <c:v>92.055400000000006</c:v>
                </c:pt>
                <c:pt idx="14">
                  <c:v>95.607399999999998</c:v>
                </c:pt>
                <c:pt idx="15">
                  <c:v>97.6494</c:v>
                </c:pt>
                <c:pt idx="16">
                  <c:v>96.102599999999995</c:v>
                </c:pt>
                <c:pt idx="17">
                  <c:v>93.194000000000003</c:v>
                </c:pt>
                <c:pt idx="18">
                  <c:v>93.001499999999993</c:v>
                </c:pt>
                <c:pt idx="19">
                  <c:v>93.672499999999999</c:v>
                </c:pt>
                <c:pt idx="20">
                  <c:v>94.213399999999993</c:v>
                </c:pt>
                <c:pt idx="21">
                  <c:v>97.241399999999999</c:v>
                </c:pt>
                <c:pt idx="22">
                  <c:v>96.986500000000007</c:v>
                </c:pt>
                <c:pt idx="23">
                  <c:v>97.394000000000005</c:v>
                </c:pt>
                <c:pt idx="24">
                  <c:v>98.492699999999999</c:v>
                </c:pt>
                <c:pt idx="25">
                  <c:v>105.0475</c:v>
                </c:pt>
                <c:pt idx="26">
                  <c:v>103.386</c:v>
                </c:pt>
                <c:pt idx="27">
                  <c:v>101.4889</c:v>
                </c:pt>
                <c:pt idx="28">
                  <c:v>103.5193</c:v>
                </c:pt>
                <c:pt idx="29">
                  <c:v>101.3488</c:v>
                </c:pt>
                <c:pt idx="30">
                  <c:v>97.151399999999995</c:v>
                </c:pt>
                <c:pt idx="31">
                  <c:v>96.793499999999995</c:v>
                </c:pt>
                <c:pt idx="32">
                  <c:v>96.323099999999997</c:v>
                </c:pt>
                <c:pt idx="33">
                  <c:v>96.748699999999999</c:v>
                </c:pt>
                <c:pt idx="34">
                  <c:v>98.773600000000002</c:v>
                </c:pt>
                <c:pt idx="35">
                  <c:v>99.262699999999995</c:v>
                </c:pt>
                <c:pt idx="36">
                  <c:v>99.559299999999993</c:v>
                </c:pt>
                <c:pt idx="37">
                  <c:v>100.14</c:v>
                </c:pt>
                <c:pt idx="38">
                  <c:v>105.0368</c:v>
                </c:pt>
                <c:pt idx="39">
                  <c:v>106.7628</c:v>
                </c:pt>
                <c:pt idx="40">
                  <c:v>107.8553</c:v>
                </c:pt>
                <c:pt idx="41">
                  <c:v>102.0899</c:v>
                </c:pt>
                <c:pt idx="42">
                  <c:v>94.87</c:v>
                </c:pt>
                <c:pt idx="43">
                  <c:v>96.03</c:v>
                </c:pt>
                <c:pt idx="44">
                  <c:v>99.957999999999998</c:v>
                </c:pt>
                <c:pt idx="45">
                  <c:v>99.864900000000006</c:v>
                </c:pt>
                <c:pt idx="46">
                  <c:v>99.3065</c:v>
                </c:pt>
                <c:pt idx="47">
                  <c:v>104.7424</c:v>
                </c:pt>
                <c:pt idx="48">
                  <c:v>104.7885</c:v>
                </c:pt>
                <c:pt idx="49">
                  <c:v>104.2946</c:v>
                </c:pt>
                <c:pt idx="50">
                  <c:v>105.0166</c:v>
                </c:pt>
                <c:pt idx="51">
                  <c:v>106.9395</c:v>
                </c:pt>
                <c:pt idx="52">
                  <c:v>106.17449999999999</c:v>
                </c:pt>
                <c:pt idx="53">
                  <c:v>106.6682</c:v>
                </c:pt>
                <c:pt idx="54">
                  <c:v>106.67400000000001</c:v>
                </c:pt>
                <c:pt idx="55">
                  <c:v>106.3857</c:v>
                </c:pt>
                <c:pt idx="56">
                  <c:v>103.7901</c:v>
                </c:pt>
                <c:pt idx="57">
                  <c:v>103.8771</c:v>
                </c:pt>
                <c:pt idx="58">
                  <c:v>103.4873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7-468A-97F0-8042D3EE2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an...'!$L$53:$L$60</c:f>
              <c:numCache>
                <c:formatCode>0.0</c:formatCode>
                <c:ptCount val="8"/>
                <c:pt idx="0">
                  <c:v>99.5</c:v>
                </c:pt>
                <c:pt idx="1">
                  <c:v>99.26</c:v>
                </c:pt>
                <c:pt idx="2">
                  <c:v>100.89</c:v>
                </c:pt>
                <c:pt idx="3">
                  <c:v>104.92</c:v>
                </c:pt>
                <c:pt idx="4">
                  <c:v>107.15</c:v>
                </c:pt>
                <c:pt idx="5">
                  <c:v>101.88</c:v>
                </c:pt>
                <c:pt idx="6">
                  <c:v>103.08</c:v>
                </c:pt>
                <c:pt idx="7">
                  <c:v>101.82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E-4A75-9B96-B5FCFC9BCEFC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an...'!$L$62:$L$69</c:f>
              <c:numCache>
                <c:formatCode>0.0</c:formatCode>
                <c:ptCount val="8"/>
                <c:pt idx="0">
                  <c:v>98.98</c:v>
                </c:pt>
                <c:pt idx="1">
                  <c:v>99.02</c:v>
                </c:pt>
                <c:pt idx="2">
                  <c:v>100.88</c:v>
                </c:pt>
                <c:pt idx="3">
                  <c:v>102.87</c:v>
                </c:pt>
                <c:pt idx="4">
                  <c:v>108.38</c:v>
                </c:pt>
                <c:pt idx="5">
                  <c:v>102.08</c:v>
                </c:pt>
                <c:pt idx="6">
                  <c:v>99.39</c:v>
                </c:pt>
                <c:pt idx="7">
                  <c:v>101.43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E-4A75-9B96-B5FCFC9BCEFC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an...'!$L$71:$L$78</c:f>
              <c:numCache>
                <c:formatCode>0.0</c:formatCode>
                <c:ptCount val="8"/>
                <c:pt idx="0">
                  <c:v>99.31</c:v>
                </c:pt>
                <c:pt idx="1">
                  <c:v>98.53</c:v>
                </c:pt>
                <c:pt idx="2">
                  <c:v>99.79</c:v>
                </c:pt>
                <c:pt idx="3">
                  <c:v>103.02</c:v>
                </c:pt>
                <c:pt idx="4">
                  <c:v>109.13</c:v>
                </c:pt>
                <c:pt idx="5">
                  <c:v>102.6</c:v>
                </c:pt>
                <c:pt idx="6">
                  <c:v>98.69</c:v>
                </c:pt>
                <c:pt idx="7">
                  <c:v>102.17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BE-4A75-9B96-B5FCFC9B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Mining!$L$53:$L$60</c:f>
              <c:numCache>
                <c:formatCode>0.0</c:formatCode>
                <c:ptCount val="8"/>
                <c:pt idx="0">
                  <c:v>105.19</c:v>
                </c:pt>
                <c:pt idx="1">
                  <c:v>101.39</c:v>
                </c:pt>
                <c:pt idx="2">
                  <c:v>95.28</c:v>
                </c:pt>
                <c:pt idx="3">
                  <c:v>98.88</c:v>
                </c:pt>
                <c:pt idx="4">
                  <c:v>98.92</c:v>
                </c:pt>
                <c:pt idx="5">
                  <c:v>102.06</c:v>
                </c:pt>
                <c:pt idx="6">
                  <c:v>97.34</c:v>
                </c:pt>
                <c:pt idx="7">
                  <c:v>108.48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B-46B0-B1D1-E364AA823130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Mining!$L$62:$L$69</c:f>
              <c:numCache>
                <c:formatCode>0.0</c:formatCode>
                <c:ptCount val="8"/>
                <c:pt idx="0">
                  <c:v>106.61</c:v>
                </c:pt>
                <c:pt idx="1">
                  <c:v>101.55</c:v>
                </c:pt>
                <c:pt idx="2">
                  <c:v>95.77</c:v>
                </c:pt>
                <c:pt idx="3">
                  <c:v>98.78</c:v>
                </c:pt>
                <c:pt idx="4">
                  <c:v>99.28</c:v>
                </c:pt>
                <c:pt idx="5">
                  <c:v>102.34</c:v>
                </c:pt>
                <c:pt idx="6">
                  <c:v>98.62</c:v>
                </c:pt>
                <c:pt idx="7">
                  <c:v>111.52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BB-46B0-B1D1-E364AA823130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Mining!$L$71:$L$78</c:f>
              <c:numCache>
                <c:formatCode>0.0</c:formatCode>
                <c:ptCount val="8"/>
                <c:pt idx="0">
                  <c:v>105.35</c:v>
                </c:pt>
                <c:pt idx="1">
                  <c:v>102.87</c:v>
                </c:pt>
                <c:pt idx="2">
                  <c:v>96.48</c:v>
                </c:pt>
                <c:pt idx="3">
                  <c:v>100.34</c:v>
                </c:pt>
                <c:pt idx="4">
                  <c:v>100.96</c:v>
                </c:pt>
                <c:pt idx="5">
                  <c:v>103.47</c:v>
                </c:pt>
                <c:pt idx="6">
                  <c:v>99.99</c:v>
                </c:pt>
                <c:pt idx="7">
                  <c:v>113.13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BB-46B0-B1D1-E364AA823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an...'!$L$82:$L$89</c:f>
              <c:numCache>
                <c:formatCode>0.0</c:formatCode>
                <c:ptCount val="8"/>
                <c:pt idx="0">
                  <c:v>100.67</c:v>
                </c:pt>
                <c:pt idx="1">
                  <c:v>101.16</c:v>
                </c:pt>
                <c:pt idx="2">
                  <c:v>102.78</c:v>
                </c:pt>
                <c:pt idx="3">
                  <c:v>106.62</c:v>
                </c:pt>
                <c:pt idx="4">
                  <c:v>103.53</c:v>
                </c:pt>
                <c:pt idx="5">
                  <c:v>100.86</c:v>
                </c:pt>
                <c:pt idx="6">
                  <c:v>97.88</c:v>
                </c:pt>
                <c:pt idx="7">
                  <c:v>103.12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0-460B-801A-2FD0ADA37EEB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an...'!$L$91:$L$98</c:f>
              <c:numCache>
                <c:formatCode>0.0</c:formatCode>
                <c:ptCount val="8"/>
                <c:pt idx="0">
                  <c:v>99.99</c:v>
                </c:pt>
                <c:pt idx="1">
                  <c:v>101.59</c:v>
                </c:pt>
                <c:pt idx="2">
                  <c:v>102.44</c:v>
                </c:pt>
                <c:pt idx="3">
                  <c:v>104.53</c:v>
                </c:pt>
                <c:pt idx="4">
                  <c:v>103.71</c:v>
                </c:pt>
                <c:pt idx="5">
                  <c:v>101.05</c:v>
                </c:pt>
                <c:pt idx="6">
                  <c:v>98.15</c:v>
                </c:pt>
                <c:pt idx="7">
                  <c:v>102.91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10-460B-801A-2FD0ADA37EEB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'Professional, scientific an...'!$L$100:$L$107</c:f>
              <c:numCache>
                <c:formatCode>0.0</c:formatCode>
                <c:ptCount val="8"/>
                <c:pt idx="0">
                  <c:v>100.63</c:v>
                </c:pt>
                <c:pt idx="1">
                  <c:v>101.73</c:v>
                </c:pt>
                <c:pt idx="2">
                  <c:v>101.64</c:v>
                </c:pt>
                <c:pt idx="3">
                  <c:v>105.4</c:v>
                </c:pt>
                <c:pt idx="4">
                  <c:v>104.89</c:v>
                </c:pt>
                <c:pt idx="5">
                  <c:v>101.57</c:v>
                </c:pt>
                <c:pt idx="6">
                  <c:v>98.36</c:v>
                </c:pt>
                <c:pt idx="7">
                  <c:v>103.3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10-460B-801A-2FD0ADA3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'Professional, scientific an...'!$K$4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an...'!$L$24:$L$30</c:f>
              <c:numCache>
                <c:formatCode>0.0</c:formatCode>
                <c:ptCount val="7"/>
                <c:pt idx="0">
                  <c:v>94.87</c:v>
                </c:pt>
                <c:pt idx="1">
                  <c:v>97.52</c:v>
                </c:pt>
                <c:pt idx="2">
                  <c:v>101.17</c:v>
                </c:pt>
                <c:pt idx="3">
                  <c:v>103.48</c:v>
                </c:pt>
                <c:pt idx="4">
                  <c:v>105.16</c:v>
                </c:pt>
                <c:pt idx="5">
                  <c:v>107.63</c:v>
                </c:pt>
                <c:pt idx="6">
                  <c:v>112.83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6A-4A3D-829B-682EC2CB0C59}"/>
            </c:ext>
          </c:extLst>
        </c:ser>
        <c:ser>
          <c:idx val="1"/>
          <c:order val="1"/>
          <c:tx>
            <c:strRef>
              <c:f>'Professional, scientific an...'!$K$7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an...'!$L$33:$L$39</c:f>
              <c:numCache>
                <c:formatCode>0.0</c:formatCode>
                <c:ptCount val="7"/>
                <c:pt idx="0">
                  <c:v>93.45</c:v>
                </c:pt>
                <c:pt idx="1">
                  <c:v>97.78</c:v>
                </c:pt>
                <c:pt idx="2">
                  <c:v>101.33</c:v>
                </c:pt>
                <c:pt idx="3">
                  <c:v>103.22</c:v>
                </c:pt>
                <c:pt idx="4">
                  <c:v>104.42</c:v>
                </c:pt>
                <c:pt idx="5">
                  <c:v>105.79</c:v>
                </c:pt>
                <c:pt idx="6">
                  <c:v>108.32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6A-4A3D-829B-682EC2CB0C59}"/>
            </c:ext>
          </c:extLst>
        </c:ser>
        <c:ser>
          <c:idx val="2"/>
          <c:order val="2"/>
          <c:tx>
            <c:strRef>
              <c:f>'Professional, scientific an...'!$K$8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'Professional, scientific an...'!$K$24:$K$30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'Professional, scientific an...'!$L$42:$L$48</c:f>
              <c:numCache>
                <c:formatCode>0.0</c:formatCode>
                <c:ptCount val="7"/>
                <c:pt idx="0">
                  <c:v>93.36</c:v>
                </c:pt>
                <c:pt idx="1">
                  <c:v>97.53</c:v>
                </c:pt>
                <c:pt idx="2">
                  <c:v>101.25</c:v>
                </c:pt>
                <c:pt idx="3">
                  <c:v>103.51</c:v>
                </c:pt>
                <c:pt idx="4">
                  <c:v>104.86</c:v>
                </c:pt>
                <c:pt idx="5">
                  <c:v>106.24</c:v>
                </c:pt>
                <c:pt idx="6">
                  <c:v>108.53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6A-4A3D-829B-682EC2CB0C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'Professional, scientific an...'!$L$110:$L$256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99.357600000000005</c:v>
                </c:pt>
                <c:pt idx="2">
                  <c:v>97.811099999999996</c:v>
                </c:pt>
                <c:pt idx="3">
                  <c:v>96.882400000000004</c:v>
                </c:pt>
                <c:pt idx="4">
                  <c:v>96.432599999999994</c:v>
                </c:pt>
                <c:pt idx="5">
                  <c:v>96.395200000000003</c:v>
                </c:pt>
                <c:pt idx="6">
                  <c:v>96.489099999999993</c:v>
                </c:pt>
                <c:pt idx="7">
                  <c:v>96.740099999999998</c:v>
                </c:pt>
                <c:pt idx="8">
                  <c:v>97.022400000000005</c:v>
                </c:pt>
                <c:pt idx="9">
                  <c:v>97.402500000000003</c:v>
                </c:pt>
                <c:pt idx="10">
                  <c:v>97.3857</c:v>
                </c:pt>
                <c:pt idx="11">
                  <c:v>97.411500000000004</c:v>
                </c:pt>
                <c:pt idx="12">
                  <c:v>97.5595</c:v>
                </c:pt>
                <c:pt idx="13">
                  <c:v>98.225399999999993</c:v>
                </c:pt>
                <c:pt idx="14">
                  <c:v>97.658299999999997</c:v>
                </c:pt>
                <c:pt idx="15">
                  <c:v>96.399900000000002</c:v>
                </c:pt>
                <c:pt idx="16">
                  <c:v>97.214799999999997</c:v>
                </c:pt>
                <c:pt idx="17">
                  <c:v>99.400800000000004</c:v>
                </c:pt>
                <c:pt idx="18">
                  <c:v>99.780900000000003</c:v>
                </c:pt>
                <c:pt idx="19">
                  <c:v>100.343</c:v>
                </c:pt>
                <c:pt idx="20">
                  <c:v>100.2732</c:v>
                </c:pt>
                <c:pt idx="21">
                  <c:v>100.1636</c:v>
                </c:pt>
                <c:pt idx="22">
                  <c:v>100.3691</c:v>
                </c:pt>
                <c:pt idx="23">
                  <c:v>100.4109</c:v>
                </c:pt>
                <c:pt idx="24">
                  <c:v>100.55710000000001</c:v>
                </c:pt>
                <c:pt idx="25">
                  <c:v>100.79049999999999</c:v>
                </c:pt>
                <c:pt idx="26">
                  <c:v>101.1125</c:v>
                </c:pt>
                <c:pt idx="27">
                  <c:v>101.0672</c:v>
                </c:pt>
                <c:pt idx="28">
                  <c:v>100.8214</c:v>
                </c:pt>
                <c:pt idx="29">
                  <c:v>99.975999999999999</c:v>
                </c:pt>
                <c:pt idx="30">
                  <c:v>100.0665</c:v>
                </c:pt>
                <c:pt idx="31">
                  <c:v>100.68519999999999</c:v>
                </c:pt>
                <c:pt idx="32">
                  <c:v>100.3663</c:v>
                </c:pt>
                <c:pt idx="33">
                  <c:v>99.942499999999995</c:v>
                </c:pt>
                <c:pt idx="34">
                  <c:v>99.945400000000006</c:v>
                </c:pt>
                <c:pt idx="35">
                  <c:v>101.2795</c:v>
                </c:pt>
                <c:pt idx="36">
                  <c:v>101.136</c:v>
                </c:pt>
                <c:pt idx="37">
                  <c:v>101.1396</c:v>
                </c:pt>
                <c:pt idx="38">
                  <c:v>101.1695</c:v>
                </c:pt>
                <c:pt idx="39">
                  <c:v>101.6091</c:v>
                </c:pt>
                <c:pt idx="40">
                  <c:v>100.681</c:v>
                </c:pt>
                <c:pt idx="41">
                  <c:v>97.6661</c:v>
                </c:pt>
                <c:pt idx="42">
                  <c:v>95.747</c:v>
                </c:pt>
                <c:pt idx="43">
                  <c:v>97.161799999999999</c:v>
                </c:pt>
                <c:pt idx="44">
                  <c:v>99.164400000000001</c:v>
                </c:pt>
                <c:pt idx="45">
                  <c:v>100.10720000000001</c:v>
                </c:pt>
                <c:pt idx="46">
                  <c:v>100.49850000000001</c:v>
                </c:pt>
                <c:pt idx="47">
                  <c:v>100.68810000000001</c:v>
                </c:pt>
                <c:pt idx="48">
                  <c:v>101.4896</c:v>
                </c:pt>
                <c:pt idx="49">
                  <c:v>101.2971</c:v>
                </c:pt>
                <c:pt idx="50">
                  <c:v>101.3278</c:v>
                </c:pt>
                <c:pt idx="51">
                  <c:v>101.4186</c:v>
                </c:pt>
                <c:pt idx="52">
                  <c:v>101.73309999999999</c:v>
                </c:pt>
                <c:pt idx="53">
                  <c:v>101.8399</c:v>
                </c:pt>
                <c:pt idx="54">
                  <c:v>101.73180000000001</c:v>
                </c:pt>
                <c:pt idx="55">
                  <c:v>101.30840000000001</c:v>
                </c:pt>
                <c:pt idx="56">
                  <c:v>100.7833</c:v>
                </c:pt>
                <c:pt idx="57">
                  <c:v>101.5039</c:v>
                </c:pt>
                <c:pt idx="58">
                  <c:v>101.5733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8-4700-A10E-DDEA49B07408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'Professional, scientific an...'!$K$110:$K$256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'Professional, scientific an...'!$L$258:$L$404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100.1528</c:v>
                </c:pt>
                <c:pt idx="2">
                  <c:v>99.700800000000001</c:v>
                </c:pt>
                <c:pt idx="3">
                  <c:v>99.5809</c:v>
                </c:pt>
                <c:pt idx="4">
                  <c:v>96.708500000000001</c:v>
                </c:pt>
                <c:pt idx="5">
                  <c:v>96.266599999999997</c:v>
                </c:pt>
                <c:pt idx="6">
                  <c:v>95.713999999999999</c:v>
                </c:pt>
                <c:pt idx="7">
                  <c:v>96.680400000000006</c:v>
                </c:pt>
                <c:pt idx="8">
                  <c:v>94.373999999999995</c:v>
                </c:pt>
                <c:pt idx="9">
                  <c:v>92.846299999999999</c:v>
                </c:pt>
                <c:pt idx="10">
                  <c:v>92.1785</c:v>
                </c:pt>
                <c:pt idx="11">
                  <c:v>93.397599999999997</c:v>
                </c:pt>
                <c:pt idx="12">
                  <c:v>96.486199999999997</c:v>
                </c:pt>
                <c:pt idx="13">
                  <c:v>98.281700000000001</c:v>
                </c:pt>
                <c:pt idx="14">
                  <c:v>98.484899999999996</c:v>
                </c:pt>
                <c:pt idx="15">
                  <c:v>96.932199999999995</c:v>
                </c:pt>
                <c:pt idx="16">
                  <c:v>99.382000000000005</c:v>
                </c:pt>
                <c:pt idx="17">
                  <c:v>95.766199999999998</c:v>
                </c:pt>
                <c:pt idx="18">
                  <c:v>95.965400000000002</c:v>
                </c:pt>
                <c:pt idx="19">
                  <c:v>96.818299999999994</c:v>
                </c:pt>
                <c:pt idx="20">
                  <c:v>97.715100000000007</c:v>
                </c:pt>
                <c:pt idx="21">
                  <c:v>97.218699999999998</c:v>
                </c:pt>
                <c:pt idx="22">
                  <c:v>96.834199999999996</c:v>
                </c:pt>
                <c:pt idx="23">
                  <c:v>96.445099999999996</c:v>
                </c:pt>
                <c:pt idx="24">
                  <c:v>96.905100000000004</c:v>
                </c:pt>
                <c:pt idx="25">
                  <c:v>99.823499999999996</c:v>
                </c:pt>
                <c:pt idx="26">
                  <c:v>100.2958</c:v>
                </c:pt>
                <c:pt idx="27">
                  <c:v>100.09399999999999</c:v>
                </c:pt>
                <c:pt idx="28">
                  <c:v>100.0591</c:v>
                </c:pt>
                <c:pt idx="29">
                  <c:v>99.804000000000002</c:v>
                </c:pt>
                <c:pt idx="30">
                  <c:v>99.184899999999999</c:v>
                </c:pt>
                <c:pt idx="31">
                  <c:v>99.700400000000002</c:v>
                </c:pt>
                <c:pt idx="32">
                  <c:v>97.6554</c:v>
                </c:pt>
                <c:pt idx="33">
                  <c:v>97.572500000000005</c:v>
                </c:pt>
                <c:pt idx="34">
                  <c:v>100.3659</c:v>
                </c:pt>
                <c:pt idx="35">
                  <c:v>101.7914</c:v>
                </c:pt>
                <c:pt idx="36">
                  <c:v>100.75660000000001</c:v>
                </c:pt>
                <c:pt idx="37">
                  <c:v>100.7529</c:v>
                </c:pt>
                <c:pt idx="38">
                  <c:v>103.25920000000001</c:v>
                </c:pt>
                <c:pt idx="39">
                  <c:v>104.0046</c:v>
                </c:pt>
                <c:pt idx="40">
                  <c:v>103.721</c:v>
                </c:pt>
                <c:pt idx="41">
                  <c:v>99.683499999999995</c:v>
                </c:pt>
                <c:pt idx="42">
                  <c:v>96.558999999999997</c:v>
                </c:pt>
                <c:pt idx="43">
                  <c:v>96.947400000000002</c:v>
                </c:pt>
                <c:pt idx="44">
                  <c:v>98.134900000000002</c:v>
                </c:pt>
                <c:pt idx="45">
                  <c:v>99.034800000000004</c:v>
                </c:pt>
                <c:pt idx="46">
                  <c:v>99.564499999999995</c:v>
                </c:pt>
                <c:pt idx="47">
                  <c:v>105.15130000000001</c:v>
                </c:pt>
                <c:pt idx="48">
                  <c:v>106.8916</c:v>
                </c:pt>
                <c:pt idx="49">
                  <c:v>106.7266</c:v>
                </c:pt>
                <c:pt idx="50">
                  <c:v>107.3912</c:v>
                </c:pt>
                <c:pt idx="51">
                  <c:v>106.3948</c:v>
                </c:pt>
                <c:pt idx="52">
                  <c:v>105.2195</c:v>
                </c:pt>
                <c:pt idx="53">
                  <c:v>105.03749999999999</c:v>
                </c:pt>
                <c:pt idx="54">
                  <c:v>104.999</c:v>
                </c:pt>
                <c:pt idx="55">
                  <c:v>103.8271</c:v>
                </c:pt>
                <c:pt idx="56">
                  <c:v>102.1955</c:v>
                </c:pt>
                <c:pt idx="57">
                  <c:v>103.70350000000001</c:v>
                </c:pt>
                <c:pt idx="58">
                  <c:v>103.998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8-4700-A10E-DDEA49B07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...'!$L$53:$L$60</c:f>
              <c:numCache>
                <c:formatCode>0.0</c:formatCode>
                <c:ptCount val="8"/>
                <c:pt idx="0">
                  <c:v>104.13</c:v>
                </c:pt>
                <c:pt idx="1">
                  <c:v>103.57</c:v>
                </c:pt>
                <c:pt idx="2">
                  <c:v>104.2</c:v>
                </c:pt>
                <c:pt idx="3">
                  <c:v>113.26</c:v>
                </c:pt>
                <c:pt idx="4">
                  <c:v>105.27</c:v>
                </c:pt>
                <c:pt idx="5">
                  <c:v>114.35</c:v>
                </c:pt>
                <c:pt idx="6">
                  <c:v>102.81</c:v>
                </c:pt>
                <c:pt idx="7">
                  <c:v>103.88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2-4D74-AF67-0DEE5AFAB65C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...'!$L$62:$L$69</c:f>
              <c:numCache>
                <c:formatCode>0.0</c:formatCode>
                <c:ptCount val="8"/>
                <c:pt idx="0">
                  <c:v>100.06</c:v>
                </c:pt>
                <c:pt idx="1">
                  <c:v>99.48</c:v>
                </c:pt>
                <c:pt idx="2">
                  <c:v>101.55</c:v>
                </c:pt>
                <c:pt idx="3">
                  <c:v>106.78</c:v>
                </c:pt>
                <c:pt idx="4">
                  <c:v>100.9</c:v>
                </c:pt>
                <c:pt idx="5">
                  <c:v>113.24</c:v>
                </c:pt>
                <c:pt idx="6">
                  <c:v>100.91</c:v>
                </c:pt>
                <c:pt idx="7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2-4D74-AF67-0DEE5AFAB65C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...'!$L$71:$L$78</c:f>
              <c:numCache>
                <c:formatCode>0.0</c:formatCode>
                <c:ptCount val="8"/>
                <c:pt idx="0">
                  <c:v>100.31</c:v>
                </c:pt>
                <c:pt idx="1">
                  <c:v>100.33</c:v>
                </c:pt>
                <c:pt idx="2">
                  <c:v>101.36</c:v>
                </c:pt>
                <c:pt idx="3">
                  <c:v>107.46</c:v>
                </c:pt>
                <c:pt idx="4">
                  <c:v>101.56</c:v>
                </c:pt>
                <c:pt idx="5">
                  <c:v>114.18</c:v>
                </c:pt>
                <c:pt idx="6">
                  <c:v>101.14</c:v>
                </c:pt>
                <c:pt idx="7">
                  <c:v>98.09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12-4D74-AF67-0DEE5AFAB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...'!$L$82:$L$89</c:f>
              <c:numCache>
                <c:formatCode>0.0</c:formatCode>
                <c:ptCount val="8"/>
                <c:pt idx="0">
                  <c:v>106.3</c:v>
                </c:pt>
                <c:pt idx="1">
                  <c:v>103.39</c:v>
                </c:pt>
                <c:pt idx="2">
                  <c:v>101.33</c:v>
                </c:pt>
                <c:pt idx="3">
                  <c:v>107.6</c:v>
                </c:pt>
                <c:pt idx="4">
                  <c:v>110.93</c:v>
                </c:pt>
                <c:pt idx="5">
                  <c:v>100.75</c:v>
                </c:pt>
                <c:pt idx="6">
                  <c:v>100.52</c:v>
                </c:pt>
                <c:pt idx="7">
                  <c:v>108.24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7-4E2F-9FA5-C3CE88AA310C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...'!$L$91:$L$98</c:f>
              <c:numCache>
                <c:formatCode>0.0</c:formatCode>
                <c:ptCount val="8"/>
                <c:pt idx="0">
                  <c:v>101.7</c:v>
                </c:pt>
                <c:pt idx="1">
                  <c:v>97.22</c:v>
                </c:pt>
                <c:pt idx="2">
                  <c:v>98.39</c:v>
                </c:pt>
                <c:pt idx="3">
                  <c:v>101.15</c:v>
                </c:pt>
                <c:pt idx="4">
                  <c:v>104.94</c:v>
                </c:pt>
                <c:pt idx="5">
                  <c:v>102.09</c:v>
                </c:pt>
                <c:pt idx="6">
                  <c:v>98.72</c:v>
                </c:pt>
                <c:pt idx="7">
                  <c:v>103.74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7-4E2F-9FA5-C3CE88AA310C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'Administrative and support ...'!$L$100:$L$107</c:f>
              <c:numCache>
                <c:formatCode>0.0</c:formatCode>
                <c:ptCount val="8"/>
                <c:pt idx="0">
                  <c:v>101.75</c:v>
                </c:pt>
                <c:pt idx="1">
                  <c:v>98.5</c:v>
                </c:pt>
                <c:pt idx="2">
                  <c:v>98.4</c:v>
                </c:pt>
                <c:pt idx="3">
                  <c:v>101.52</c:v>
                </c:pt>
                <c:pt idx="4">
                  <c:v>106.02</c:v>
                </c:pt>
                <c:pt idx="5">
                  <c:v>100.95</c:v>
                </c:pt>
                <c:pt idx="6">
                  <c:v>98.47</c:v>
                </c:pt>
                <c:pt idx="7">
                  <c:v>101.97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D7-4E2F-9FA5-C3CE88AA31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'Administrative and support 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...'!$L$24:$L$30</c:f>
              <c:numCache>
                <c:formatCode>0.0</c:formatCode>
                <c:ptCount val="7"/>
                <c:pt idx="0">
                  <c:v>105.67</c:v>
                </c:pt>
                <c:pt idx="1">
                  <c:v>105.41</c:v>
                </c:pt>
                <c:pt idx="2">
                  <c:v>106.34</c:v>
                </c:pt>
                <c:pt idx="3">
                  <c:v>104.91</c:v>
                </c:pt>
                <c:pt idx="4">
                  <c:v>105.78</c:v>
                </c:pt>
                <c:pt idx="5">
                  <c:v>107.66</c:v>
                </c:pt>
                <c:pt idx="6">
                  <c:v>105.39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A-4F07-82F7-C55D071ABFCC}"/>
            </c:ext>
          </c:extLst>
        </c:ser>
        <c:ser>
          <c:idx val="1"/>
          <c:order val="1"/>
          <c:tx>
            <c:strRef>
              <c:f>'Administrative and support 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...'!$L$33:$L$39</c:f>
              <c:numCache>
                <c:formatCode>0.0</c:formatCode>
                <c:ptCount val="7"/>
                <c:pt idx="0">
                  <c:v>104.14</c:v>
                </c:pt>
                <c:pt idx="1">
                  <c:v>101.52</c:v>
                </c:pt>
                <c:pt idx="2">
                  <c:v>102.12</c:v>
                </c:pt>
                <c:pt idx="3">
                  <c:v>100.51</c:v>
                </c:pt>
                <c:pt idx="4">
                  <c:v>101.51</c:v>
                </c:pt>
                <c:pt idx="5">
                  <c:v>101.72</c:v>
                </c:pt>
                <c:pt idx="6">
                  <c:v>94.77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5A-4F07-82F7-C55D071ABFCC}"/>
            </c:ext>
          </c:extLst>
        </c:ser>
        <c:ser>
          <c:idx val="2"/>
          <c:order val="2"/>
          <c:tx>
            <c:strRef>
              <c:f>'Administrative and support 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'Administrative and support 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'Administrative and support ...'!$L$42:$L$48</c:f>
              <c:numCache>
                <c:formatCode>0.0</c:formatCode>
                <c:ptCount val="7"/>
                <c:pt idx="0">
                  <c:v>105.34</c:v>
                </c:pt>
                <c:pt idx="1">
                  <c:v>101.83</c:v>
                </c:pt>
                <c:pt idx="2">
                  <c:v>102.41</c:v>
                </c:pt>
                <c:pt idx="3">
                  <c:v>101.02</c:v>
                </c:pt>
                <c:pt idx="4">
                  <c:v>102.04</c:v>
                </c:pt>
                <c:pt idx="5">
                  <c:v>102.12</c:v>
                </c:pt>
                <c:pt idx="6">
                  <c:v>95.4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5A-4F07-82F7-C55D071AB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'Administrative and support 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99.117199999999997</c:v>
                </c:pt>
                <c:pt idx="2">
                  <c:v>96.08</c:v>
                </c:pt>
                <c:pt idx="3">
                  <c:v>92.137600000000006</c:v>
                </c:pt>
                <c:pt idx="4">
                  <c:v>90.434299999999993</c:v>
                </c:pt>
                <c:pt idx="5">
                  <c:v>89.706500000000005</c:v>
                </c:pt>
                <c:pt idx="6">
                  <c:v>90.466499999999996</c:v>
                </c:pt>
                <c:pt idx="7">
                  <c:v>90.791499999999999</c:v>
                </c:pt>
                <c:pt idx="8">
                  <c:v>91.100499999999997</c:v>
                </c:pt>
                <c:pt idx="9">
                  <c:v>92.4238</c:v>
                </c:pt>
                <c:pt idx="10">
                  <c:v>92.331800000000001</c:v>
                </c:pt>
                <c:pt idx="11">
                  <c:v>94.132400000000004</c:v>
                </c:pt>
                <c:pt idx="12">
                  <c:v>94.418099999999995</c:v>
                </c:pt>
                <c:pt idx="13">
                  <c:v>95.710599999999999</c:v>
                </c:pt>
                <c:pt idx="14">
                  <c:v>95.239400000000003</c:v>
                </c:pt>
                <c:pt idx="15">
                  <c:v>95.3523</c:v>
                </c:pt>
                <c:pt idx="16">
                  <c:v>95.845399999999998</c:v>
                </c:pt>
                <c:pt idx="17">
                  <c:v>96.561700000000002</c:v>
                </c:pt>
                <c:pt idx="18">
                  <c:v>96.893199999999993</c:v>
                </c:pt>
                <c:pt idx="19">
                  <c:v>97.239699999999999</c:v>
                </c:pt>
                <c:pt idx="20">
                  <c:v>97.334000000000003</c:v>
                </c:pt>
                <c:pt idx="21">
                  <c:v>97.513300000000001</c:v>
                </c:pt>
                <c:pt idx="22">
                  <c:v>97.33</c:v>
                </c:pt>
                <c:pt idx="23">
                  <c:v>97.791899999999998</c:v>
                </c:pt>
                <c:pt idx="24">
                  <c:v>97.894900000000007</c:v>
                </c:pt>
                <c:pt idx="25">
                  <c:v>98.457599999999999</c:v>
                </c:pt>
                <c:pt idx="26">
                  <c:v>98.335400000000007</c:v>
                </c:pt>
                <c:pt idx="27">
                  <c:v>98.335400000000007</c:v>
                </c:pt>
                <c:pt idx="28">
                  <c:v>98.335400000000007</c:v>
                </c:pt>
                <c:pt idx="29">
                  <c:v>98.335400000000007</c:v>
                </c:pt>
                <c:pt idx="30">
                  <c:v>99.155900000000003</c:v>
                </c:pt>
                <c:pt idx="31">
                  <c:v>100.60209999999999</c:v>
                </c:pt>
                <c:pt idx="32">
                  <c:v>100.2843</c:v>
                </c:pt>
                <c:pt idx="33">
                  <c:v>99.877899999999997</c:v>
                </c:pt>
                <c:pt idx="34">
                  <c:v>100.5488</c:v>
                </c:pt>
                <c:pt idx="35">
                  <c:v>102.30029999999999</c:v>
                </c:pt>
                <c:pt idx="36">
                  <c:v>102.20140000000001</c:v>
                </c:pt>
                <c:pt idx="37">
                  <c:v>102.6018</c:v>
                </c:pt>
                <c:pt idx="38">
                  <c:v>103.68040000000001</c:v>
                </c:pt>
                <c:pt idx="39">
                  <c:v>104.0864</c:v>
                </c:pt>
                <c:pt idx="40">
                  <c:v>102.9406</c:v>
                </c:pt>
                <c:pt idx="41">
                  <c:v>95.117999999999995</c:v>
                </c:pt>
                <c:pt idx="42">
                  <c:v>87.8018</c:v>
                </c:pt>
                <c:pt idx="43">
                  <c:v>91.674099999999996</c:v>
                </c:pt>
                <c:pt idx="44">
                  <c:v>96.102599999999995</c:v>
                </c:pt>
                <c:pt idx="45">
                  <c:v>98.387100000000004</c:v>
                </c:pt>
                <c:pt idx="46">
                  <c:v>99.405100000000004</c:v>
                </c:pt>
                <c:pt idx="47">
                  <c:v>100.1433</c:v>
                </c:pt>
                <c:pt idx="48">
                  <c:v>100.937</c:v>
                </c:pt>
                <c:pt idx="49">
                  <c:v>101.58320000000001</c:v>
                </c:pt>
                <c:pt idx="50">
                  <c:v>103.55110000000001</c:v>
                </c:pt>
                <c:pt idx="51">
                  <c:v>103.4335</c:v>
                </c:pt>
                <c:pt idx="52">
                  <c:v>104.1866</c:v>
                </c:pt>
                <c:pt idx="53">
                  <c:v>105.9417</c:v>
                </c:pt>
                <c:pt idx="54">
                  <c:v>105.8339</c:v>
                </c:pt>
                <c:pt idx="55">
                  <c:v>103.3856</c:v>
                </c:pt>
                <c:pt idx="56">
                  <c:v>101.4477</c:v>
                </c:pt>
                <c:pt idx="57">
                  <c:v>101.59569999999999</c:v>
                </c:pt>
                <c:pt idx="58">
                  <c:v>102.0117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6-4F16-8981-D2BD03AF8DA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'Administrative and support 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'Administrative and support 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101.8494</c:v>
                </c:pt>
                <c:pt idx="2">
                  <c:v>102.1677</c:v>
                </c:pt>
                <c:pt idx="3">
                  <c:v>98.802599999999998</c:v>
                </c:pt>
                <c:pt idx="4">
                  <c:v>92.843199999999996</c:v>
                </c:pt>
                <c:pt idx="5">
                  <c:v>90.838200000000001</c:v>
                </c:pt>
                <c:pt idx="6">
                  <c:v>94.309200000000004</c:v>
                </c:pt>
                <c:pt idx="7">
                  <c:v>99.671099999999996</c:v>
                </c:pt>
                <c:pt idx="8">
                  <c:v>97.453000000000003</c:v>
                </c:pt>
                <c:pt idx="9">
                  <c:v>96.337000000000003</c:v>
                </c:pt>
                <c:pt idx="10">
                  <c:v>94.603700000000003</c:v>
                </c:pt>
                <c:pt idx="11">
                  <c:v>96.641900000000007</c:v>
                </c:pt>
                <c:pt idx="12">
                  <c:v>98.305499999999995</c:v>
                </c:pt>
                <c:pt idx="13">
                  <c:v>97.594899999999996</c:v>
                </c:pt>
                <c:pt idx="14">
                  <c:v>99.017200000000003</c:v>
                </c:pt>
                <c:pt idx="15">
                  <c:v>100.9845</c:v>
                </c:pt>
                <c:pt idx="16">
                  <c:v>103.9742</c:v>
                </c:pt>
                <c:pt idx="17">
                  <c:v>97.347300000000004</c:v>
                </c:pt>
                <c:pt idx="18">
                  <c:v>97.736599999999996</c:v>
                </c:pt>
                <c:pt idx="19">
                  <c:v>97.6614</c:v>
                </c:pt>
                <c:pt idx="20">
                  <c:v>98.800600000000003</c:v>
                </c:pt>
                <c:pt idx="21">
                  <c:v>99.515600000000006</c:v>
                </c:pt>
                <c:pt idx="22">
                  <c:v>98.009600000000006</c:v>
                </c:pt>
                <c:pt idx="23">
                  <c:v>98.236400000000003</c:v>
                </c:pt>
                <c:pt idx="24">
                  <c:v>98.767600000000002</c:v>
                </c:pt>
                <c:pt idx="25">
                  <c:v>100.95950000000001</c:v>
                </c:pt>
                <c:pt idx="26">
                  <c:v>100.3519</c:v>
                </c:pt>
                <c:pt idx="27">
                  <c:v>100.3519</c:v>
                </c:pt>
                <c:pt idx="28">
                  <c:v>100.3519</c:v>
                </c:pt>
                <c:pt idx="29">
                  <c:v>100.3519</c:v>
                </c:pt>
                <c:pt idx="30">
                  <c:v>100.3308</c:v>
                </c:pt>
                <c:pt idx="31">
                  <c:v>101.7496</c:v>
                </c:pt>
                <c:pt idx="32">
                  <c:v>100.2367</c:v>
                </c:pt>
                <c:pt idx="33">
                  <c:v>99.879400000000004</c:v>
                </c:pt>
                <c:pt idx="34">
                  <c:v>102.81619999999999</c:v>
                </c:pt>
                <c:pt idx="35">
                  <c:v>106.8711</c:v>
                </c:pt>
                <c:pt idx="36">
                  <c:v>106.36669999999999</c:v>
                </c:pt>
                <c:pt idx="37">
                  <c:v>105.5377</c:v>
                </c:pt>
                <c:pt idx="38">
                  <c:v>108.8064</c:v>
                </c:pt>
                <c:pt idx="39">
                  <c:v>109.0167</c:v>
                </c:pt>
                <c:pt idx="40">
                  <c:v>107.7698</c:v>
                </c:pt>
                <c:pt idx="41">
                  <c:v>91.441900000000004</c:v>
                </c:pt>
                <c:pt idx="42">
                  <c:v>82.186400000000006</c:v>
                </c:pt>
                <c:pt idx="43">
                  <c:v>88.386799999999994</c:v>
                </c:pt>
                <c:pt idx="44">
                  <c:v>96.853700000000003</c:v>
                </c:pt>
                <c:pt idx="45">
                  <c:v>99.990200000000002</c:v>
                </c:pt>
                <c:pt idx="46">
                  <c:v>99.153999999999996</c:v>
                </c:pt>
                <c:pt idx="47">
                  <c:v>105.9228</c:v>
                </c:pt>
                <c:pt idx="48">
                  <c:v>107.68219999999999</c:v>
                </c:pt>
                <c:pt idx="49">
                  <c:v>109.75960000000001</c:v>
                </c:pt>
                <c:pt idx="50">
                  <c:v>111.9127</c:v>
                </c:pt>
                <c:pt idx="51">
                  <c:v>109.6444</c:v>
                </c:pt>
                <c:pt idx="52">
                  <c:v>107.75109999999999</c:v>
                </c:pt>
                <c:pt idx="53">
                  <c:v>110.20610000000001</c:v>
                </c:pt>
                <c:pt idx="54">
                  <c:v>110.73609999999999</c:v>
                </c:pt>
                <c:pt idx="55">
                  <c:v>106.0406</c:v>
                </c:pt>
                <c:pt idx="56">
                  <c:v>102.3853</c:v>
                </c:pt>
                <c:pt idx="57">
                  <c:v>105.10550000000001</c:v>
                </c:pt>
                <c:pt idx="58">
                  <c:v>106.05549999999999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6-4F16-8981-D2BD03AF8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s...'!$L$53:$L$60</c:f>
              <c:numCache>
                <c:formatCode>0.0</c:formatCode>
                <c:ptCount val="8"/>
                <c:pt idx="0">
                  <c:v>110.99</c:v>
                </c:pt>
                <c:pt idx="1">
                  <c:v>109.85</c:v>
                </c:pt>
                <c:pt idx="2">
                  <c:v>109.56</c:v>
                </c:pt>
                <c:pt idx="3">
                  <c:v>97.84</c:v>
                </c:pt>
                <c:pt idx="4">
                  <c:v>109.67</c:v>
                </c:pt>
                <c:pt idx="5">
                  <c:v>98.02</c:v>
                </c:pt>
                <c:pt idx="6">
                  <c:v>105.25</c:v>
                </c:pt>
                <c:pt idx="7">
                  <c:v>100.63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C-41FE-A3FE-658EE504E331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s...'!$L$62:$L$69</c:f>
              <c:numCache>
                <c:formatCode>0.0</c:formatCode>
                <c:ptCount val="8"/>
                <c:pt idx="0">
                  <c:v>106.3</c:v>
                </c:pt>
                <c:pt idx="1">
                  <c:v>108.65</c:v>
                </c:pt>
                <c:pt idx="2">
                  <c:v>109.43</c:v>
                </c:pt>
                <c:pt idx="3">
                  <c:v>97.44</c:v>
                </c:pt>
                <c:pt idx="4">
                  <c:v>106.9</c:v>
                </c:pt>
                <c:pt idx="5">
                  <c:v>96.62</c:v>
                </c:pt>
                <c:pt idx="6">
                  <c:v>106.95</c:v>
                </c:pt>
                <c:pt idx="7">
                  <c:v>99.63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C-41FE-A3FE-658EE504E331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s...'!$L$71:$L$78</c:f>
              <c:numCache>
                <c:formatCode>0.0</c:formatCode>
                <c:ptCount val="8"/>
                <c:pt idx="0">
                  <c:v>107.45</c:v>
                </c:pt>
                <c:pt idx="1">
                  <c:v>107.89</c:v>
                </c:pt>
                <c:pt idx="2">
                  <c:v>110.34</c:v>
                </c:pt>
                <c:pt idx="3">
                  <c:v>98.01</c:v>
                </c:pt>
                <c:pt idx="4">
                  <c:v>105.52</c:v>
                </c:pt>
                <c:pt idx="5">
                  <c:v>98.14</c:v>
                </c:pt>
                <c:pt idx="6">
                  <c:v>107.42</c:v>
                </c:pt>
                <c:pt idx="7">
                  <c:v>101.68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7C-41FE-A3FE-658EE504E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s...'!$L$82:$L$89</c:f>
              <c:numCache>
                <c:formatCode>0.0</c:formatCode>
                <c:ptCount val="8"/>
                <c:pt idx="0">
                  <c:v>114.6</c:v>
                </c:pt>
                <c:pt idx="1">
                  <c:v>115.92</c:v>
                </c:pt>
                <c:pt idx="2">
                  <c:v>111.82</c:v>
                </c:pt>
                <c:pt idx="3">
                  <c:v>102.92</c:v>
                </c:pt>
                <c:pt idx="4">
                  <c:v>123.98</c:v>
                </c:pt>
                <c:pt idx="5">
                  <c:v>98.21</c:v>
                </c:pt>
                <c:pt idx="6">
                  <c:v>110.81</c:v>
                </c:pt>
                <c:pt idx="7">
                  <c:v>103.42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DC-4B47-8BD5-8B3D6AC8F32D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s...'!$L$91:$L$98</c:f>
              <c:numCache>
                <c:formatCode>0.0</c:formatCode>
                <c:ptCount val="8"/>
                <c:pt idx="0">
                  <c:v>114.09</c:v>
                </c:pt>
                <c:pt idx="1">
                  <c:v>115.69</c:v>
                </c:pt>
                <c:pt idx="2">
                  <c:v>111.68</c:v>
                </c:pt>
                <c:pt idx="3">
                  <c:v>102.5</c:v>
                </c:pt>
                <c:pt idx="4">
                  <c:v>120.24</c:v>
                </c:pt>
                <c:pt idx="5">
                  <c:v>96.8</c:v>
                </c:pt>
                <c:pt idx="6">
                  <c:v>111.66</c:v>
                </c:pt>
                <c:pt idx="7">
                  <c:v>102.89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DC-4B47-8BD5-8B3D6AC8F32D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'Public administration and s...'!$L$100:$L$107</c:f>
              <c:numCache>
                <c:formatCode>0.0</c:formatCode>
                <c:ptCount val="8"/>
                <c:pt idx="0">
                  <c:v>115.96</c:v>
                </c:pt>
                <c:pt idx="1">
                  <c:v>115.71</c:v>
                </c:pt>
                <c:pt idx="2">
                  <c:v>112.61</c:v>
                </c:pt>
                <c:pt idx="3">
                  <c:v>103.11</c:v>
                </c:pt>
                <c:pt idx="4">
                  <c:v>116.02</c:v>
                </c:pt>
                <c:pt idx="5">
                  <c:v>98.32</c:v>
                </c:pt>
                <c:pt idx="6">
                  <c:v>112.58</c:v>
                </c:pt>
                <c:pt idx="7">
                  <c:v>105.27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DC-4B47-8BD5-8B3D6AC8F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3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'Public administration and s...'!$K$4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s...'!$L$24:$L$30</c:f>
              <c:numCache>
                <c:formatCode>0.0</c:formatCode>
                <c:ptCount val="7"/>
                <c:pt idx="0">
                  <c:v>116.3</c:v>
                </c:pt>
                <c:pt idx="1">
                  <c:v>119.55</c:v>
                </c:pt>
                <c:pt idx="2">
                  <c:v>111.74</c:v>
                </c:pt>
                <c:pt idx="3">
                  <c:v>108.36</c:v>
                </c:pt>
                <c:pt idx="4">
                  <c:v>107.86</c:v>
                </c:pt>
                <c:pt idx="5">
                  <c:v>113.43</c:v>
                </c:pt>
                <c:pt idx="6">
                  <c:v>119.06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10-49BE-BA98-A701090B0852}"/>
            </c:ext>
          </c:extLst>
        </c:ser>
        <c:ser>
          <c:idx val="1"/>
          <c:order val="1"/>
          <c:tx>
            <c:strRef>
              <c:f>'Public administration and s...'!$K$7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s...'!$L$33:$L$39</c:f>
              <c:numCache>
                <c:formatCode>0.0</c:formatCode>
                <c:ptCount val="7"/>
                <c:pt idx="0">
                  <c:v>110.18</c:v>
                </c:pt>
                <c:pt idx="1">
                  <c:v>118.02</c:v>
                </c:pt>
                <c:pt idx="2">
                  <c:v>110.39</c:v>
                </c:pt>
                <c:pt idx="3">
                  <c:v>107.14</c:v>
                </c:pt>
                <c:pt idx="4">
                  <c:v>106.6</c:v>
                </c:pt>
                <c:pt idx="5">
                  <c:v>111.47</c:v>
                </c:pt>
                <c:pt idx="6">
                  <c:v>115.71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10-49BE-BA98-A701090B0852}"/>
            </c:ext>
          </c:extLst>
        </c:ser>
        <c:ser>
          <c:idx val="2"/>
          <c:order val="2"/>
          <c:tx>
            <c:strRef>
              <c:f>'Public administration and s...'!$K$8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'Public administration and s...'!$K$24:$K$30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'Public administration and s...'!$L$42:$L$48</c:f>
              <c:numCache>
                <c:formatCode>0.0</c:formatCode>
                <c:ptCount val="7"/>
                <c:pt idx="0">
                  <c:v>109.53</c:v>
                </c:pt>
                <c:pt idx="1">
                  <c:v>118.79</c:v>
                </c:pt>
                <c:pt idx="2">
                  <c:v>111.22</c:v>
                </c:pt>
                <c:pt idx="3">
                  <c:v>107.82</c:v>
                </c:pt>
                <c:pt idx="4">
                  <c:v>107.01</c:v>
                </c:pt>
                <c:pt idx="5">
                  <c:v>111.05</c:v>
                </c:pt>
                <c:pt idx="6">
                  <c:v>111.87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10-49BE-BA98-A701090B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Mining!$L$82:$L$89</c:f>
              <c:numCache>
                <c:formatCode>0.0</c:formatCode>
                <c:ptCount val="8"/>
                <c:pt idx="0">
                  <c:v>102.26</c:v>
                </c:pt>
                <c:pt idx="1">
                  <c:v>100.82</c:v>
                </c:pt>
                <c:pt idx="2">
                  <c:v>97.42</c:v>
                </c:pt>
                <c:pt idx="3">
                  <c:v>105.37</c:v>
                </c:pt>
                <c:pt idx="4">
                  <c:v>101.05</c:v>
                </c:pt>
                <c:pt idx="5">
                  <c:v>91.01</c:v>
                </c:pt>
                <c:pt idx="6">
                  <c:v>105.58</c:v>
                </c:pt>
                <c:pt idx="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C-4E36-A085-E1A14A6C13D7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Mining!$L$91:$L$98</c:f>
              <c:numCache>
                <c:formatCode>0.0</c:formatCode>
                <c:ptCount val="8"/>
                <c:pt idx="0">
                  <c:v>105.17</c:v>
                </c:pt>
                <c:pt idx="1">
                  <c:v>101.32</c:v>
                </c:pt>
                <c:pt idx="2">
                  <c:v>97.93</c:v>
                </c:pt>
                <c:pt idx="3">
                  <c:v>105.59</c:v>
                </c:pt>
                <c:pt idx="4">
                  <c:v>101.81</c:v>
                </c:pt>
                <c:pt idx="5">
                  <c:v>91.01</c:v>
                </c:pt>
                <c:pt idx="6">
                  <c:v>109.47</c:v>
                </c:pt>
                <c:pt idx="7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6C-4E36-A085-E1A14A6C13D7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Mining!$L$100:$L$107</c:f>
              <c:numCache>
                <c:formatCode>0.0</c:formatCode>
                <c:ptCount val="8"/>
                <c:pt idx="0">
                  <c:v>104.27</c:v>
                </c:pt>
                <c:pt idx="1">
                  <c:v>102.45</c:v>
                </c:pt>
                <c:pt idx="2">
                  <c:v>98.65</c:v>
                </c:pt>
                <c:pt idx="3">
                  <c:v>107.54</c:v>
                </c:pt>
                <c:pt idx="4">
                  <c:v>103.58</c:v>
                </c:pt>
                <c:pt idx="5">
                  <c:v>94.04</c:v>
                </c:pt>
                <c:pt idx="6">
                  <c:v>110.17</c:v>
                </c:pt>
                <c:pt idx="7">
                  <c:v>93.84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6C-4E36-A085-E1A14A6C1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'Public administration and s...'!$L$110:$L$256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97.464500000000001</c:v>
                </c:pt>
                <c:pt idx="2">
                  <c:v>95.836799999999997</c:v>
                </c:pt>
                <c:pt idx="3">
                  <c:v>94.906999999999996</c:v>
                </c:pt>
                <c:pt idx="4">
                  <c:v>94.750500000000002</c:v>
                </c:pt>
                <c:pt idx="5">
                  <c:v>95.148600000000002</c:v>
                </c:pt>
                <c:pt idx="6">
                  <c:v>95.258200000000002</c:v>
                </c:pt>
                <c:pt idx="7">
                  <c:v>95.430400000000006</c:v>
                </c:pt>
                <c:pt idx="8">
                  <c:v>95.738200000000006</c:v>
                </c:pt>
                <c:pt idx="9">
                  <c:v>96.186599999999999</c:v>
                </c:pt>
                <c:pt idx="10">
                  <c:v>96.469300000000004</c:v>
                </c:pt>
                <c:pt idx="11">
                  <c:v>96.751900000000006</c:v>
                </c:pt>
                <c:pt idx="12">
                  <c:v>97.503399999999999</c:v>
                </c:pt>
                <c:pt idx="13">
                  <c:v>100.128</c:v>
                </c:pt>
                <c:pt idx="14">
                  <c:v>100.1262</c:v>
                </c:pt>
                <c:pt idx="15">
                  <c:v>99.794799999999995</c:v>
                </c:pt>
                <c:pt idx="16">
                  <c:v>100.8796</c:v>
                </c:pt>
                <c:pt idx="17">
                  <c:v>101.21720000000001</c:v>
                </c:pt>
                <c:pt idx="18">
                  <c:v>101.2012</c:v>
                </c:pt>
                <c:pt idx="19">
                  <c:v>101.7384</c:v>
                </c:pt>
                <c:pt idx="20">
                  <c:v>102.0886</c:v>
                </c:pt>
                <c:pt idx="21">
                  <c:v>102.6275</c:v>
                </c:pt>
                <c:pt idx="22">
                  <c:v>102.85890000000001</c:v>
                </c:pt>
                <c:pt idx="23">
                  <c:v>102.0723</c:v>
                </c:pt>
                <c:pt idx="24">
                  <c:v>102.39830000000001</c:v>
                </c:pt>
                <c:pt idx="25">
                  <c:v>102.5483</c:v>
                </c:pt>
                <c:pt idx="26">
                  <c:v>102.8083</c:v>
                </c:pt>
                <c:pt idx="27">
                  <c:v>103.002</c:v>
                </c:pt>
                <c:pt idx="28">
                  <c:v>102.9919</c:v>
                </c:pt>
                <c:pt idx="29">
                  <c:v>102.2556</c:v>
                </c:pt>
                <c:pt idx="30">
                  <c:v>102.2201</c:v>
                </c:pt>
                <c:pt idx="31">
                  <c:v>102.2119</c:v>
                </c:pt>
                <c:pt idx="32">
                  <c:v>103.2081</c:v>
                </c:pt>
                <c:pt idx="33">
                  <c:v>104.4632</c:v>
                </c:pt>
                <c:pt idx="34">
                  <c:v>104.58320000000001</c:v>
                </c:pt>
                <c:pt idx="35">
                  <c:v>104.52209999999999</c:v>
                </c:pt>
                <c:pt idx="36">
                  <c:v>104.5493</c:v>
                </c:pt>
                <c:pt idx="37">
                  <c:v>105.33669999999999</c:v>
                </c:pt>
                <c:pt idx="38">
                  <c:v>105.63460000000001</c:v>
                </c:pt>
                <c:pt idx="39">
                  <c:v>105.432</c:v>
                </c:pt>
                <c:pt idx="40">
                  <c:v>104.9616</c:v>
                </c:pt>
                <c:pt idx="41">
                  <c:v>102.7337</c:v>
                </c:pt>
                <c:pt idx="42">
                  <c:v>100.3852</c:v>
                </c:pt>
                <c:pt idx="43">
                  <c:v>100.149</c:v>
                </c:pt>
                <c:pt idx="44">
                  <c:v>100.8498</c:v>
                </c:pt>
                <c:pt idx="45">
                  <c:v>102.6794</c:v>
                </c:pt>
                <c:pt idx="46">
                  <c:v>104.4134</c:v>
                </c:pt>
                <c:pt idx="47">
                  <c:v>106.8419</c:v>
                </c:pt>
                <c:pt idx="48">
                  <c:v>107.705</c:v>
                </c:pt>
                <c:pt idx="49">
                  <c:v>108.47539999999999</c:v>
                </c:pt>
                <c:pt idx="50">
                  <c:v>109.0275</c:v>
                </c:pt>
                <c:pt idx="51">
                  <c:v>109.7204</c:v>
                </c:pt>
                <c:pt idx="52">
                  <c:v>110.06910000000001</c:v>
                </c:pt>
                <c:pt idx="53">
                  <c:v>110.7398</c:v>
                </c:pt>
                <c:pt idx="54">
                  <c:v>111.2992</c:v>
                </c:pt>
                <c:pt idx="55">
                  <c:v>111.4418</c:v>
                </c:pt>
                <c:pt idx="56">
                  <c:v>110.32129999999999</c:v>
                </c:pt>
                <c:pt idx="57">
                  <c:v>109.8528</c:v>
                </c:pt>
                <c:pt idx="58">
                  <c:v>110.34529999999999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F-4F96-94F4-4D98480A6AFD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'Public administration and s...'!$K$110:$K$256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'Public administration and s...'!$L$258:$L$404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94.957400000000007</c:v>
                </c:pt>
                <c:pt idx="2">
                  <c:v>92.735100000000003</c:v>
                </c:pt>
                <c:pt idx="3">
                  <c:v>92.593000000000004</c:v>
                </c:pt>
                <c:pt idx="4">
                  <c:v>93.304500000000004</c:v>
                </c:pt>
                <c:pt idx="5">
                  <c:v>95.832800000000006</c:v>
                </c:pt>
                <c:pt idx="6">
                  <c:v>94.365600000000001</c:v>
                </c:pt>
                <c:pt idx="7">
                  <c:v>94.748099999999994</c:v>
                </c:pt>
                <c:pt idx="8">
                  <c:v>94.706699999999998</c:v>
                </c:pt>
                <c:pt idx="9">
                  <c:v>94.667599999999993</c:v>
                </c:pt>
                <c:pt idx="10">
                  <c:v>94.737799999999993</c:v>
                </c:pt>
                <c:pt idx="11">
                  <c:v>95.886099999999999</c:v>
                </c:pt>
                <c:pt idx="12">
                  <c:v>96.115899999999996</c:v>
                </c:pt>
                <c:pt idx="13">
                  <c:v>98.687200000000004</c:v>
                </c:pt>
                <c:pt idx="14">
                  <c:v>99.003100000000003</c:v>
                </c:pt>
                <c:pt idx="15">
                  <c:v>96.621200000000002</c:v>
                </c:pt>
                <c:pt idx="16">
                  <c:v>96.404600000000002</c:v>
                </c:pt>
                <c:pt idx="17">
                  <c:v>98.365099999999998</c:v>
                </c:pt>
                <c:pt idx="18">
                  <c:v>98.351900000000001</c:v>
                </c:pt>
                <c:pt idx="19">
                  <c:v>98.997</c:v>
                </c:pt>
                <c:pt idx="20">
                  <c:v>99.236599999999996</c:v>
                </c:pt>
                <c:pt idx="21">
                  <c:v>99.679000000000002</c:v>
                </c:pt>
                <c:pt idx="22">
                  <c:v>99.488799999999998</c:v>
                </c:pt>
                <c:pt idx="23">
                  <c:v>98.930400000000006</c:v>
                </c:pt>
                <c:pt idx="24">
                  <c:v>99.225700000000003</c:v>
                </c:pt>
                <c:pt idx="25">
                  <c:v>99.888499999999993</c:v>
                </c:pt>
                <c:pt idx="26">
                  <c:v>99.663499999999999</c:v>
                </c:pt>
                <c:pt idx="27">
                  <c:v>100.1694</c:v>
                </c:pt>
                <c:pt idx="28">
                  <c:v>100.2954</c:v>
                </c:pt>
                <c:pt idx="29">
                  <c:v>99.702799999999996</c:v>
                </c:pt>
                <c:pt idx="30">
                  <c:v>99.306100000000001</c:v>
                </c:pt>
                <c:pt idx="31">
                  <c:v>99.221299999999999</c:v>
                </c:pt>
                <c:pt idx="32">
                  <c:v>99.792400000000001</c:v>
                </c:pt>
                <c:pt idx="33">
                  <c:v>99.874899999999997</c:v>
                </c:pt>
                <c:pt idx="34">
                  <c:v>99.780199999999994</c:v>
                </c:pt>
                <c:pt idx="35">
                  <c:v>101.2239</c:v>
                </c:pt>
                <c:pt idx="36">
                  <c:v>101.6478</c:v>
                </c:pt>
                <c:pt idx="37">
                  <c:v>105.7547</c:v>
                </c:pt>
                <c:pt idx="38">
                  <c:v>107.5677</c:v>
                </c:pt>
                <c:pt idx="39">
                  <c:v>104.81319999999999</c:v>
                </c:pt>
                <c:pt idx="40">
                  <c:v>102.14919999999999</c:v>
                </c:pt>
                <c:pt idx="41">
                  <c:v>100.99290000000001</c:v>
                </c:pt>
                <c:pt idx="42">
                  <c:v>100.64709999999999</c:v>
                </c:pt>
                <c:pt idx="43">
                  <c:v>100.1066</c:v>
                </c:pt>
                <c:pt idx="44">
                  <c:v>100.5158</c:v>
                </c:pt>
                <c:pt idx="45">
                  <c:v>101.8301</c:v>
                </c:pt>
                <c:pt idx="46">
                  <c:v>102.6456</c:v>
                </c:pt>
                <c:pt idx="47">
                  <c:v>103.7496</c:v>
                </c:pt>
                <c:pt idx="48">
                  <c:v>104.3249</c:v>
                </c:pt>
                <c:pt idx="49">
                  <c:v>107.0017</c:v>
                </c:pt>
                <c:pt idx="50">
                  <c:v>107.0547</c:v>
                </c:pt>
                <c:pt idx="51">
                  <c:v>107.39019999999999</c:v>
                </c:pt>
                <c:pt idx="52">
                  <c:v>106.8999</c:v>
                </c:pt>
                <c:pt idx="53">
                  <c:v>107.43810000000001</c:v>
                </c:pt>
                <c:pt idx="54">
                  <c:v>107.7559</c:v>
                </c:pt>
                <c:pt idx="55">
                  <c:v>108.8878</c:v>
                </c:pt>
                <c:pt idx="56">
                  <c:v>107.373</c:v>
                </c:pt>
                <c:pt idx="57">
                  <c:v>107.2169</c:v>
                </c:pt>
                <c:pt idx="58">
                  <c:v>108.042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F-4F96-94F4-4D98480A6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5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training'!$L$53:$L$60</c:f>
              <c:numCache>
                <c:formatCode>0.0</c:formatCode>
                <c:ptCount val="8"/>
                <c:pt idx="0">
                  <c:v>97.95</c:v>
                </c:pt>
                <c:pt idx="1">
                  <c:v>95.65</c:v>
                </c:pt>
                <c:pt idx="2">
                  <c:v>99.3</c:v>
                </c:pt>
                <c:pt idx="3">
                  <c:v>111.87</c:v>
                </c:pt>
                <c:pt idx="4">
                  <c:v>98.83</c:v>
                </c:pt>
                <c:pt idx="5">
                  <c:v>98.53</c:v>
                </c:pt>
                <c:pt idx="6">
                  <c:v>103.44</c:v>
                </c:pt>
                <c:pt idx="7">
                  <c:v>94.49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C4-4E19-B217-4287CC0335BC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training'!$L$62:$L$69</c:f>
              <c:numCache>
                <c:formatCode>0.0</c:formatCode>
                <c:ptCount val="8"/>
                <c:pt idx="0">
                  <c:v>96.54</c:v>
                </c:pt>
                <c:pt idx="1">
                  <c:v>95.69</c:v>
                </c:pt>
                <c:pt idx="2">
                  <c:v>96.76</c:v>
                </c:pt>
                <c:pt idx="3">
                  <c:v>110.28</c:v>
                </c:pt>
                <c:pt idx="4">
                  <c:v>97.25</c:v>
                </c:pt>
                <c:pt idx="5">
                  <c:v>96.88</c:v>
                </c:pt>
                <c:pt idx="6">
                  <c:v>104.54</c:v>
                </c:pt>
                <c:pt idx="7">
                  <c:v>93.35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C4-4E19-B217-4287CC0335BC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training'!$L$71:$L$78</c:f>
              <c:numCache>
                <c:formatCode>0.0</c:formatCode>
                <c:ptCount val="8"/>
                <c:pt idx="0">
                  <c:v>95.89</c:v>
                </c:pt>
                <c:pt idx="1">
                  <c:v>95.91</c:v>
                </c:pt>
                <c:pt idx="2">
                  <c:v>97.58</c:v>
                </c:pt>
                <c:pt idx="3">
                  <c:v>111.32</c:v>
                </c:pt>
                <c:pt idx="4">
                  <c:v>98.04</c:v>
                </c:pt>
                <c:pt idx="5">
                  <c:v>95.8</c:v>
                </c:pt>
                <c:pt idx="6">
                  <c:v>107.31</c:v>
                </c:pt>
                <c:pt idx="7">
                  <c:v>93.35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C4-4E19-B217-4287CC033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training'!$L$82:$L$89</c:f>
              <c:numCache>
                <c:formatCode>0.0</c:formatCode>
                <c:ptCount val="8"/>
                <c:pt idx="0">
                  <c:v>98.78</c:v>
                </c:pt>
                <c:pt idx="1">
                  <c:v>96.69</c:v>
                </c:pt>
                <c:pt idx="2">
                  <c:v>100.33</c:v>
                </c:pt>
                <c:pt idx="3">
                  <c:v>110.5</c:v>
                </c:pt>
                <c:pt idx="4">
                  <c:v>97.65</c:v>
                </c:pt>
                <c:pt idx="5">
                  <c:v>98.91</c:v>
                </c:pt>
                <c:pt idx="6">
                  <c:v>116.37</c:v>
                </c:pt>
                <c:pt idx="7">
                  <c:v>96.22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1-4F28-AF03-D14AE6706503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training'!$L$91:$L$98</c:f>
              <c:numCache>
                <c:formatCode>0.0</c:formatCode>
                <c:ptCount val="8"/>
                <c:pt idx="0">
                  <c:v>97.59</c:v>
                </c:pt>
                <c:pt idx="1">
                  <c:v>95.44</c:v>
                </c:pt>
                <c:pt idx="2">
                  <c:v>94.83</c:v>
                </c:pt>
                <c:pt idx="3">
                  <c:v>108.93</c:v>
                </c:pt>
                <c:pt idx="4">
                  <c:v>95.79</c:v>
                </c:pt>
                <c:pt idx="5">
                  <c:v>97.25</c:v>
                </c:pt>
                <c:pt idx="6">
                  <c:v>116.67</c:v>
                </c:pt>
                <c:pt idx="7">
                  <c:v>94.52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A1-4F28-AF03-D14AE6706503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'Education and training'!$L$100:$L$107</c:f>
              <c:numCache>
                <c:formatCode>0.0</c:formatCode>
                <c:ptCount val="8"/>
                <c:pt idx="0">
                  <c:v>98.31</c:v>
                </c:pt>
                <c:pt idx="1">
                  <c:v>96.2</c:v>
                </c:pt>
                <c:pt idx="2">
                  <c:v>96.51</c:v>
                </c:pt>
                <c:pt idx="3">
                  <c:v>109.96</c:v>
                </c:pt>
                <c:pt idx="4">
                  <c:v>97.41</c:v>
                </c:pt>
                <c:pt idx="5">
                  <c:v>96.16</c:v>
                </c:pt>
                <c:pt idx="6">
                  <c:v>118.17</c:v>
                </c:pt>
                <c:pt idx="7">
                  <c:v>95.22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A1-4F28-AF03-D14AE6706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'Education and training'!$K$4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training'!$L$24:$L$30</c:f>
              <c:numCache>
                <c:formatCode>0.0</c:formatCode>
                <c:ptCount val="7"/>
                <c:pt idx="0">
                  <c:v>95.95</c:v>
                </c:pt>
                <c:pt idx="1">
                  <c:v>94.62</c:v>
                </c:pt>
                <c:pt idx="2">
                  <c:v>99.89</c:v>
                </c:pt>
                <c:pt idx="3">
                  <c:v>99.72</c:v>
                </c:pt>
                <c:pt idx="4">
                  <c:v>100.56</c:v>
                </c:pt>
                <c:pt idx="5">
                  <c:v>102.02</c:v>
                </c:pt>
                <c:pt idx="6">
                  <c:v>105.06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42-483D-86B1-933252256D0F}"/>
            </c:ext>
          </c:extLst>
        </c:ser>
        <c:ser>
          <c:idx val="1"/>
          <c:order val="1"/>
          <c:tx>
            <c:strRef>
              <c:f>'Education and training'!$K$7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training'!$L$33:$L$39</c:f>
              <c:numCache>
                <c:formatCode>0.0</c:formatCode>
                <c:ptCount val="7"/>
                <c:pt idx="0">
                  <c:v>83.69</c:v>
                </c:pt>
                <c:pt idx="1">
                  <c:v>91.73</c:v>
                </c:pt>
                <c:pt idx="2">
                  <c:v>99.19</c:v>
                </c:pt>
                <c:pt idx="3">
                  <c:v>98.47</c:v>
                </c:pt>
                <c:pt idx="4">
                  <c:v>99.58</c:v>
                </c:pt>
                <c:pt idx="5">
                  <c:v>100.95</c:v>
                </c:pt>
                <c:pt idx="6">
                  <c:v>103.2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42-483D-86B1-933252256D0F}"/>
            </c:ext>
          </c:extLst>
        </c:ser>
        <c:ser>
          <c:idx val="2"/>
          <c:order val="2"/>
          <c:tx>
            <c:strRef>
              <c:f>'Education and training'!$K$8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'Education and training'!$K$24:$K$30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'Education and training'!$L$42:$L$48</c:f>
              <c:numCache>
                <c:formatCode>0.0</c:formatCode>
                <c:ptCount val="7"/>
                <c:pt idx="0">
                  <c:v>85.22</c:v>
                </c:pt>
                <c:pt idx="1">
                  <c:v>91.99</c:v>
                </c:pt>
                <c:pt idx="2">
                  <c:v>99.71</c:v>
                </c:pt>
                <c:pt idx="3">
                  <c:v>99.41</c:v>
                </c:pt>
                <c:pt idx="4">
                  <c:v>100.69</c:v>
                </c:pt>
                <c:pt idx="5">
                  <c:v>101.57</c:v>
                </c:pt>
                <c:pt idx="6">
                  <c:v>102.55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83D-86B1-933252256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'Education and training'!$L$110:$L$256</c:f>
              <c:numCache>
                <c:formatCode>0.0</c:formatCode>
                <c:ptCount val="147"/>
                <c:pt idx="0">
                  <c:v>100</c:v>
                </c:pt>
                <c:pt idx="1">
                  <c:v>100.2073</c:v>
                </c:pt>
                <c:pt idx="2">
                  <c:v>98.556299999999993</c:v>
                </c:pt>
                <c:pt idx="3">
                  <c:v>95.546599999999998</c:v>
                </c:pt>
                <c:pt idx="4">
                  <c:v>92.516999999999996</c:v>
                </c:pt>
                <c:pt idx="5">
                  <c:v>90.540099999999995</c:v>
                </c:pt>
                <c:pt idx="6">
                  <c:v>90.120999999999995</c:v>
                </c:pt>
                <c:pt idx="7">
                  <c:v>91.161199999999994</c:v>
                </c:pt>
                <c:pt idx="8">
                  <c:v>92.861500000000007</c:v>
                </c:pt>
                <c:pt idx="9">
                  <c:v>95.029799999999994</c:v>
                </c:pt>
                <c:pt idx="10">
                  <c:v>95.401499999999999</c:v>
                </c:pt>
                <c:pt idx="11">
                  <c:v>95.658100000000005</c:v>
                </c:pt>
                <c:pt idx="12">
                  <c:v>96.157399999999996</c:v>
                </c:pt>
                <c:pt idx="13">
                  <c:v>95.507099999999994</c:v>
                </c:pt>
                <c:pt idx="14">
                  <c:v>95.7286</c:v>
                </c:pt>
                <c:pt idx="15">
                  <c:v>96.044399999999996</c:v>
                </c:pt>
                <c:pt idx="16">
                  <c:v>95.658000000000001</c:v>
                </c:pt>
                <c:pt idx="17">
                  <c:v>92.884399999999999</c:v>
                </c:pt>
                <c:pt idx="18">
                  <c:v>91.295199999999994</c:v>
                </c:pt>
                <c:pt idx="19">
                  <c:v>93.146799999999999</c:v>
                </c:pt>
                <c:pt idx="20">
                  <c:v>94.633799999999994</c:v>
                </c:pt>
                <c:pt idx="21">
                  <c:v>95.110600000000005</c:v>
                </c:pt>
                <c:pt idx="22">
                  <c:v>95.4666</c:v>
                </c:pt>
                <c:pt idx="23">
                  <c:v>95.596500000000006</c:v>
                </c:pt>
                <c:pt idx="24">
                  <c:v>95.751999999999995</c:v>
                </c:pt>
                <c:pt idx="25">
                  <c:v>96.144999999999996</c:v>
                </c:pt>
                <c:pt idx="26">
                  <c:v>96.518699999999995</c:v>
                </c:pt>
                <c:pt idx="27">
                  <c:v>96.941500000000005</c:v>
                </c:pt>
                <c:pt idx="28">
                  <c:v>96.095600000000005</c:v>
                </c:pt>
                <c:pt idx="29">
                  <c:v>93.780500000000004</c:v>
                </c:pt>
                <c:pt idx="30">
                  <c:v>92.8964</c:v>
                </c:pt>
                <c:pt idx="31">
                  <c:v>95.421300000000002</c:v>
                </c:pt>
                <c:pt idx="32">
                  <c:v>96.9679</c:v>
                </c:pt>
                <c:pt idx="33">
                  <c:v>97.193600000000004</c:v>
                </c:pt>
                <c:pt idx="34">
                  <c:v>97.346800000000002</c:v>
                </c:pt>
                <c:pt idx="35">
                  <c:v>97.930599999999998</c:v>
                </c:pt>
                <c:pt idx="36">
                  <c:v>98.463700000000003</c:v>
                </c:pt>
                <c:pt idx="37">
                  <c:v>99.158000000000001</c:v>
                </c:pt>
                <c:pt idx="38">
                  <c:v>98.893500000000003</c:v>
                </c:pt>
                <c:pt idx="39">
                  <c:v>97.165199999999999</c:v>
                </c:pt>
                <c:pt idx="40">
                  <c:v>94.311400000000006</c:v>
                </c:pt>
                <c:pt idx="41">
                  <c:v>88.327100000000002</c:v>
                </c:pt>
                <c:pt idx="42">
                  <c:v>83.880600000000001</c:v>
                </c:pt>
                <c:pt idx="43">
                  <c:v>83.062600000000003</c:v>
                </c:pt>
                <c:pt idx="44">
                  <c:v>83.944699999999997</c:v>
                </c:pt>
                <c:pt idx="45">
                  <c:v>85.635999999999996</c:v>
                </c:pt>
                <c:pt idx="46">
                  <c:v>87.997</c:v>
                </c:pt>
                <c:pt idx="47">
                  <c:v>91.073499999999996</c:v>
                </c:pt>
                <c:pt idx="48">
                  <c:v>93.143600000000006</c:v>
                </c:pt>
                <c:pt idx="49">
                  <c:v>94.313199999999995</c:v>
                </c:pt>
                <c:pt idx="50">
                  <c:v>95.483999999999995</c:v>
                </c:pt>
                <c:pt idx="51">
                  <c:v>97.193299999999994</c:v>
                </c:pt>
                <c:pt idx="52">
                  <c:v>98.307900000000004</c:v>
                </c:pt>
                <c:pt idx="53">
                  <c:v>99.284300000000002</c:v>
                </c:pt>
                <c:pt idx="54">
                  <c:v>99.279899999999998</c:v>
                </c:pt>
                <c:pt idx="55">
                  <c:v>99.002600000000001</c:v>
                </c:pt>
                <c:pt idx="56">
                  <c:v>97.876800000000003</c:v>
                </c:pt>
                <c:pt idx="57">
                  <c:v>97.590900000000005</c:v>
                </c:pt>
                <c:pt idx="58">
                  <c:v>98.314400000000006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F-46EA-904B-5E8A5353CF0C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'Education and training'!$K$110:$K$256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'Education and training'!$L$258:$L$404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102.114</c:v>
                </c:pt>
                <c:pt idx="2">
                  <c:v>101.4729</c:v>
                </c:pt>
                <c:pt idx="3">
                  <c:v>99.246399999999994</c:v>
                </c:pt>
                <c:pt idx="4">
                  <c:v>97.512200000000007</c:v>
                </c:pt>
                <c:pt idx="5">
                  <c:v>96.778499999999994</c:v>
                </c:pt>
                <c:pt idx="6">
                  <c:v>96.213399999999993</c:v>
                </c:pt>
                <c:pt idx="7">
                  <c:v>97.851299999999995</c:v>
                </c:pt>
                <c:pt idx="8">
                  <c:v>98.444699999999997</c:v>
                </c:pt>
                <c:pt idx="9">
                  <c:v>99.797799999999995</c:v>
                </c:pt>
                <c:pt idx="10">
                  <c:v>99.701800000000006</c:v>
                </c:pt>
                <c:pt idx="11">
                  <c:v>100.6635</c:v>
                </c:pt>
                <c:pt idx="12">
                  <c:v>101.7796</c:v>
                </c:pt>
                <c:pt idx="13">
                  <c:v>103.2149</c:v>
                </c:pt>
                <c:pt idx="14">
                  <c:v>104.22190000000001</c:v>
                </c:pt>
                <c:pt idx="15">
                  <c:v>104.8763</c:v>
                </c:pt>
                <c:pt idx="16">
                  <c:v>101.6836</c:v>
                </c:pt>
                <c:pt idx="17">
                  <c:v>97.186499999999995</c:v>
                </c:pt>
                <c:pt idx="18">
                  <c:v>96.283699999999996</c:v>
                </c:pt>
                <c:pt idx="19">
                  <c:v>97.560599999999994</c:v>
                </c:pt>
                <c:pt idx="20">
                  <c:v>99.249899999999997</c:v>
                </c:pt>
                <c:pt idx="21">
                  <c:v>99.515199999999993</c:v>
                </c:pt>
                <c:pt idx="22">
                  <c:v>98.868399999999994</c:v>
                </c:pt>
                <c:pt idx="23">
                  <c:v>99.353200000000001</c:v>
                </c:pt>
                <c:pt idx="24">
                  <c:v>99.271600000000007</c:v>
                </c:pt>
                <c:pt idx="25">
                  <c:v>99.843599999999995</c:v>
                </c:pt>
                <c:pt idx="26">
                  <c:v>100.4181</c:v>
                </c:pt>
                <c:pt idx="27">
                  <c:v>102.84910000000001</c:v>
                </c:pt>
                <c:pt idx="28">
                  <c:v>101.7448</c:v>
                </c:pt>
                <c:pt idx="29">
                  <c:v>98.034599999999998</c:v>
                </c:pt>
                <c:pt idx="30">
                  <c:v>96.206000000000003</c:v>
                </c:pt>
                <c:pt idx="31">
                  <c:v>98.3459</c:v>
                </c:pt>
                <c:pt idx="32">
                  <c:v>99.737300000000005</c:v>
                </c:pt>
                <c:pt idx="33">
                  <c:v>99.807100000000005</c:v>
                </c:pt>
                <c:pt idx="34">
                  <c:v>99.599699999999999</c:v>
                </c:pt>
                <c:pt idx="35">
                  <c:v>100.67449999999999</c:v>
                </c:pt>
                <c:pt idx="36">
                  <c:v>102.0067</c:v>
                </c:pt>
                <c:pt idx="37">
                  <c:v>106.0307</c:v>
                </c:pt>
                <c:pt idx="38">
                  <c:v>107.37690000000001</c:v>
                </c:pt>
                <c:pt idx="39">
                  <c:v>104.4405</c:v>
                </c:pt>
                <c:pt idx="40">
                  <c:v>99.953900000000004</c:v>
                </c:pt>
                <c:pt idx="41">
                  <c:v>94.676100000000005</c:v>
                </c:pt>
                <c:pt idx="42">
                  <c:v>91.825199999999995</c:v>
                </c:pt>
                <c:pt idx="43">
                  <c:v>91.672200000000004</c:v>
                </c:pt>
                <c:pt idx="44">
                  <c:v>92.087299999999999</c:v>
                </c:pt>
                <c:pt idx="45">
                  <c:v>93.633300000000006</c:v>
                </c:pt>
                <c:pt idx="46">
                  <c:v>95.4255</c:v>
                </c:pt>
                <c:pt idx="47">
                  <c:v>97.458799999999997</c:v>
                </c:pt>
                <c:pt idx="48">
                  <c:v>99.711699999999993</c:v>
                </c:pt>
                <c:pt idx="49">
                  <c:v>100.3849</c:v>
                </c:pt>
                <c:pt idx="50">
                  <c:v>100.4295</c:v>
                </c:pt>
                <c:pt idx="51">
                  <c:v>101.00409999999999</c:v>
                </c:pt>
                <c:pt idx="52">
                  <c:v>101.80110000000001</c:v>
                </c:pt>
                <c:pt idx="53">
                  <c:v>102.7016</c:v>
                </c:pt>
                <c:pt idx="54">
                  <c:v>102.3646</c:v>
                </c:pt>
                <c:pt idx="55">
                  <c:v>101.25830000000001</c:v>
                </c:pt>
                <c:pt idx="56">
                  <c:v>99.563400000000001</c:v>
                </c:pt>
                <c:pt idx="57">
                  <c:v>99.615399999999994</c:v>
                </c:pt>
                <c:pt idx="58">
                  <c:v>99.887699999999995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F-46EA-904B-5E8A5353C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assi...'!$L$53:$L$60</c:f>
              <c:numCache>
                <c:formatCode>0.0</c:formatCode>
                <c:ptCount val="8"/>
                <c:pt idx="0">
                  <c:v>106.71</c:v>
                </c:pt>
                <c:pt idx="1">
                  <c:v>109.52</c:v>
                </c:pt>
                <c:pt idx="2">
                  <c:v>101.44</c:v>
                </c:pt>
                <c:pt idx="3">
                  <c:v>109.83</c:v>
                </c:pt>
                <c:pt idx="4">
                  <c:v>105.99</c:v>
                </c:pt>
                <c:pt idx="5">
                  <c:v>103.01</c:v>
                </c:pt>
                <c:pt idx="6">
                  <c:v>108.8</c:v>
                </c:pt>
                <c:pt idx="7">
                  <c:v>110.55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34-4272-95A9-705204BA1C22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assi...'!$L$62:$L$69</c:f>
              <c:numCache>
                <c:formatCode>0.0</c:formatCode>
                <c:ptCount val="8"/>
                <c:pt idx="0">
                  <c:v>105.17</c:v>
                </c:pt>
                <c:pt idx="1">
                  <c:v>109.92</c:v>
                </c:pt>
                <c:pt idx="2">
                  <c:v>100.7</c:v>
                </c:pt>
                <c:pt idx="3">
                  <c:v>109.31</c:v>
                </c:pt>
                <c:pt idx="4">
                  <c:v>104.74</c:v>
                </c:pt>
                <c:pt idx="5">
                  <c:v>102.92</c:v>
                </c:pt>
                <c:pt idx="6">
                  <c:v>108.91</c:v>
                </c:pt>
                <c:pt idx="7">
                  <c:v>108.8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34-4272-95A9-705204BA1C22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assi...'!$L$71:$L$78</c:f>
              <c:numCache>
                <c:formatCode>0.0</c:formatCode>
                <c:ptCount val="8"/>
                <c:pt idx="0">
                  <c:v>104.34</c:v>
                </c:pt>
                <c:pt idx="1">
                  <c:v>109.69</c:v>
                </c:pt>
                <c:pt idx="2">
                  <c:v>100.2</c:v>
                </c:pt>
                <c:pt idx="3">
                  <c:v>109.3</c:v>
                </c:pt>
                <c:pt idx="4">
                  <c:v>105.53</c:v>
                </c:pt>
                <c:pt idx="5">
                  <c:v>103.96</c:v>
                </c:pt>
                <c:pt idx="6">
                  <c:v>108.62</c:v>
                </c:pt>
                <c:pt idx="7">
                  <c:v>108.27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34-4272-95A9-705204BA1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assi...'!$L$82:$L$89</c:f>
              <c:numCache>
                <c:formatCode>0.0</c:formatCode>
                <c:ptCount val="8"/>
                <c:pt idx="0">
                  <c:v>105.73</c:v>
                </c:pt>
                <c:pt idx="1">
                  <c:v>108.22</c:v>
                </c:pt>
                <c:pt idx="2">
                  <c:v>101.04</c:v>
                </c:pt>
                <c:pt idx="3">
                  <c:v>108.81</c:v>
                </c:pt>
                <c:pt idx="4">
                  <c:v>107.81</c:v>
                </c:pt>
                <c:pt idx="5">
                  <c:v>102.09</c:v>
                </c:pt>
                <c:pt idx="6">
                  <c:v>103.54</c:v>
                </c:pt>
                <c:pt idx="7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5-4075-A5A4-D70113DDEA1E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assi...'!$L$91:$L$98</c:f>
              <c:numCache>
                <c:formatCode>0.0</c:formatCode>
                <c:ptCount val="8"/>
                <c:pt idx="0">
                  <c:v>104.15</c:v>
                </c:pt>
                <c:pt idx="1">
                  <c:v>108.3</c:v>
                </c:pt>
                <c:pt idx="2">
                  <c:v>99.99</c:v>
                </c:pt>
                <c:pt idx="3">
                  <c:v>108.3</c:v>
                </c:pt>
                <c:pt idx="4">
                  <c:v>106.69</c:v>
                </c:pt>
                <c:pt idx="5">
                  <c:v>102</c:v>
                </c:pt>
                <c:pt idx="6">
                  <c:v>104.13</c:v>
                </c:pt>
                <c:pt idx="7">
                  <c:v>106.04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5-4075-A5A4-D70113DDEA1E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'Health care and social assi...'!$L$100:$L$107</c:f>
              <c:numCache>
                <c:formatCode>0.0</c:formatCode>
                <c:ptCount val="8"/>
                <c:pt idx="0">
                  <c:v>103.26</c:v>
                </c:pt>
                <c:pt idx="1">
                  <c:v>108.1</c:v>
                </c:pt>
                <c:pt idx="2">
                  <c:v>99.68</c:v>
                </c:pt>
                <c:pt idx="3">
                  <c:v>108.29</c:v>
                </c:pt>
                <c:pt idx="4">
                  <c:v>107.14</c:v>
                </c:pt>
                <c:pt idx="5">
                  <c:v>103.03</c:v>
                </c:pt>
                <c:pt idx="6">
                  <c:v>104.7</c:v>
                </c:pt>
                <c:pt idx="7">
                  <c:v>105.16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05-4075-A5A4-D70113DDE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'Health care and social assi...'!$K$4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assi...'!$L$24:$L$30</c:f>
              <c:numCache>
                <c:formatCode>0.0</c:formatCode>
                <c:ptCount val="7"/>
                <c:pt idx="0">
                  <c:v>106.91</c:v>
                </c:pt>
                <c:pt idx="1">
                  <c:v>108.03</c:v>
                </c:pt>
                <c:pt idx="2">
                  <c:v>107.75</c:v>
                </c:pt>
                <c:pt idx="3">
                  <c:v>104.09</c:v>
                </c:pt>
                <c:pt idx="4">
                  <c:v>103.51</c:v>
                </c:pt>
                <c:pt idx="5">
                  <c:v>107.1</c:v>
                </c:pt>
                <c:pt idx="6">
                  <c:v>107.86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68-47C5-84CF-31751F9E9800}"/>
            </c:ext>
          </c:extLst>
        </c:ser>
        <c:ser>
          <c:idx val="1"/>
          <c:order val="1"/>
          <c:tx>
            <c:strRef>
              <c:f>'Health care and social assi...'!$K$7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assi...'!$L$33:$L$39</c:f>
              <c:numCache>
                <c:formatCode>0.0</c:formatCode>
                <c:ptCount val="7"/>
                <c:pt idx="0">
                  <c:v>103.72</c:v>
                </c:pt>
                <c:pt idx="1">
                  <c:v>107.02</c:v>
                </c:pt>
                <c:pt idx="2">
                  <c:v>107.12</c:v>
                </c:pt>
                <c:pt idx="3">
                  <c:v>103.12</c:v>
                </c:pt>
                <c:pt idx="4">
                  <c:v>102.65</c:v>
                </c:pt>
                <c:pt idx="5">
                  <c:v>106.86</c:v>
                </c:pt>
                <c:pt idx="6">
                  <c:v>106.91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68-47C5-84CF-31751F9E9800}"/>
            </c:ext>
          </c:extLst>
        </c:ser>
        <c:ser>
          <c:idx val="2"/>
          <c:order val="2"/>
          <c:tx>
            <c:strRef>
              <c:f>'Health care and social assi...'!$K$8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'Health care and social assi...'!$K$24:$K$30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'Health care and social assi...'!$L$42:$L$48</c:f>
              <c:numCache>
                <c:formatCode>0.0</c:formatCode>
                <c:ptCount val="7"/>
                <c:pt idx="0">
                  <c:v>102.14</c:v>
                </c:pt>
                <c:pt idx="1">
                  <c:v>106.04</c:v>
                </c:pt>
                <c:pt idx="2">
                  <c:v>106.66</c:v>
                </c:pt>
                <c:pt idx="3">
                  <c:v>103.06</c:v>
                </c:pt>
                <c:pt idx="4">
                  <c:v>102.69</c:v>
                </c:pt>
                <c:pt idx="5">
                  <c:v>106.82</c:v>
                </c:pt>
                <c:pt idx="6">
                  <c:v>106.8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68-47C5-84CF-31751F9E9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'Health care and social assi...'!$L$110:$L$256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99.570800000000006</c:v>
                </c:pt>
                <c:pt idx="2">
                  <c:v>98.031899999999993</c:v>
                </c:pt>
                <c:pt idx="3">
                  <c:v>96.393000000000001</c:v>
                </c:pt>
                <c:pt idx="4">
                  <c:v>95.462999999999994</c:v>
                </c:pt>
                <c:pt idx="5">
                  <c:v>95.332899999999995</c:v>
                </c:pt>
                <c:pt idx="6">
                  <c:v>95.945800000000006</c:v>
                </c:pt>
                <c:pt idx="7">
                  <c:v>96.544899999999998</c:v>
                </c:pt>
                <c:pt idx="8">
                  <c:v>97.323999999999998</c:v>
                </c:pt>
                <c:pt idx="9">
                  <c:v>97.516000000000005</c:v>
                </c:pt>
                <c:pt idx="10">
                  <c:v>97.993700000000004</c:v>
                </c:pt>
                <c:pt idx="11">
                  <c:v>98.812200000000004</c:v>
                </c:pt>
                <c:pt idx="12">
                  <c:v>99.8857</c:v>
                </c:pt>
                <c:pt idx="13">
                  <c:v>100.73</c:v>
                </c:pt>
                <c:pt idx="14">
                  <c:v>100.67789999999999</c:v>
                </c:pt>
                <c:pt idx="15">
                  <c:v>100.75320000000001</c:v>
                </c:pt>
                <c:pt idx="16">
                  <c:v>101.27419999999999</c:v>
                </c:pt>
                <c:pt idx="17">
                  <c:v>101.9118</c:v>
                </c:pt>
                <c:pt idx="18">
                  <c:v>102.2662</c:v>
                </c:pt>
                <c:pt idx="19">
                  <c:v>102.10509999999999</c:v>
                </c:pt>
                <c:pt idx="20">
                  <c:v>102.1093</c:v>
                </c:pt>
                <c:pt idx="21">
                  <c:v>102.09139999999999</c:v>
                </c:pt>
                <c:pt idx="22">
                  <c:v>101.6035</c:v>
                </c:pt>
                <c:pt idx="23">
                  <c:v>101.6901</c:v>
                </c:pt>
                <c:pt idx="24">
                  <c:v>101.983</c:v>
                </c:pt>
                <c:pt idx="25">
                  <c:v>102.3062</c:v>
                </c:pt>
                <c:pt idx="26">
                  <c:v>102.4843</c:v>
                </c:pt>
                <c:pt idx="27">
                  <c:v>102.6039</c:v>
                </c:pt>
                <c:pt idx="28">
                  <c:v>102.39919999999999</c:v>
                </c:pt>
                <c:pt idx="29">
                  <c:v>101.7163</c:v>
                </c:pt>
                <c:pt idx="30">
                  <c:v>101.9224</c:v>
                </c:pt>
                <c:pt idx="31">
                  <c:v>102.84480000000001</c:v>
                </c:pt>
                <c:pt idx="32">
                  <c:v>102.9337</c:v>
                </c:pt>
                <c:pt idx="33">
                  <c:v>102.6974</c:v>
                </c:pt>
                <c:pt idx="34">
                  <c:v>102.8398</c:v>
                </c:pt>
                <c:pt idx="35">
                  <c:v>103.08320000000001</c:v>
                </c:pt>
                <c:pt idx="36">
                  <c:v>103.55419999999999</c:v>
                </c:pt>
                <c:pt idx="37">
                  <c:v>103.7364</c:v>
                </c:pt>
                <c:pt idx="38">
                  <c:v>103.9469</c:v>
                </c:pt>
                <c:pt idx="39">
                  <c:v>104.0264</c:v>
                </c:pt>
                <c:pt idx="40">
                  <c:v>103.7037</c:v>
                </c:pt>
                <c:pt idx="41">
                  <c:v>101.68219999999999</c:v>
                </c:pt>
                <c:pt idx="42">
                  <c:v>99.5792</c:v>
                </c:pt>
                <c:pt idx="43">
                  <c:v>100.40089999999999</c:v>
                </c:pt>
                <c:pt idx="44">
                  <c:v>102.2795</c:v>
                </c:pt>
                <c:pt idx="45">
                  <c:v>103.877</c:v>
                </c:pt>
                <c:pt idx="46">
                  <c:v>104.61960000000001</c:v>
                </c:pt>
                <c:pt idx="47">
                  <c:v>104.774</c:v>
                </c:pt>
                <c:pt idx="48">
                  <c:v>105.05200000000001</c:v>
                </c:pt>
                <c:pt idx="49">
                  <c:v>105.3652</c:v>
                </c:pt>
                <c:pt idx="50">
                  <c:v>105.5051</c:v>
                </c:pt>
                <c:pt idx="51">
                  <c:v>105.864</c:v>
                </c:pt>
                <c:pt idx="52">
                  <c:v>105.9713</c:v>
                </c:pt>
                <c:pt idx="53">
                  <c:v>106.32729999999999</c:v>
                </c:pt>
                <c:pt idx="54">
                  <c:v>106.069</c:v>
                </c:pt>
                <c:pt idx="55">
                  <c:v>105.87779999999999</c:v>
                </c:pt>
                <c:pt idx="56">
                  <c:v>105.3353</c:v>
                </c:pt>
                <c:pt idx="57">
                  <c:v>105.2413</c:v>
                </c:pt>
                <c:pt idx="58">
                  <c:v>104.8952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85-4680-A24C-FCCB44009F7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'Health care and social assi...'!$K$110:$K$256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'Health care and social assi...'!$L$258:$L$404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98.974199999999996</c:v>
                </c:pt>
                <c:pt idx="2">
                  <c:v>98.038499999999999</c:v>
                </c:pt>
                <c:pt idx="3">
                  <c:v>98.428299999999993</c:v>
                </c:pt>
                <c:pt idx="4">
                  <c:v>99.830799999999996</c:v>
                </c:pt>
                <c:pt idx="5">
                  <c:v>99.8904</c:v>
                </c:pt>
                <c:pt idx="6">
                  <c:v>99.109899999999996</c:v>
                </c:pt>
                <c:pt idx="7">
                  <c:v>98.859700000000004</c:v>
                </c:pt>
                <c:pt idx="8">
                  <c:v>98.842100000000002</c:v>
                </c:pt>
                <c:pt idx="9">
                  <c:v>99.487700000000004</c:v>
                </c:pt>
                <c:pt idx="10">
                  <c:v>99.754999999999995</c:v>
                </c:pt>
                <c:pt idx="11">
                  <c:v>99.916799999999995</c:v>
                </c:pt>
                <c:pt idx="12">
                  <c:v>100.7307</c:v>
                </c:pt>
                <c:pt idx="13">
                  <c:v>102.2414</c:v>
                </c:pt>
                <c:pt idx="14">
                  <c:v>103.626</c:v>
                </c:pt>
                <c:pt idx="15">
                  <c:v>102.2437</c:v>
                </c:pt>
                <c:pt idx="16">
                  <c:v>105.07810000000001</c:v>
                </c:pt>
                <c:pt idx="17">
                  <c:v>104.62269999999999</c:v>
                </c:pt>
                <c:pt idx="18">
                  <c:v>103.6576</c:v>
                </c:pt>
                <c:pt idx="19">
                  <c:v>103.27670000000001</c:v>
                </c:pt>
                <c:pt idx="20">
                  <c:v>104.4639</c:v>
                </c:pt>
                <c:pt idx="21">
                  <c:v>103.85639999999999</c:v>
                </c:pt>
                <c:pt idx="22">
                  <c:v>103.1194</c:v>
                </c:pt>
                <c:pt idx="23">
                  <c:v>103.2589</c:v>
                </c:pt>
                <c:pt idx="24">
                  <c:v>103.4704</c:v>
                </c:pt>
                <c:pt idx="25">
                  <c:v>103.7948</c:v>
                </c:pt>
                <c:pt idx="26">
                  <c:v>105.19499999999999</c:v>
                </c:pt>
                <c:pt idx="27">
                  <c:v>105.30629999999999</c:v>
                </c:pt>
                <c:pt idx="28">
                  <c:v>104.52419999999999</c:v>
                </c:pt>
                <c:pt idx="29">
                  <c:v>104.0414</c:v>
                </c:pt>
                <c:pt idx="30">
                  <c:v>104.1327</c:v>
                </c:pt>
                <c:pt idx="31">
                  <c:v>105.1447</c:v>
                </c:pt>
                <c:pt idx="32">
                  <c:v>104.5381</c:v>
                </c:pt>
                <c:pt idx="33">
                  <c:v>103.30540000000001</c:v>
                </c:pt>
                <c:pt idx="34">
                  <c:v>103.42659999999999</c:v>
                </c:pt>
                <c:pt idx="35">
                  <c:v>103.4786</c:v>
                </c:pt>
                <c:pt idx="36">
                  <c:v>103.8027</c:v>
                </c:pt>
                <c:pt idx="37">
                  <c:v>104.02119999999999</c:v>
                </c:pt>
                <c:pt idx="38">
                  <c:v>105.0145</c:v>
                </c:pt>
                <c:pt idx="39">
                  <c:v>105.3793</c:v>
                </c:pt>
                <c:pt idx="40">
                  <c:v>106.3918</c:v>
                </c:pt>
                <c:pt idx="41">
                  <c:v>106.3656</c:v>
                </c:pt>
                <c:pt idx="42">
                  <c:v>105.5065</c:v>
                </c:pt>
                <c:pt idx="43">
                  <c:v>104.4158</c:v>
                </c:pt>
                <c:pt idx="44">
                  <c:v>104.14409999999999</c:v>
                </c:pt>
                <c:pt idx="45">
                  <c:v>105.97320000000001</c:v>
                </c:pt>
                <c:pt idx="46">
                  <c:v>107.5222</c:v>
                </c:pt>
                <c:pt idx="47">
                  <c:v>106.9222</c:v>
                </c:pt>
                <c:pt idx="48">
                  <c:v>107.1938</c:v>
                </c:pt>
                <c:pt idx="49">
                  <c:v>108.07429999999999</c:v>
                </c:pt>
                <c:pt idx="50">
                  <c:v>107.8745</c:v>
                </c:pt>
                <c:pt idx="51">
                  <c:v>108.0146</c:v>
                </c:pt>
                <c:pt idx="52">
                  <c:v>109.48</c:v>
                </c:pt>
                <c:pt idx="53">
                  <c:v>109.4727</c:v>
                </c:pt>
                <c:pt idx="54">
                  <c:v>110.09520000000001</c:v>
                </c:pt>
                <c:pt idx="55">
                  <c:v>111.3164</c:v>
                </c:pt>
                <c:pt idx="56">
                  <c:v>109.93510000000001</c:v>
                </c:pt>
                <c:pt idx="57">
                  <c:v>108.73609999999999</c:v>
                </c:pt>
                <c:pt idx="58">
                  <c:v>109.08150000000001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5-4680-A24C-FCCB44009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4"/>
          <c:min val="9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services'!$L$53:$L$60</c:f>
              <c:numCache>
                <c:formatCode>0.0</c:formatCode>
                <c:ptCount val="8"/>
                <c:pt idx="0">
                  <c:v>96.61</c:v>
                </c:pt>
                <c:pt idx="1">
                  <c:v>99.66</c:v>
                </c:pt>
                <c:pt idx="2">
                  <c:v>99.18</c:v>
                </c:pt>
                <c:pt idx="3">
                  <c:v>99.87</c:v>
                </c:pt>
                <c:pt idx="4">
                  <c:v>103.92</c:v>
                </c:pt>
                <c:pt idx="5">
                  <c:v>97.25</c:v>
                </c:pt>
                <c:pt idx="6">
                  <c:v>110.37</c:v>
                </c:pt>
                <c:pt idx="7">
                  <c:v>97.77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FB-45B8-BB72-CC818B140337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services'!$L$62:$L$69</c:f>
              <c:numCache>
                <c:formatCode>0.0</c:formatCode>
                <c:ptCount val="8"/>
                <c:pt idx="0">
                  <c:v>93.98</c:v>
                </c:pt>
                <c:pt idx="1">
                  <c:v>93.95</c:v>
                </c:pt>
                <c:pt idx="2">
                  <c:v>95.07</c:v>
                </c:pt>
                <c:pt idx="3">
                  <c:v>97.91</c:v>
                </c:pt>
                <c:pt idx="4">
                  <c:v>101.5</c:v>
                </c:pt>
                <c:pt idx="5">
                  <c:v>95.8</c:v>
                </c:pt>
                <c:pt idx="6">
                  <c:v>102.34</c:v>
                </c:pt>
                <c:pt idx="7">
                  <c:v>89.38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FB-45B8-BB72-CC818B140337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services'!$L$71:$L$78</c:f>
              <c:numCache>
                <c:formatCode>0.0</c:formatCode>
                <c:ptCount val="8"/>
                <c:pt idx="0">
                  <c:v>94.95</c:v>
                </c:pt>
                <c:pt idx="1">
                  <c:v>94.67</c:v>
                </c:pt>
                <c:pt idx="2">
                  <c:v>96.32</c:v>
                </c:pt>
                <c:pt idx="3">
                  <c:v>97.42</c:v>
                </c:pt>
                <c:pt idx="4">
                  <c:v>99.98</c:v>
                </c:pt>
                <c:pt idx="5">
                  <c:v>97.57</c:v>
                </c:pt>
                <c:pt idx="6">
                  <c:v>105.98</c:v>
                </c:pt>
                <c:pt idx="7">
                  <c:v>91.04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FB-45B8-BB72-CC818B140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Mining!$K$4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Mining!$L$24:$L$30</c:f>
              <c:numCache>
                <c:formatCode>0.0</c:formatCode>
                <c:ptCount val="7"/>
                <c:pt idx="0">
                  <c:v>93.49</c:v>
                </c:pt>
                <c:pt idx="1">
                  <c:v>97.75</c:v>
                </c:pt>
                <c:pt idx="2">
                  <c:v>98.3</c:v>
                </c:pt>
                <c:pt idx="3">
                  <c:v>99.22</c:v>
                </c:pt>
                <c:pt idx="4">
                  <c:v>100.67</c:v>
                </c:pt>
                <c:pt idx="5">
                  <c:v>106.41</c:v>
                </c:pt>
                <c:pt idx="6">
                  <c:v>112.35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0-4A69-BB53-B1E51B93E627}"/>
            </c:ext>
          </c:extLst>
        </c:ser>
        <c:ser>
          <c:idx val="1"/>
          <c:order val="1"/>
          <c:tx>
            <c:strRef>
              <c:f>Mining!$K$7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Mining!$L$33:$L$39</c:f>
              <c:numCache>
                <c:formatCode>0.0</c:formatCode>
                <c:ptCount val="7"/>
                <c:pt idx="0">
                  <c:v>92.38</c:v>
                </c:pt>
                <c:pt idx="1">
                  <c:v>97.36</c:v>
                </c:pt>
                <c:pt idx="2">
                  <c:v>98.73</c:v>
                </c:pt>
                <c:pt idx="3">
                  <c:v>100.02</c:v>
                </c:pt>
                <c:pt idx="4">
                  <c:v>101.63</c:v>
                </c:pt>
                <c:pt idx="5">
                  <c:v>108.55</c:v>
                </c:pt>
                <c:pt idx="6">
                  <c:v>113.94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A0-4A69-BB53-B1E51B93E627}"/>
            </c:ext>
          </c:extLst>
        </c:ser>
        <c:ser>
          <c:idx val="2"/>
          <c:order val="2"/>
          <c:tx>
            <c:strRef>
              <c:f>Mining!$K$8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Mining!$K$24:$K$30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Mining!$L$42:$L$48</c:f>
              <c:numCache>
                <c:formatCode>0.0</c:formatCode>
                <c:ptCount val="7"/>
                <c:pt idx="0">
                  <c:v>92.62</c:v>
                </c:pt>
                <c:pt idx="1">
                  <c:v>97.93</c:v>
                </c:pt>
                <c:pt idx="2">
                  <c:v>99.67</c:v>
                </c:pt>
                <c:pt idx="3">
                  <c:v>101.18</c:v>
                </c:pt>
                <c:pt idx="4">
                  <c:v>102.7</c:v>
                </c:pt>
                <c:pt idx="5">
                  <c:v>109.68</c:v>
                </c:pt>
                <c:pt idx="6">
                  <c:v>114.31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A0-4A69-BB53-B1E51B93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services'!$L$82:$L$89</c:f>
              <c:numCache>
                <c:formatCode>0.0</c:formatCode>
                <c:ptCount val="8"/>
                <c:pt idx="0">
                  <c:v>100.33</c:v>
                </c:pt>
                <c:pt idx="1">
                  <c:v>101.74</c:v>
                </c:pt>
                <c:pt idx="2">
                  <c:v>100.79</c:v>
                </c:pt>
                <c:pt idx="3">
                  <c:v>102.46</c:v>
                </c:pt>
                <c:pt idx="4">
                  <c:v>108.72</c:v>
                </c:pt>
                <c:pt idx="5">
                  <c:v>97.06</c:v>
                </c:pt>
                <c:pt idx="6">
                  <c:v>107.06</c:v>
                </c:pt>
                <c:pt idx="7">
                  <c:v>98.35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7E-4243-976B-B0BB82E26802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services'!$L$91:$L$98</c:f>
              <c:numCache>
                <c:formatCode>0.0</c:formatCode>
                <c:ptCount val="8"/>
                <c:pt idx="0">
                  <c:v>96.92</c:v>
                </c:pt>
                <c:pt idx="1">
                  <c:v>94.79</c:v>
                </c:pt>
                <c:pt idx="2">
                  <c:v>95.3</c:v>
                </c:pt>
                <c:pt idx="3">
                  <c:v>100.08</c:v>
                </c:pt>
                <c:pt idx="4">
                  <c:v>105.31</c:v>
                </c:pt>
                <c:pt idx="5">
                  <c:v>94.75</c:v>
                </c:pt>
                <c:pt idx="6">
                  <c:v>100.81</c:v>
                </c:pt>
                <c:pt idx="7">
                  <c:v>92.28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7E-4243-976B-B0BB82E26802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'Arts and recreation services'!$L$100:$L$107</c:f>
              <c:numCache>
                <c:formatCode>0.0</c:formatCode>
                <c:ptCount val="8"/>
                <c:pt idx="0">
                  <c:v>96.94</c:v>
                </c:pt>
                <c:pt idx="1">
                  <c:v>95.34</c:v>
                </c:pt>
                <c:pt idx="2">
                  <c:v>97.35</c:v>
                </c:pt>
                <c:pt idx="3">
                  <c:v>99.36</c:v>
                </c:pt>
                <c:pt idx="4">
                  <c:v>103.07</c:v>
                </c:pt>
                <c:pt idx="5">
                  <c:v>95.29</c:v>
                </c:pt>
                <c:pt idx="6">
                  <c:v>103.85</c:v>
                </c:pt>
                <c:pt idx="7">
                  <c:v>92.83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7E-4243-976B-B0BB82E2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'Arts and recreation services'!$K$4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services'!$L$24:$L$30</c:f>
              <c:numCache>
                <c:formatCode>0.0</c:formatCode>
                <c:ptCount val="7"/>
                <c:pt idx="0">
                  <c:v>107.48</c:v>
                </c:pt>
                <c:pt idx="1">
                  <c:v>102.71</c:v>
                </c:pt>
                <c:pt idx="2">
                  <c:v>99.95</c:v>
                </c:pt>
                <c:pt idx="3">
                  <c:v>99.21</c:v>
                </c:pt>
                <c:pt idx="4">
                  <c:v>103.32</c:v>
                </c:pt>
                <c:pt idx="5">
                  <c:v>108.41</c:v>
                </c:pt>
                <c:pt idx="6">
                  <c:v>109.11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5-42E9-8E55-8899A04CD280}"/>
            </c:ext>
          </c:extLst>
        </c:ser>
        <c:ser>
          <c:idx val="1"/>
          <c:order val="1"/>
          <c:tx>
            <c:strRef>
              <c:f>'Arts and recreation services'!$K$7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services'!$L$33:$L$39</c:f>
              <c:numCache>
                <c:formatCode>0.0</c:formatCode>
                <c:ptCount val="7"/>
                <c:pt idx="0">
                  <c:v>101.66</c:v>
                </c:pt>
                <c:pt idx="1">
                  <c:v>97.31</c:v>
                </c:pt>
                <c:pt idx="2">
                  <c:v>96.09</c:v>
                </c:pt>
                <c:pt idx="3">
                  <c:v>95.41</c:v>
                </c:pt>
                <c:pt idx="4">
                  <c:v>100.14</c:v>
                </c:pt>
                <c:pt idx="5">
                  <c:v>105.06</c:v>
                </c:pt>
                <c:pt idx="6">
                  <c:v>102.75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5-42E9-8E55-8899A04CD280}"/>
            </c:ext>
          </c:extLst>
        </c:ser>
        <c:ser>
          <c:idx val="2"/>
          <c:order val="2"/>
          <c:tx>
            <c:strRef>
              <c:f>'Arts and recreation services'!$K$8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'Arts and recreation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'Arts and recreation services'!$L$42:$L$48</c:f>
              <c:numCache>
                <c:formatCode>0.0</c:formatCode>
                <c:ptCount val="7"/>
                <c:pt idx="0">
                  <c:v>101.2</c:v>
                </c:pt>
                <c:pt idx="1">
                  <c:v>97.26</c:v>
                </c:pt>
                <c:pt idx="2">
                  <c:v>96.75</c:v>
                </c:pt>
                <c:pt idx="3">
                  <c:v>96.61</c:v>
                </c:pt>
                <c:pt idx="4">
                  <c:v>101.16</c:v>
                </c:pt>
                <c:pt idx="5">
                  <c:v>106.09</c:v>
                </c:pt>
                <c:pt idx="6">
                  <c:v>104.07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15-42E9-8E55-8899A04CD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'Arts and recreation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92.765299999999996</c:v>
                </c:pt>
                <c:pt idx="2">
                  <c:v>80.738900000000001</c:v>
                </c:pt>
                <c:pt idx="3">
                  <c:v>71.554299999999998</c:v>
                </c:pt>
                <c:pt idx="4">
                  <c:v>70.368499999999997</c:v>
                </c:pt>
                <c:pt idx="5">
                  <c:v>72.610900000000001</c:v>
                </c:pt>
                <c:pt idx="6">
                  <c:v>75.855699999999999</c:v>
                </c:pt>
                <c:pt idx="7">
                  <c:v>77.182000000000002</c:v>
                </c:pt>
                <c:pt idx="8">
                  <c:v>75.597300000000004</c:v>
                </c:pt>
                <c:pt idx="9">
                  <c:v>75.130700000000004</c:v>
                </c:pt>
                <c:pt idx="10">
                  <c:v>75.767200000000003</c:v>
                </c:pt>
                <c:pt idx="11">
                  <c:v>76.157799999999995</c:v>
                </c:pt>
                <c:pt idx="12">
                  <c:v>78.548900000000003</c:v>
                </c:pt>
                <c:pt idx="13">
                  <c:v>80.460999999999999</c:v>
                </c:pt>
                <c:pt idx="14">
                  <c:v>82.124099999999999</c:v>
                </c:pt>
                <c:pt idx="15">
                  <c:v>80.275700000000001</c:v>
                </c:pt>
                <c:pt idx="16">
                  <c:v>83.931200000000004</c:v>
                </c:pt>
                <c:pt idx="17">
                  <c:v>86.872699999999995</c:v>
                </c:pt>
                <c:pt idx="18">
                  <c:v>88.245000000000005</c:v>
                </c:pt>
                <c:pt idx="19">
                  <c:v>88.571200000000005</c:v>
                </c:pt>
                <c:pt idx="20">
                  <c:v>88.734099999999998</c:v>
                </c:pt>
                <c:pt idx="21">
                  <c:v>88.439700000000002</c:v>
                </c:pt>
                <c:pt idx="22">
                  <c:v>89.264399999999995</c:v>
                </c:pt>
                <c:pt idx="23">
                  <c:v>89.509299999999996</c:v>
                </c:pt>
                <c:pt idx="24">
                  <c:v>89.518699999999995</c:v>
                </c:pt>
                <c:pt idx="25">
                  <c:v>89.612499999999997</c:v>
                </c:pt>
                <c:pt idx="26">
                  <c:v>90.552300000000002</c:v>
                </c:pt>
                <c:pt idx="27">
                  <c:v>90.897999999999996</c:v>
                </c:pt>
                <c:pt idx="28">
                  <c:v>90.813699999999997</c:v>
                </c:pt>
                <c:pt idx="29">
                  <c:v>89.546400000000006</c:v>
                </c:pt>
                <c:pt idx="30">
                  <c:v>90.231999999999999</c:v>
                </c:pt>
                <c:pt idx="31">
                  <c:v>90.926400000000001</c:v>
                </c:pt>
                <c:pt idx="32">
                  <c:v>91.0809</c:v>
                </c:pt>
                <c:pt idx="33">
                  <c:v>91.228399999999993</c:v>
                </c:pt>
                <c:pt idx="34">
                  <c:v>92.362899999999996</c:v>
                </c:pt>
                <c:pt idx="35">
                  <c:v>93.591200000000001</c:v>
                </c:pt>
                <c:pt idx="36">
                  <c:v>94.0107</c:v>
                </c:pt>
                <c:pt idx="37">
                  <c:v>94.938100000000006</c:v>
                </c:pt>
                <c:pt idx="38">
                  <c:v>96.8874</c:v>
                </c:pt>
                <c:pt idx="39">
                  <c:v>97.640699999999995</c:v>
                </c:pt>
                <c:pt idx="40">
                  <c:v>97.741</c:v>
                </c:pt>
                <c:pt idx="41">
                  <c:v>93.302700000000002</c:v>
                </c:pt>
                <c:pt idx="42">
                  <c:v>91.818399999999997</c:v>
                </c:pt>
                <c:pt idx="43">
                  <c:v>93.198899999999995</c:v>
                </c:pt>
                <c:pt idx="44">
                  <c:v>94.142300000000006</c:v>
                </c:pt>
                <c:pt idx="45">
                  <c:v>95.716300000000004</c:v>
                </c:pt>
                <c:pt idx="46">
                  <c:v>96.850800000000007</c:v>
                </c:pt>
                <c:pt idx="47">
                  <c:v>96.381799999999998</c:v>
                </c:pt>
                <c:pt idx="48">
                  <c:v>98.4773</c:v>
                </c:pt>
                <c:pt idx="49">
                  <c:v>98.700299999999999</c:v>
                </c:pt>
                <c:pt idx="50">
                  <c:v>100.295</c:v>
                </c:pt>
                <c:pt idx="51">
                  <c:v>101.1369</c:v>
                </c:pt>
                <c:pt idx="52">
                  <c:v>101.5038</c:v>
                </c:pt>
                <c:pt idx="53">
                  <c:v>102.1829</c:v>
                </c:pt>
                <c:pt idx="54">
                  <c:v>102.5132</c:v>
                </c:pt>
                <c:pt idx="55">
                  <c:v>98.905000000000001</c:v>
                </c:pt>
                <c:pt idx="56">
                  <c:v>98.178200000000004</c:v>
                </c:pt>
                <c:pt idx="57">
                  <c:v>98.051400000000001</c:v>
                </c:pt>
                <c:pt idx="58">
                  <c:v>98.539299999999997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7-40DA-A377-590D355A1591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'Arts and recreation services'!$K$110:$K$256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'Arts and recreation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94.952699999999993</c:v>
                </c:pt>
                <c:pt idx="2">
                  <c:v>89.061999999999998</c:v>
                </c:pt>
                <c:pt idx="3">
                  <c:v>86.722499999999997</c:v>
                </c:pt>
                <c:pt idx="4">
                  <c:v>86.896799999999999</c:v>
                </c:pt>
                <c:pt idx="5">
                  <c:v>101.6105</c:v>
                </c:pt>
                <c:pt idx="6">
                  <c:v>102.31489999999999</c:v>
                </c:pt>
                <c:pt idx="7">
                  <c:v>101.8266</c:v>
                </c:pt>
                <c:pt idx="8">
                  <c:v>88.876999999999995</c:v>
                </c:pt>
                <c:pt idx="9">
                  <c:v>84.896199999999993</c:v>
                </c:pt>
                <c:pt idx="10">
                  <c:v>84.536600000000007</c:v>
                </c:pt>
                <c:pt idx="11">
                  <c:v>85.108599999999996</c:v>
                </c:pt>
                <c:pt idx="12">
                  <c:v>95.813900000000004</c:v>
                </c:pt>
                <c:pt idx="13">
                  <c:v>99.203999999999994</c:v>
                </c:pt>
                <c:pt idx="14">
                  <c:v>94.8001</c:v>
                </c:pt>
                <c:pt idx="15">
                  <c:v>90.986900000000006</c:v>
                </c:pt>
                <c:pt idx="16">
                  <c:v>95.8416</c:v>
                </c:pt>
                <c:pt idx="17">
                  <c:v>92.636099999999999</c:v>
                </c:pt>
                <c:pt idx="18">
                  <c:v>92.829499999999996</c:v>
                </c:pt>
                <c:pt idx="19">
                  <c:v>92.289100000000005</c:v>
                </c:pt>
                <c:pt idx="20">
                  <c:v>92.5565</c:v>
                </c:pt>
                <c:pt idx="21">
                  <c:v>93.808899999999994</c:v>
                </c:pt>
                <c:pt idx="22">
                  <c:v>95.244399999999999</c:v>
                </c:pt>
                <c:pt idx="23">
                  <c:v>95.145499999999998</c:v>
                </c:pt>
                <c:pt idx="24">
                  <c:v>95.165700000000001</c:v>
                </c:pt>
                <c:pt idx="25">
                  <c:v>97.519800000000004</c:v>
                </c:pt>
                <c:pt idx="26">
                  <c:v>97.471900000000005</c:v>
                </c:pt>
                <c:pt idx="27">
                  <c:v>95.520200000000003</c:v>
                </c:pt>
                <c:pt idx="28">
                  <c:v>93.867099999999994</c:v>
                </c:pt>
                <c:pt idx="29">
                  <c:v>92.778400000000005</c:v>
                </c:pt>
                <c:pt idx="30">
                  <c:v>91.264799999999994</c:v>
                </c:pt>
                <c:pt idx="31">
                  <c:v>91.557599999999994</c:v>
                </c:pt>
                <c:pt idx="32">
                  <c:v>90.947500000000005</c:v>
                </c:pt>
                <c:pt idx="33">
                  <c:v>91.631900000000002</c:v>
                </c:pt>
                <c:pt idx="34">
                  <c:v>92.197800000000001</c:v>
                </c:pt>
                <c:pt idx="35">
                  <c:v>93.844099999999997</c:v>
                </c:pt>
                <c:pt idx="36">
                  <c:v>95.069100000000006</c:v>
                </c:pt>
                <c:pt idx="37">
                  <c:v>96.705500000000001</c:v>
                </c:pt>
                <c:pt idx="38">
                  <c:v>98.836500000000001</c:v>
                </c:pt>
                <c:pt idx="39">
                  <c:v>99.309200000000004</c:v>
                </c:pt>
                <c:pt idx="40">
                  <c:v>100.59050000000001</c:v>
                </c:pt>
                <c:pt idx="41">
                  <c:v>98.584299999999999</c:v>
                </c:pt>
                <c:pt idx="42">
                  <c:v>98.565200000000004</c:v>
                </c:pt>
                <c:pt idx="43">
                  <c:v>98.385599999999997</c:v>
                </c:pt>
                <c:pt idx="44">
                  <c:v>98.1417</c:v>
                </c:pt>
                <c:pt idx="45">
                  <c:v>99.978700000000003</c:v>
                </c:pt>
                <c:pt idx="46">
                  <c:v>101.4786</c:v>
                </c:pt>
                <c:pt idx="47">
                  <c:v>99.641000000000005</c:v>
                </c:pt>
                <c:pt idx="48">
                  <c:v>102.803</c:v>
                </c:pt>
                <c:pt idx="49">
                  <c:v>102.9528</c:v>
                </c:pt>
                <c:pt idx="50">
                  <c:v>106.89409999999999</c:v>
                </c:pt>
                <c:pt idx="51">
                  <c:v>105.4631</c:v>
                </c:pt>
                <c:pt idx="52">
                  <c:v>101.4632</c:v>
                </c:pt>
                <c:pt idx="53">
                  <c:v>101.0907</c:v>
                </c:pt>
                <c:pt idx="54">
                  <c:v>101.5564</c:v>
                </c:pt>
                <c:pt idx="55">
                  <c:v>101.7736</c:v>
                </c:pt>
                <c:pt idx="56">
                  <c:v>101.7004</c:v>
                </c:pt>
                <c:pt idx="57">
                  <c:v>100.1121</c:v>
                </c:pt>
                <c:pt idx="58">
                  <c:v>100.9268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7-40DA-A377-590D355A1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6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services'!$L$53:$L$60</c:f>
              <c:numCache>
                <c:formatCode>0.0</c:formatCode>
                <c:ptCount val="8"/>
                <c:pt idx="0">
                  <c:v>100.28</c:v>
                </c:pt>
                <c:pt idx="1">
                  <c:v>98.99</c:v>
                </c:pt>
                <c:pt idx="2">
                  <c:v>100.48</c:v>
                </c:pt>
                <c:pt idx="3">
                  <c:v>101.71</c:v>
                </c:pt>
                <c:pt idx="4">
                  <c:v>107.88</c:v>
                </c:pt>
                <c:pt idx="5">
                  <c:v>100.57</c:v>
                </c:pt>
                <c:pt idx="6">
                  <c:v>107.22</c:v>
                </c:pt>
                <c:pt idx="7">
                  <c:v>103.37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7C-44FA-944D-E72E6B64A48E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services'!$L$62:$L$69</c:f>
              <c:numCache>
                <c:formatCode>0.0</c:formatCode>
                <c:ptCount val="8"/>
                <c:pt idx="0">
                  <c:v>95.9</c:v>
                </c:pt>
                <c:pt idx="1">
                  <c:v>94.32</c:v>
                </c:pt>
                <c:pt idx="2">
                  <c:v>98.03</c:v>
                </c:pt>
                <c:pt idx="3">
                  <c:v>100.07</c:v>
                </c:pt>
                <c:pt idx="4">
                  <c:v>102.69</c:v>
                </c:pt>
                <c:pt idx="5">
                  <c:v>96.18</c:v>
                </c:pt>
                <c:pt idx="6">
                  <c:v>108.2</c:v>
                </c:pt>
                <c:pt idx="7">
                  <c:v>99.48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7C-44FA-944D-E72E6B64A48E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services'!$L$71:$L$78</c:f>
              <c:numCache>
                <c:formatCode>0.0</c:formatCode>
                <c:ptCount val="8"/>
                <c:pt idx="0">
                  <c:v>96.15</c:v>
                </c:pt>
                <c:pt idx="1">
                  <c:v>94.74</c:v>
                </c:pt>
                <c:pt idx="2">
                  <c:v>98.11</c:v>
                </c:pt>
                <c:pt idx="3">
                  <c:v>99.98</c:v>
                </c:pt>
                <c:pt idx="4">
                  <c:v>103.04</c:v>
                </c:pt>
                <c:pt idx="5">
                  <c:v>97.95</c:v>
                </c:pt>
                <c:pt idx="6">
                  <c:v>106.03</c:v>
                </c:pt>
                <c:pt idx="7">
                  <c:v>100.05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7C-44FA-944D-E72E6B64A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1259011020698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services'!$L$82:$L$89</c:f>
              <c:numCache>
                <c:formatCode>0.0</c:formatCode>
                <c:ptCount val="8"/>
                <c:pt idx="0">
                  <c:v>104.05</c:v>
                </c:pt>
                <c:pt idx="1">
                  <c:v>99.24</c:v>
                </c:pt>
                <c:pt idx="2">
                  <c:v>100.77</c:v>
                </c:pt>
                <c:pt idx="3">
                  <c:v>104.43</c:v>
                </c:pt>
                <c:pt idx="4">
                  <c:v>104.07</c:v>
                </c:pt>
                <c:pt idx="5">
                  <c:v>101.91</c:v>
                </c:pt>
                <c:pt idx="6">
                  <c:v>103.51</c:v>
                </c:pt>
                <c:pt idx="7">
                  <c:v>109.69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F-4BC8-8B60-62F77D06F8B9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services'!$L$91:$L$98</c:f>
              <c:numCache>
                <c:formatCode>0.0</c:formatCode>
                <c:ptCount val="8"/>
                <c:pt idx="0">
                  <c:v>97.97</c:v>
                </c:pt>
                <c:pt idx="1">
                  <c:v>94.39</c:v>
                </c:pt>
                <c:pt idx="2">
                  <c:v>97.15</c:v>
                </c:pt>
                <c:pt idx="3">
                  <c:v>101.84</c:v>
                </c:pt>
                <c:pt idx="4">
                  <c:v>98.52</c:v>
                </c:pt>
                <c:pt idx="5">
                  <c:v>96.89</c:v>
                </c:pt>
                <c:pt idx="6">
                  <c:v>106</c:v>
                </c:pt>
                <c:pt idx="7">
                  <c:v>104.54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BF-4BC8-8B60-62F77D06F8B9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services'!$K$82:$K$89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'Other services'!$L$100:$L$107</c:f>
              <c:numCache>
                <c:formatCode>0.0</c:formatCode>
                <c:ptCount val="8"/>
                <c:pt idx="0">
                  <c:v>98.62</c:v>
                </c:pt>
                <c:pt idx="1">
                  <c:v>95.27</c:v>
                </c:pt>
                <c:pt idx="2">
                  <c:v>98.09</c:v>
                </c:pt>
                <c:pt idx="3">
                  <c:v>101.23</c:v>
                </c:pt>
                <c:pt idx="4">
                  <c:v>99.68</c:v>
                </c:pt>
                <c:pt idx="5">
                  <c:v>99.51</c:v>
                </c:pt>
                <c:pt idx="6">
                  <c:v>104.36</c:v>
                </c:pt>
                <c:pt idx="7">
                  <c:v>103.79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BF-4BC8-8B60-62F77D06F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1411785161550972E-2"/>
          <c:y val="9.467097636909555E-2"/>
          <c:w val="0.90193703559239846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21001995669165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'Other services'!$K$4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services'!$L$24:$L$30</c:f>
              <c:numCache>
                <c:formatCode>0.0</c:formatCode>
                <c:ptCount val="7"/>
                <c:pt idx="0">
                  <c:v>102.21</c:v>
                </c:pt>
                <c:pt idx="1">
                  <c:v>99.47</c:v>
                </c:pt>
                <c:pt idx="2">
                  <c:v>103.09</c:v>
                </c:pt>
                <c:pt idx="3">
                  <c:v>102.01</c:v>
                </c:pt>
                <c:pt idx="4">
                  <c:v>104.19</c:v>
                </c:pt>
                <c:pt idx="5">
                  <c:v>107.84</c:v>
                </c:pt>
                <c:pt idx="6">
                  <c:v>108.18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FB-4581-9C1C-0429A5601A0D}"/>
            </c:ext>
          </c:extLst>
        </c:ser>
        <c:ser>
          <c:idx val="1"/>
          <c:order val="1"/>
          <c:tx>
            <c:strRef>
              <c:f>'Other services'!$K$7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services'!$L$33:$L$39</c:f>
              <c:numCache>
                <c:formatCode>0.0</c:formatCode>
                <c:ptCount val="7"/>
                <c:pt idx="0">
                  <c:v>98.37</c:v>
                </c:pt>
                <c:pt idx="1">
                  <c:v>95.68</c:v>
                </c:pt>
                <c:pt idx="2">
                  <c:v>98.21</c:v>
                </c:pt>
                <c:pt idx="3">
                  <c:v>97.18</c:v>
                </c:pt>
                <c:pt idx="4">
                  <c:v>100.34</c:v>
                </c:pt>
                <c:pt idx="5">
                  <c:v>103.83</c:v>
                </c:pt>
                <c:pt idx="6">
                  <c:v>104.05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FB-4581-9C1C-0429A5601A0D}"/>
            </c:ext>
          </c:extLst>
        </c:ser>
        <c:ser>
          <c:idx val="2"/>
          <c:order val="2"/>
          <c:tx>
            <c:strRef>
              <c:f>'Other services'!$K$8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'Other services'!$K$24:$K$30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'Other services'!$L$42:$L$48</c:f>
              <c:numCache>
                <c:formatCode>0.0</c:formatCode>
                <c:ptCount val="7"/>
                <c:pt idx="0">
                  <c:v>98.9</c:v>
                </c:pt>
                <c:pt idx="1">
                  <c:v>95.29</c:v>
                </c:pt>
                <c:pt idx="2">
                  <c:v>98.43</c:v>
                </c:pt>
                <c:pt idx="3">
                  <c:v>98.33</c:v>
                </c:pt>
                <c:pt idx="4">
                  <c:v>101.58</c:v>
                </c:pt>
                <c:pt idx="5">
                  <c:v>104.89</c:v>
                </c:pt>
                <c:pt idx="6">
                  <c:v>104.67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FB-4581-9C1C-0429A5601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2.9729787877830736E-2"/>
          <c:y val="9.467097636909555E-2"/>
          <c:w val="0.93913189165880462"/>
          <c:h val="7.31284619014683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'Other services'!$L$110:$L$256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99.138000000000005</c:v>
                </c:pt>
                <c:pt idx="2">
                  <c:v>95.454999999999998</c:v>
                </c:pt>
                <c:pt idx="3">
                  <c:v>91.749899999999997</c:v>
                </c:pt>
                <c:pt idx="4">
                  <c:v>89.784599999999998</c:v>
                </c:pt>
                <c:pt idx="5">
                  <c:v>89.493200000000002</c:v>
                </c:pt>
                <c:pt idx="6">
                  <c:v>90.108599999999996</c:v>
                </c:pt>
                <c:pt idx="7">
                  <c:v>90.217200000000005</c:v>
                </c:pt>
                <c:pt idx="8">
                  <c:v>91.8506</c:v>
                </c:pt>
                <c:pt idx="9">
                  <c:v>92.984899999999996</c:v>
                </c:pt>
                <c:pt idx="10">
                  <c:v>93.397599999999997</c:v>
                </c:pt>
                <c:pt idx="11">
                  <c:v>93.564899999999994</c:v>
                </c:pt>
                <c:pt idx="12">
                  <c:v>95.316199999999995</c:v>
                </c:pt>
                <c:pt idx="13">
                  <c:v>96.032499999999999</c:v>
                </c:pt>
                <c:pt idx="14">
                  <c:v>96.572500000000005</c:v>
                </c:pt>
                <c:pt idx="15">
                  <c:v>96.75</c:v>
                </c:pt>
                <c:pt idx="16">
                  <c:v>98.231999999999999</c:v>
                </c:pt>
                <c:pt idx="17">
                  <c:v>98.894199999999998</c:v>
                </c:pt>
                <c:pt idx="18">
                  <c:v>98.666399999999996</c:v>
                </c:pt>
                <c:pt idx="19">
                  <c:v>98.936199999999999</c:v>
                </c:pt>
                <c:pt idx="20">
                  <c:v>99.121700000000004</c:v>
                </c:pt>
                <c:pt idx="21">
                  <c:v>99.173100000000005</c:v>
                </c:pt>
                <c:pt idx="22">
                  <c:v>99.065299999999993</c:v>
                </c:pt>
                <c:pt idx="23">
                  <c:v>98.870699999999999</c:v>
                </c:pt>
                <c:pt idx="24">
                  <c:v>99.028800000000004</c:v>
                </c:pt>
                <c:pt idx="25">
                  <c:v>99.625699999999995</c:v>
                </c:pt>
                <c:pt idx="26">
                  <c:v>100.2355</c:v>
                </c:pt>
                <c:pt idx="27">
                  <c:v>100.4971</c:v>
                </c:pt>
                <c:pt idx="28">
                  <c:v>99.690600000000003</c:v>
                </c:pt>
                <c:pt idx="29">
                  <c:v>98.342399999999998</c:v>
                </c:pt>
                <c:pt idx="30">
                  <c:v>98.383499999999998</c:v>
                </c:pt>
                <c:pt idx="31">
                  <c:v>99.514499999999998</c:v>
                </c:pt>
                <c:pt idx="32">
                  <c:v>100.2071</c:v>
                </c:pt>
                <c:pt idx="33">
                  <c:v>100.6549</c:v>
                </c:pt>
                <c:pt idx="34">
                  <c:v>100.6632</c:v>
                </c:pt>
                <c:pt idx="35">
                  <c:v>101.2825</c:v>
                </c:pt>
                <c:pt idx="36">
                  <c:v>101.6259</c:v>
                </c:pt>
                <c:pt idx="37">
                  <c:v>101.7497</c:v>
                </c:pt>
                <c:pt idx="38">
                  <c:v>102.4298</c:v>
                </c:pt>
                <c:pt idx="39">
                  <c:v>102.13509999999999</c:v>
                </c:pt>
                <c:pt idx="40">
                  <c:v>101.2886</c:v>
                </c:pt>
                <c:pt idx="41">
                  <c:v>97.577399999999997</c:v>
                </c:pt>
                <c:pt idx="42">
                  <c:v>93.555800000000005</c:v>
                </c:pt>
                <c:pt idx="43">
                  <c:v>95.536900000000003</c:v>
                </c:pt>
                <c:pt idx="44">
                  <c:v>98.270499999999998</c:v>
                </c:pt>
                <c:pt idx="45">
                  <c:v>99.823300000000003</c:v>
                </c:pt>
                <c:pt idx="46">
                  <c:v>100.4653</c:v>
                </c:pt>
                <c:pt idx="47">
                  <c:v>101.11879999999999</c:v>
                </c:pt>
                <c:pt idx="48">
                  <c:v>101.6084</c:v>
                </c:pt>
                <c:pt idx="49">
                  <c:v>101.6999</c:v>
                </c:pt>
                <c:pt idx="50">
                  <c:v>101.5946</c:v>
                </c:pt>
                <c:pt idx="51">
                  <c:v>101.7398</c:v>
                </c:pt>
                <c:pt idx="52">
                  <c:v>102.0157</c:v>
                </c:pt>
                <c:pt idx="53">
                  <c:v>102.66670000000001</c:v>
                </c:pt>
                <c:pt idx="54">
                  <c:v>102.6327</c:v>
                </c:pt>
                <c:pt idx="55">
                  <c:v>101.1943</c:v>
                </c:pt>
                <c:pt idx="56">
                  <c:v>99.362200000000001</c:v>
                </c:pt>
                <c:pt idx="57">
                  <c:v>98.336299999999994</c:v>
                </c:pt>
                <c:pt idx="58">
                  <c:v>98.854600000000005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2-4321-9BE7-0097BF56E067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'Other services'!$K$110:$K$256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'Other services'!$L$258:$L$404</c:f>
              <c:numCache>
                <c:formatCode>0.0</c:formatCode>
                <c:ptCount val="147"/>
                <c:pt idx="0">
                  <c:v>100</c:v>
                </c:pt>
                <c:pt idx="1">
                  <c:v>100.4161</c:v>
                </c:pt>
                <c:pt idx="2">
                  <c:v>101.58920000000001</c:v>
                </c:pt>
                <c:pt idx="3">
                  <c:v>101.5341</c:v>
                </c:pt>
                <c:pt idx="4">
                  <c:v>97.8416</c:v>
                </c:pt>
                <c:pt idx="5">
                  <c:v>96.691900000000004</c:v>
                </c:pt>
                <c:pt idx="6">
                  <c:v>99.762900000000002</c:v>
                </c:pt>
                <c:pt idx="7">
                  <c:v>100.0043</c:v>
                </c:pt>
                <c:pt idx="8">
                  <c:v>99.743899999999996</c:v>
                </c:pt>
                <c:pt idx="9">
                  <c:v>98.463399999999993</c:v>
                </c:pt>
                <c:pt idx="10">
                  <c:v>98.479799999999997</c:v>
                </c:pt>
                <c:pt idx="11">
                  <c:v>100.1939</c:v>
                </c:pt>
                <c:pt idx="12">
                  <c:v>103.90479999999999</c:v>
                </c:pt>
                <c:pt idx="13">
                  <c:v>104.38890000000001</c:v>
                </c:pt>
                <c:pt idx="14">
                  <c:v>107.1404</c:v>
                </c:pt>
                <c:pt idx="15">
                  <c:v>109.6223</c:v>
                </c:pt>
                <c:pt idx="16">
                  <c:v>106.8203</c:v>
                </c:pt>
                <c:pt idx="17">
                  <c:v>102.88039999999999</c:v>
                </c:pt>
                <c:pt idx="18">
                  <c:v>103.08459999999999</c:v>
                </c:pt>
                <c:pt idx="19">
                  <c:v>102.63590000000001</c:v>
                </c:pt>
                <c:pt idx="20">
                  <c:v>103.5872</c:v>
                </c:pt>
                <c:pt idx="21">
                  <c:v>104.1157</c:v>
                </c:pt>
                <c:pt idx="22">
                  <c:v>104.07470000000001</c:v>
                </c:pt>
                <c:pt idx="23">
                  <c:v>103.3711</c:v>
                </c:pt>
                <c:pt idx="24">
                  <c:v>103.8973</c:v>
                </c:pt>
                <c:pt idx="25">
                  <c:v>105.46259999999999</c:v>
                </c:pt>
                <c:pt idx="26">
                  <c:v>106.19710000000001</c:v>
                </c:pt>
                <c:pt idx="27">
                  <c:v>106.9144</c:v>
                </c:pt>
                <c:pt idx="28">
                  <c:v>106.0313</c:v>
                </c:pt>
                <c:pt idx="29">
                  <c:v>103.5231</c:v>
                </c:pt>
                <c:pt idx="30">
                  <c:v>102.3182</c:v>
                </c:pt>
                <c:pt idx="31">
                  <c:v>103.0641</c:v>
                </c:pt>
                <c:pt idx="32">
                  <c:v>103.7413</c:v>
                </c:pt>
                <c:pt idx="33">
                  <c:v>104.1369</c:v>
                </c:pt>
                <c:pt idx="34">
                  <c:v>104.339</c:v>
                </c:pt>
                <c:pt idx="35">
                  <c:v>105.7475</c:v>
                </c:pt>
                <c:pt idx="36">
                  <c:v>105.3</c:v>
                </c:pt>
                <c:pt idx="37">
                  <c:v>105.79179999999999</c:v>
                </c:pt>
                <c:pt idx="38">
                  <c:v>107.6341</c:v>
                </c:pt>
                <c:pt idx="39">
                  <c:v>108.3526</c:v>
                </c:pt>
                <c:pt idx="40">
                  <c:v>108.8485</c:v>
                </c:pt>
                <c:pt idx="41">
                  <c:v>103.6189</c:v>
                </c:pt>
                <c:pt idx="42">
                  <c:v>98.156000000000006</c:v>
                </c:pt>
                <c:pt idx="43">
                  <c:v>102.1538</c:v>
                </c:pt>
                <c:pt idx="44">
                  <c:v>103.47</c:v>
                </c:pt>
                <c:pt idx="45">
                  <c:v>104.4222</c:v>
                </c:pt>
                <c:pt idx="46">
                  <c:v>104.5322</c:v>
                </c:pt>
                <c:pt idx="47">
                  <c:v>107.16500000000001</c:v>
                </c:pt>
                <c:pt idx="48">
                  <c:v>107.18989999999999</c:v>
                </c:pt>
                <c:pt idx="49">
                  <c:v>107.0048</c:v>
                </c:pt>
                <c:pt idx="50">
                  <c:v>106.18680000000001</c:v>
                </c:pt>
                <c:pt idx="51">
                  <c:v>107.4926</c:v>
                </c:pt>
                <c:pt idx="52">
                  <c:v>107.26179999999999</c:v>
                </c:pt>
                <c:pt idx="53">
                  <c:v>107.6324</c:v>
                </c:pt>
                <c:pt idx="54">
                  <c:v>107.9783</c:v>
                </c:pt>
                <c:pt idx="55">
                  <c:v>107.1947</c:v>
                </c:pt>
                <c:pt idx="56">
                  <c:v>106.2666</c:v>
                </c:pt>
                <c:pt idx="57">
                  <c:v>105.6927</c:v>
                </c:pt>
                <c:pt idx="58">
                  <c:v>106.3313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2-4321-9BE7-0097BF56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818511300927022"/>
        </c:manualLayout>
      </c:layout>
      <c:lineChart>
        <c:grouping val="standard"/>
        <c:varyColors val="0"/>
        <c:ser>
          <c:idx val="0"/>
          <c:order val="0"/>
          <c:tx>
            <c:v>Payroll jobs index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Mining!$K$110:$K$256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Mining!$L$110:$L$256</c:f>
              <c:numCache>
                <c:formatCode>0.0</c:formatCode>
                <c:ptCount val="147"/>
                <c:pt idx="0">
                  <c:v>100</c:v>
                </c:pt>
                <c:pt idx="1">
                  <c:v>99.379400000000004</c:v>
                </c:pt>
                <c:pt idx="2">
                  <c:v>98.375799999999998</c:v>
                </c:pt>
                <c:pt idx="3">
                  <c:v>94.257499999999993</c:v>
                </c:pt>
                <c:pt idx="4">
                  <c:v>91.382400000000004</c:v>
                </c:pt>
                <c:pt idx="5">
                  <c:v>91.702299999999994</c:v>
                </c:pt>
                <c:pt idx="6">
                  <c:v>91.928100000000001</c:v>
                </c:pt>
                <c:pt idx="7">
                  <c:v>92.144999999999996</c:v>
                </c:pt>
                <c:pt idx="8">
                  <c:v>93.778400000000005</c:v>
                </c:pt>
                <c:pt idx="9">
                  <c:v>94.090199999999996</c:v>
                </c:pt>
                <c:pt idx="10">
                  <c:v>94.271600000000007</c:v>
                </c:pt>
                <c:pt idx="11">
                  <c:v>94.204700000000003</c:v>
                </c:pt>
                <c:pt idx="12">
                  <c:v>95.521299999999997</c:v>
                </c:pt>
                <c:pt idx="13">
                  <c:v>95.701599999999999</c:v>
                </c:pt>
                <c:pt idx="14">
                  <c:v>95.055499999999995</c:v>
                </c:pt>
                <c:pt idx="15">
                  <c:v>95.604699999999994</c:v>
                </c:pt>
                <c:pt idx="16">
                  <c:v>97.773799999999994</c:v>
                </c:pt>
                <c:pt idx="17">
                  <c:v>99.120500000000007</c:v>
                </c:pt>
                <c:pt idx="18">
                  <c:v>98.950999999999993</c:v>
                </c:pt>
                <c:pt idx="19">
                  <c:v>99.160200000000003</c:v>
                </c:pt>
                <c:pt idx="20">
                  <c:v>99.346999999999994</c:v>
                </c:pt>
                <c:pt idx="21">
                  <c:v>99.4589</c:v>
                </c:pt>
                <c:pt idx="22">
                  <c:v>99.0655</c:v>
                </c:pt>
                <c:pt idx="23">
                  <c:v>99.002200000000002</c:v>
                </c:pt>
                <c:pt idx="24">
                  <c:v>99.0839</c:v>
                </c:pt>
                <c:pt idx="25">
                  <c:v>98.946600000000004</c:v>
                </c:pt>
                <c:pt idx="26">
                  <c:v>99.027799999999999</c:v>
                </c:pt>
                <c:pt idx="27">
                  <c:v>99.139300000000006</c:v>
                </c:pt>
                <c:pt idx="28">
                  <c:v>99.104399999999998</c:v>
                </c:pt>
                <c:pt idx="29">
                  <c:v>98.707899999999995</c:v>
                </c:pt>
                <c:pt idx="30">
                  <c:v>98.894599999999997</c:v>
                </c:pt>
                <c:pt idx="31">
                  <c:v>99.0655</c:v>
                </c:pt>
                <c:pt idx="32">
                  <c:v>99.166899999999998</c:v>
                </c:pt>
                <c:pt idx="33">
                  <c:v>98.363100000000003</c:v>
                </c:pt>
                <c:pt idx="34">
                  <c:v>98.445499999999996</c:v>
                </c:pt>
                <c:pt idx="35">
                  <c:v>98.323300000000003</c:v>
                </c:pt>
                <c:pt idx="36">
                  <c:v>98.055499999999995</c:v>
                </c:pt>
                <c:pt idx="37">
                  <c:v>98.373699999999999</c:v>
                </c:pt>
                <c:pt idx="38">
                  <c:v>97.569599999999994</c:v>
                </c:pt>
                <c:pt idx="39">
                  <c:v>97.632400000000004</c:v>
                </c:pt>
                <c:pt idx="40">
                  <c:v>97.650499999999994</c:v>
                </c:pt>
                <c:pt idx="41">
                  <c:v>96.566800000000001</c:v>
                </c:pt>
                <c:pt idx="42">
                  <c:v>95.599400000000003</c:v>
                </c:pt>
                <c:pt idx="43">
                  <c:v>96.133700000000005</c:v>
                </c:pt>
                <c:pt idx="44">
                  <c:v>96.748199999999997</c:v>
                </c:pt>
                <c:pt idx="45">
                  <c:v>97.599100000000007</c:v>
                </c:pt>
                <c:pt idx="46">
                  <c:v>98.171499999999995</c:v>
                </c:pt>
                <c:pt idx="47">
                  <c:v>98.745099999999994</c:v>
                </c:pt>
                <c:pt idx="48">
                  <c:v>98.782300000000006</c:v>
                </c:pt>
                <c:pt idx="49">
                  <c:v>98.540599999999998</c:v>
                </c:pt>
                <c:pt idx="50">
                  <c:v>98.933099999999996</c:v>
                </c:pt>
                <c:pt idx="51">
                  <c:v>99.3626</c:v>
                </c:pt>
                <c:pt idx="52">
                  <c:v>99.182199999999995</c:v>
                </c:pt>
                <c:pt idx="53">
                  <c:v>99.549000000000007</c:v>
                </c:pt>
                <c:pt idx="54">
                  <c:v>99.460999999999999</c:v>
                </c:pt>
                <c:pt idx="55">
                  <c:v>99.828100000000006</c:v>
                </c:pt>
                <c:pt idx="56">
                  <c:v>100.3394</c:v>
                </c:pt>
                <c:pt idx="57">
                  <c:v>100.07689999999999</c:v>
                </c:pt>
                <c:pt idx="58">
                  <c:v>101.0549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8-46AD-8309-E2FE6E27FE2B}"/>
            </c:ext>
          </c:extLst>
        </c:ser>
        <c:ser>
          <c:idx val="1"/>
          <c:order val="1"/>
          <c:tx>
            <c:v>Total wages index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Mining!$K$110:$K$256</c:f>
              <c:strCache>
                <c:ptCount val="59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</c:strCache>
            </c:strRef>
          </c:cat>
          <c:val>
            <c:numRef>
              <c:f>Mining!$L$258:$L$404</c:f>
              <c:numCache>
                <c:formatCode>0.0</c:formatCode>
                <c:ptCount val="147"/>
                <c:pt idx="0">
                  <c:v>100</c:v>
                </c:pt>
                <c:pt idx="1">
                  <c:v>95.793000000000006</c:v>
                </c:pt>
                <c:pt idx="2">
                  <c:v>93.9696</c:v>
                </c:pt>
                <c:pt idx="3">
                  <c:v>82.504099999999994</c:v>
                </c:pt>
                <c:pt idx="4">
                  <c:v>72.295599999999993</c:v>
                </c:pt>
                <c:pt idx="5">
                  <c:v>72.914299999999997</c:v>
                </c:pt>
                <c:pt idx="6">
                  <c:v>72.6541</c:v>
                </c:pt>
                <c:pt idx="7">
                  <c:v>73.798900000000003</c:v>
                </c:pt>
                <c:pt idx="8">
                  <c:v>77.981999999999999</c:v>
                </c:pt>
                <c:pt idx="9">
                  <c:v>77.086600000000004</c:v>
                </c:pt>
                <c:pt idx="10">
                  <c:v>76.444400000000002</c:v>
                </c:pt>
                <c:pt idx="11">
                  <c:v>77.202399999999997</c:v>
                </c:pt>
                <c:pt idx="12">
                  <c:v>75.479100000000003</c:v>
                </c:pt>
                <c:pt idx="13">
                  <c:v>75.549300000000002</c:v>
                </c:pt>
                <c:pt idx="14">
                  <c:v>74.436300000000003</c:v>
                </c:pt>
                <c:pt idx="15">
                  <c:v>75.417000000000002</c:v>
                </c:pt>
                <c:pt idx="16">
                  <c:v>77.757900000000006</c:v>
                </c:pt>
                <c:pt idx="17">
                  <c:v>77.873500000000007</c:v>
                </c:pt>
                <c:pt idx="18">
                  <c:v>76.416499999999999</c:v>
                </c:pt>
                <c:pt idx="19">
                  <c:v>76.624099999999999</c:v>
                </c:pt>
                <c:pt idx="20">
                  <c:v>76.552400000000006</c:v>
                </c:pt>
                <c:pt idx="21">
                  <c:v>78.720600000000005</c:v>
                </c:pt>
                <c:pt idx="22">
                  <c:v>77.438999999999993</c:v>
                </c:pt>
                <c:pt idx="23">
                  <c:v>79.238799999999998</c:v>
                </c:pt>
                <c:pt idx="24">
                  <c:v>78.781700000000001</c:v>
                </c:pt>
                <c:pt idx="25">
                  <c:v>102.6767</c:v>
                </c:pt>
                <c:pt idx="26">
                  <c:v>105.12430000000001</c:v>
                </c:pt>
                <c:pt idx="27">
                  <c:v>85.929299999999998</c:v>
                </c:pt>
                <c:pt idx="28">
                  <c:v>85.889200000000002</c:v>
                </c:pt>
                <c:pt idx="29">
                  <c:v>88.679699999999997</c:v>
                </c:pt>
                <c:pt idx="30">
                  <c:v>81.896500000000003</c:v>
                </c:pt>
                <c:pt idx="31">
                  <c:v>81.483900000000006</c:v>
                </c:pt>
                <c:pt idx="32">
                  <c:v>80.399199999999993</c:v>
                </c:pt>
                <c:pt idx="33">
                  <c:v>80.122500000000002</c:v>
                </c:pt>
                <c:pt idx="34">
                  <c:v>79.232100000000003</c:v>
                </c:pt>
                <c:pt idx="35">
                  <c:v>78.331400000000002</c:v>
                </c:pt>
                <c:pt idx="36">
                  <c:v>78.231800000000007</c:v>
                </c:pt>
                <c:pt idx="37">
                  <c:v>78.531499999999994</c:v>
                </c:pt>
                <c:pt idx="38">
                  <c:v>79.033500000000004</c:v>
                </c:pt>
                <c:pt idx="39">
                  <c:v>79.253100000000003</c:v>
                </c:pt>
                <c:pt idx="40">
                  <c:v>77.923400000000001</c:v>
                </c:pt>
                <c:pt idx="41">
                  <c:v>75.038300000000007</c:v>
                </c:pt>
                <c:pt idx="42">
                  <c:v>75.099299999999999</c:v>
                </c:pt>
                <c:pt idx="43">
                  <c:v>76.351799999999997</c:v>
                </c:pt>
                <c:pt idx="44">
                  <c:v>76.901799999999994</c:v>
                </c:pt>
                <c:pt idx="45">
                  <c:v>77.337100000000007</c:v>
                </c:pt>
                <c:pt idx="46">
                  <c:v>77.819999999999993</c:v>
                </c:pt>
                <c:pt idx="47">
                  <c:v>83.082899999999995</c:v>
                </c:pt>
                <c:pt idx="48">
                  <c:v>85.819199999999995</c:v>
                </c:pt>
                <c:pt idx="49">
                  <c:v>85.825699999999998</c:v>
                </c:pt>
                <c:pt idx="50">
                  <c:v>85.948800000000006</c:v>
                </c:pt>
                <c:pt idx="51">
                  <c:v>97.486900000000006</c:v>
                </c:pt>
                <c:pt idx="52">
                  <c:v>98.262100000000004</c:v>
                </c:pt>
                <c:pt idx="53">
                  <c:v>94.627799999999993</c:v>
                </c:pt>
                <c:pt idx="54">
                  <c:v>92.885999999999996</c:v>
                </c:pt>
                <c:pt idx="55">
                  <c:v>89.705399999999997</c:v>
                </c:pt>
                <c:pt idx="56">
                  <c:v>84.025899999999993</c:v>
                </c:pt>
                <c:pt idx="57">
                  <c:v>83.938999999999993</c:v>
                </c:pt>
                <c:pt idx="58">
                  <c:v>83.388999999999996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8-46AD-8309-E2FE6E27F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 ending</a:t>
                </a:r>
              </a:p>
            </c:rich>
          </c:tx>
          <c:layout>
            <c:manualLayout>
              <c:xMode val="edge"/>
              <c:yMode val="edge"/>
              <c:x val="0.44657432419487708"/>
              <c:y val="0.875036478171758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04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631106595546519"/>
          <c:y val="5.2077865266841883E-3"/>
          <c:w val="0.5271297942595885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608320714833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Manufacturing!$K$4</c:f>
              <c:strCache>
                <c:ptCount val="1"/>
                <c:pt idx="0">
                  <c:v>Previous month (week ending 27 Mar 2021)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Manufacturing!$L$53:$L$60</c:f>
              <c:numCache>
                <c:formatCode>0.0</c:formatCode>
                <c:ptCount val="8"/>
                <c:pt idx="0">
                  <c:v>96.54</c:v>
                </c:pt>
                <c:pt idx="1">
                  <c:v>97.51</c:v>
                </c:pt>
                <c:pt idx="2">
                  <c:v>96.09</c:v>
                </c:pt>
                <c:pt idx="3">
                  <c:v>96.34</c:v>
                </c:pt>
                <c:pt idx="4">
                  <c:v>99.74</c:v>
                </c:pt>
                <c:pt idx="5">
                  <c:v>100.56</c:v>
                </c:pt>
                <c:pt idx="6">
                  <c:v>102.38</c:v>
                </c:pt>
                <c:pt idx="7">
                  <c:v>97.81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60-4AC5-BF6D-30655D3F64C5}"/>
            </c:ext>
          </c:extLst>
        </c:ser>
        <c:ser>
          <c:idx val="1"/>
          <c:order val="1"/>
          <c:tx>
            <c:strRef>
              <c:f>Manufacturing!$K$7</c:f>
              <c:strCache>
                <c:ptCount val="1"/>
                <c:pt idx="0">
                  <c:v>Previous week (ending 17 Apr 2021)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Manufacturing!$L$62:$L$69</c:f>
              <c:numCache>
                <c:formatCode>0.0</c:formatCode>
                <c:ptCount val="8"/>
                <c:pt idx="0">
                  <c:v>95.68</c:v>
                </c:pt>
                <c:pt idx="1">
                  <c:v>96.52</c:v>
                </c:pt>
                <c:pt idx="2">
                  <c:v>95.34</c:v>
                </c:pt>
                <c:pt idx="3">
                  <c:v>96.41</c:v>
                </c:pt>
                <c:pt idx="4">
                  <c:v>98.79</c:v>
                </c:pt>
                <c:pt idx="5">
                  <c:v>100.49</c:v>
                </c:pt>
                <c:pt idx="6">
                  <c:v>102.15</c:v>
                </c:pt>
                <c:pt idx="7">
                  <c:v>95.53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60-4AC5-BF6D-30655D3F64C5}"/>
            </c:ext>
          </c:extLst>
        </c:ser>
        <c:ser>
          <c:idx val="2"/>
          <c:order val="2"/>
          <c:tx>
            <c:strRef>
              <c:f>Manufacturing!$K$8</c:f>
              <c:strCache>
                <c:ptCount val="1"/>
                <c:pt idx="0">
                  <c:v>This week (ending 24 Apr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Manufacturing!$K$53:$K$60</c:f>
              <c:strCache>
                <c:ptCount val="8"/>
                <c:pt idx="0">
                  <c:v>NSW</c:v>
                </c:pt>
                <c:pt idx="1">
                  <c:v>Vic.</c:v>
                </c:pt>
                <c:pt idx="2">
                  <c:v>Qld.</c:v>
                </c:pt>
                <c:pt idx="3">
                  <c:v>SA</c:v>
                </c:pt>
                <c:pt idx="4">
                  <c:v>WA</c:v>
                </c:pt>
                <c:pt idx="5">
                  <c:v>Tas.</c:v>
                </c:pt>
                <c:pt idx="6">
                  <c:v>NT</c:v>
                </c:pt>
                <c:pt idx="7">
                  <c:v>ACT</c:v>
                </c:pt>
              </c:strCache>
            </c:strRef>
          </c:cat>
          <c:val>
            <c:numRef>
              <c:f>Manufacturing!$L$71:$L$78</c:f>
              <c:numCache>
                <c:formatCode>0.0</c:formatCode>
                <c:ptCount val="8"/>
                <c:pt idx="0">
                  <c:v>96.23</c:v>
                </c:pt>
                <c:pt idx="1">
                  <c:v>97.37</c:v>
                </c:pt>
                <c:pt idx="2">
                  <c:v>96.33</c:v>
                </c:pt>
                <c:pt idx="3">
                  <c:v>95.94</c:v>
                </c:pt>
                <c:pt idx="4">
                  <c:v>98.64</c:v>
                </c:pt>
                <c:pt idx="5">
                  <c:v>101.9</c:v>
                </c:pt>
                <c:pt idx="6">
                  <c:v>101.49</c:v>
                </c:pt>
                <c:pt idx="7">
                  <c:v>96.02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60-4AC5-BF6D-30655D3F6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7.2887847612707238E-2"/>
          <c:y val="9.467097636909555E-2"/>
          <c:w val="0.89603278578777334"/>
          <c:h val="8.75492508961671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4.xml"/><Relationship Id="rId2" Type="http://schemas.openxmlformats.org/officeDocument/2006/relationships/chart" Target="../charts/chart33.xml"/><Relationship Id="rId1" Type="http://schemas.openxmlformats.org/officeDocument/2006/relationships/image" Target="../media/image1.png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image" Target="../media/image1.png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image" Target="../media/image1.png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image" Target="../media/image1.png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image" Target="../media/image1.png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2" Type="http://schemas.openxmlformats.org/officeDocument/2006/relationships/chart" Target="../charts/chart53.xml"/><Relationship Id="rId1" Type="http://schemas.openxmlformats.org/officeDocument/2006/relationships/image" Target="../media/image1.png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8.xml"/><Relationship Id="rId2" Type="http://schemas.openxmlformats.org/officeDocument/2006/relationships/chart" Target="../charts/chart57.xml"/><Relationship Id="rId1" Type="http://schemas.openxmlformats.org/officeDocument/2006/relationships/image" Target="../media/image1.png"/><Relationship Id="rId5" Type="http://schemas.openxmlformats.org/officeDocument/2006/relationships/chart" Target="../charts/chart60.xml"/><Relationship Id="rId4" Type="http://schemas.openxmlformats.org/officeDocument/2006/relationships/chart" Target="../charts/chart59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image" Target="../media/image1.png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6.xml"/><Relationship Id="rId2" Type="http://schemas.openxmlformats.org/officeDocument/2006/relationships/chart" Target="../charts/chart65.xml"/><Relationship Id="rId1" Type="http://schemas.openxmlformats.org/officeDocument/2006/relationships/image" Target="../media/image1.png"/><Relationship Id="rId5" Type="http://schemas.openxmlformats.org/officeDocument/2006/relationships/chart" Target="../charts/chart68.xml"/><Relationship Id="rId4" Type="http://schemas.openxmlformats.org/officeDocument/2006/relationships/chart" Target="../charts/chart67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image" Target="../media/image1.png"/><Relationship Id="rId5" Type="http://schemas.openxmlformats.org/officeDocument/2006/relationships/chart" Target="../charts/chart72.xml"/><Relationship Id="rId4" Type="http://schemas.openxmlformats.org/officeDocument/2006/relationships/chart" Target="../charts/chart7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4.xml"/><Relationship Id="rId2" Type="http://schemas.openxmlformats.org/officeDocument/2006/relationships/chart" Target="../charts/chart73.xml"/><Relationship Id="rId1" Type="http://schemas.openxmlformats.org/officeDocument/2006/relationships/image" Target="../media/image1.png"/><Relationship Id="rId5" Type="http://schemas.openxmlformats.org/officeDocument/2006/relationships/chart" Target="../charts/chart76.xml"/><Relationship Id="rId4" Type="http://schemas.openxmlformats.org/officeDocument/2006/relationships/chart" Target="../charts/chart7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image" Target="../media/image1.png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image" Target="../media/image1.png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image" Target="../media/image1.png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image" Target="../media/image1.png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image" Target="../media/image1.png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image" Target="../media/image1.png"/><Relationship Id="rId5" Type="http://schemas.openxmlformats.org/officeDocument/2006/relationships/chart" Target="../charts/chart32.xml"/><Relationship Id="rId4" Type="http://schemas.openxmlformats.org/officeDocument/2006/relationships/chart" Target="../charts/chart3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D94747F-0A57-4B8E-BC69-9AA0F2F77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8B9366-FC74-40EB-BFBE-DFFF1D013F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79F3FC5-3510-437C-BFD0-D710F87C2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3F5E8DB-BA18-4CE6-BFD8-2AF7A4ECB0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ECDC91D-52FE-40CA-87BC-4B22B7646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47D7F21-B72F-49F9-800C-B2F7FDFE5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7289755-0110-4A39-9316-611C4F2B2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D3C240-6586-498A-95FB-59B3ADE24D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3290D9-E95F-4587-A23C-1D90CB8018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3E4C92D-E1A3-4F56-B7B1-20A427EC2B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DA247287-08B7-4328-B551-3AB423DD0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1AE7AE-649E-44E5-9D38-2677BE277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FB0D6F-41CF-443D-AFF9-06ED7CA2C5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D97DB8-D41F-48E8-95BC-941BDB35D8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EB621E-6AAD-4B1F-9C10-164AC76523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4607091-CFE7-4B2C-A785-31F66A58D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3BE305-6B87-44DE-941E-A6500D8002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B80DA9-A776-44D1-B6A0-7E05C00F6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EF434D0-E8C2-4607-980F-8A617F1D3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6D2F2A4-23F0-41BA-8537-C4B6E5D81B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2F0D814-1C6C-4811-8095-6E66F50FD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E9C27CF-C4F5-40DE-9F62-D2AEC4B1E6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E743DC8-E2EF-4426-BB02-3ACE01DBB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8B016CF-BCEF-4E02-9966-95BC4D206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4B10DFE-B491-4A0C-A890-BD006E751F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F7351581-4F38-4798-A2FF-08A313BFB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34D6704-F112-4237-A11A-5051376C3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48A1100-8D32-4E2F-9BB1-96DF13DCF2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26FC57-CAAC-4994-9052-042DE7D72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2276FA4-2A0E-482C-9A12-2FAB086DC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63616E2-D632-4829-BEB3-3F6EB13B6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D3A58A2-8E23-4BFA-876E-09DDE8CCC6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61752C-1890-48ED-A8A3-0B78CDBB2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07B872-7D54-47CB-9594-A2D3196D47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F8D80AE-EA4E-4A91-8BC6-113F30C581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3B8507F6-B22D-40DD-8C0E-7510FC8F7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BF0DB3E-CB88-47E9-BFD3-A0DC08D961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9C839E8-94A2-4C08-A11D-1E0A6A8F51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75484F5-0D3A-4A9F-B055-9D0342710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DE726C4-4FC4-47D5-8E37-44A1A1883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A8ADF73-768E-49E9-99EF-1729A7E0B2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875DEAC-BEF0-4C44-955A-6F06308B1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0AF399-E480-4D40-BCEF-AFB906C38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F7D3EBA-E3E9-4330-AB61-CC1CEB9D60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2ACD984-0F3C-45AE-9D67-6DA0592E1F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423B8378-B76A-4DC0-B630-45FD699D6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B836304-3B1B-46C2-BD45-B2F50B540A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C91F0A-550B-4A8D-ABE5-ED50486E84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F277502-173D-44FB-AC5A-0DB97ADC34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E70DB8F-33AE-404B-8EA8-F06D6D84B8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79759C75-CE96-4621-A7BB-DED0ADA26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EF0395-9A55-4884-8F50-D0ED6CE81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43FE00C-24C6-49C8-AFC9-A9641645D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2978A2-6538-4DB6-B4F9-FA18C95A2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CEAF4C8-F0A3-4965-8FE8-E6B50290FC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1F6F14E9-2CB3-4F8E-A940-840AA1969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E9796B1-448E-468B-BF30-06D20447B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E698ADA-D8AF-422B-AA16-5AF79EC1F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D787C68-F7D7-472A-BE03-033A87E9E4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90E4A8F-65D4-4350-BDFF-68412E293D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EDAB6809-BB81-4662-912C-1AAB68DA2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8EE6214-3004-4DD9-A3AD-A62C818BB6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BB133E9-8C8A-4947-9C1E-3FEC68F7F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15DCE42-DDE4-467D-A7A6-EDFE5DDF06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7DED6C1-5C59-464A-8A32-5EB8669E2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C3434C0B-08D8-47A9-9572-32F30A962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72A0D6-3D47-4A3C-B7B5-86CC447289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B394D1-1CEF-4D0D-90D8-54BDB42C87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0F863CB-CD82-443A-8045-C65D905851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173A28C-ED6B-485C-ACF7-940E283FD9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E32548B-4D32-406F-B4B6-677D6357F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6C306D-34DF-4D6A-8EF2-63ECEE7BC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55BEF87-979F-4017-88D8-621F547DB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A7C4B78-DF7A-4267-A0A1-9CF165D57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9B03079-448F-4756-8807-B3128DAE3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D80038F-D877-4C3A-8953-1C81247A7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3CA83FB-80CA-4D31-8A33-E2D817B389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342F9F-AFE4-4F46-BDF6-AB7FDCD2E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68C669A-2EA1-467D-A63F-CABECFE1B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42B844-7D92-42C9-919E-1946C84F30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67E0038F-90C4-4E90-AADA-2ECFF8298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36387B1-A405-4A9B-9768-54CF5F2B2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151AE6-ED9E-445F-AF31-E712A9CF87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129B22F-BEEB-4873-A3EB-4E1F4F732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712D656-88EF-4D89-A19F-486711F0A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80F7A595-EB5A-4750-9E5E-121467DA4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1CA953-9D09-4EC7-BE89-0814DDFBF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C5AE4AA-E859-45B0-A825-8C7567B9AC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FEF194D-9713-431D-808C-DB4BD8560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611235F-1879-4BAC-AA3B-CF89A1643C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9525</xdr:rowOff>
    </xdr:from>
    <xdr:ext cx="726831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F7F7979-7C2F-4CED-96BB-859CD5834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"/>
          <a:ext cx="726831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0</xdr:colOff>
      <xdr:row>60</xdr:row>
      <xdr:rowOff>7411</xdr:rowOff>
    </xdr:from>
    <xdr:to>
      <xdr:col>9</xdr:col>
      <xdr:colOff>429</xdr:colOff>
      <xdr:row>73</xdr:row>
      <xdr:rowOff>105834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9E56BB-C60D-40FB-A32A-F6A03A576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75</xdr:row>
      <xdr:rowOff>13760</xdr:rowOff>
    </xdr:from>
    <xdr:to>
      <xdr:col>9</xdr:col>
      <xdr:colOff>429</xdr:colOff>
      <xdr:row>90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6AA7E01-A7B6-4C00-8387-13A65333B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44</xdr:row>
      <xdr:rowOff>182035</xdr:rowOff>
    </xdr:from>
    <xdr:to>
      <xdr:col>9</xdr:col>
      <xdr:colOff>429</xdr:colOff>
      <xdr:row>58</xdr:row>
      <xdr:rowOff>177801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85D9A8B-6D79-4354-B3FD-82DC3152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26016</xdr:colOff>
      <xdr:row>32</xdr:row>
      <xdr:rowOff>1199</xdr:rowOff>
    </xdr:from>
    <xdr:to>
      <xdr:col>8</xdr:col>
      <xdr:colOff>645141</xdr:colOff>
      <xdr:row>43</xdr:row>
      <xdr:rowOff>133350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FA8CC49-8079-49B6-A9A2-8B940E787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7"/>
  <sheetViews>
    <sheetView showGridLines="0" tabSelected="1" zoomScaleNormal="100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75" t="s">
        <v>19</v>
      </c>
      <c r="B1" s="75"/>
      <c r="C1" s="75"/>
    </row>
    <row r="2" spans="1:3" ht="19.5" customHeight="1" x14ac:dyDescent="0.3">
      <c r="A2" s="7" t="s">
        <v>57</v>
      </c>
    </row>
    <row r="3" spans="1:3" ht="12.75" customHeight="1" x14ac:dyDescent="0.25">
      <c r="A3" s="8" t="s">
        <v>69</v>
      </c>
    </row>
    <row r="4" spans="1:3" ht="12.75" customHeight="1" x14ac:dyDescent="0.25"/>
    <row r="5" spans="1:3" ht="12.75" customHeight="1" x14ac:dyDescent="0.25">
      <c r="B5" s="9" t="s">
        <v>38</v>
      </c>
    </row>
    <row r="6" spans="1:3" ht="12.75" customHeight="1" x14ac:dyDescent="0.25">
      <c r="B6" s="10" t="s">
        <v>39</v>
      </c>
    </row>
    <row r="7" spans="1:3" ht="12.75" customHeight="1" x14ac:dyDescent="0.25">
      <c r="A7" s="11"/>
      <c r="B7" s="12">
        <v>1</v>
      </c>
      <c r="C7" s="13" t="s">
        <v>20</v>
      </c>
    </row>
    <row r="8" spans="1:3" ht="12.75" customHeight="1" x14ac:dyDescent="0.25">
      <c r="A8" s="11"/>
      <c r="B8" s="12">
        <v>2</v>
      </c>
      <c r="C8" s="13" t="s">
        <v>0</v>
      </c>
    </row>
    <row r="9" spans="1:3" ht="12.75" customHeight="1" x14ac:dyDescent="0.25">
      <c r="A9" s="11"/>
      <c r="B9" s="12">
        <v>3</v>
      </c>
      <c r="C9" s="13" t="s">
        <v>21</v>
      </c>
    </row>
    <row r="10" spans="1:3" ht="12.75" customHeight="1" x14ac:dyDescent="0.25">
      <c r="A10" s="11"/>
      <c r="B10" s="12">
        <v>4</v>
      </c>
      <c r="C10" s="13" t="s">
        <v>22</v>
      </c>
    </row>
    <row r="11" spans="1:3" ht="12.75" customHeight="1" x14ac:dyDescent="0.25">
      <c r="A11" s="11"/>
      <c r="B11" s="12">
        <v>5</v>
      </c>
      <c r="C11" s="13" t="s">
        <v>23</v>
      </c>
    </row>
    <row r="12" spans="1:3" ht="12.75" customHeight="1" x14ac:dyDescent="0.25">
      <c r="A12" s="11"/>
      <c r="B12" s="12">
        <v>6</v>
      </c>
      <c r="C12" s="13" t="s">
        <v>24</v>
      </c>
    </row>
    <row r="13" spans="1:3" ht="12.75" customHeight="1" x14ac:dyDescent="0.25">
      <c r="A13" s="11"/>
      <c r="B13" s="12">
        <v>7</v>
      </c>
      <c r="C13" s="13" t="s">
        <v>25</v>
      </c>
    </row>
    <row r="14" spans="1:3" ht="12.75" customHeight="1" x14ac:dyDescent="0.25">
      <c r="A14" s="11"/>
      <c r="B14" s="12">
        <v>8</v>
      </c>
      <c r="C14" s="13" t="s">
        <v>26</v>
      </c>
    </row>
    <row r="15" spans="1:3" ht="12.75" customHeight="1" x14ac:dyDescent="0.25">
      <c r="A15" s="11"/>
      <c r="B15" s="12">
        <v>9</v>
      </c>
      <c r="C15" s="13" t="s">
        <v>27</v>
      </c>
    </row>
    <row r="16" spans="1:3" ht="12.75" customHeight="1" x14ac:dyDescent="0.25">
      <c r="A16" s="11"/>
      <c r="B16" s="12">
        <v>10</v>
      </c>
      <c r="C16" s="13" t="s">
        <v>28</v>
      </c>
    </row>
    <row r="17" spans="1:3" ht="12.75" customHeight="1" x14ac:dyDescent="0.25">
      <c r="A17" s="11"/>
      <c r="B17" s="12">
        <v>11</v>
      </c>
      <c r="C17" s="13" t="s">
        <v>29</v>
      </c>
    </row>
    <row r="18" spans="1:3" ht="12.75" customHeight="1" x14ac:dyDescent="0.25">
      <c r="A18" s="11"/>
      <c r="B18" s="12">
        <v>12</v>
      </c>
      <c r="C18" s="13" t="s">
        <v>30</v>
      </c>
    </row>
    <row r="19" spans="1:3" ht="12.75" customHeight="1" x14ac:dyDescent="0.25">
      <c r="A19" s="11"/>
      <c r="B19" s="12">
        <v>13</v>
      </c>
      <c r="C19" s="13" t="s">
        <v>31</v>
      </c>
    </row>
    <row r="20" spans="1:3" ht="12.75" customHeight="1" x14ac:dyDescent="0.25">
      <c r="A20" s="11"/>
      <c r="B20" s="12">
        <v>14</v>
      </c>
      <c r="C20" s="13" t="s">
        <v>32</v>
      </c>
    </row>
    <row r="21" spans="1:3" ht="12.75" customHeight="1" x14ac:dyDescent="0.25">
      <c r="A21" s="11"/>
      <c r="B21" s="12">
        <v>15</v>
      </c>
      <c r="C21" s="13" t="s">
        <v>33</v>
      </c>
    </row>
    <row r="22" spans="1:3" ht="12.75" customHeight="1" x14ac:dyDescent="0.25">
      <c r="A22" s="11"/>
      <c r="B22" s="12">
        <v>16</v>
      </c>
      <c r="C22" s="13" t="s">
        <v>34</v>
      </c>
    </row>
    <row r="23" spans="1:3" ht="12.75" customHeight="1" x14ac:dyDescent="0.25">
      <c r="A23" s="11"/>
      <c r="B23" s="12">
        <v>17</v>
      </c>
      <c r="C23" s="13" t="s">
        <v>35</v>
      </c>
    </row>
    <row r="24" spans="1:3" ht="12.75" customHeight="1" x14ac:dyDescent="0.25">
      <c r="A24" s="11"/>
      <c r="B24" s="12">
        <v>18</v>
      </c>
      <c r="C24" s="13" t="s">
        <v>36</v>
      </c>
    </row>
    <row r="25" spans="1:3" ht="12.75" customHeight="1" x14ac:dyDescent="0.25">
      <c r="A25" s="11"/>
      <c r="B25" s="12">
        <v>19</v>
      </c>
      <c r="C25" s="13" t="s">
        <v>37</v>
      </c>
    </row>
    <row r="26" spans="1:3" x14ac:dyDescent="0.25">
      <c r="B26" s="14"/>
      <c r="C26" s="15"/>
    </row>
    <row r="27" spans="1:3" x14ac:dyDescent="0.25">
      <c r="B27" s="16"/>
      <c r="C27" s="16"/>
    </row>
    <row r="28" spans="1:3" ht="15.75" x14ac:dyDescent="0.25">
      <c r="B28" s="17" t="s">
        <v>40</v>
      </c>
      <c r="C28" s="18"/>
    </row>
    <row r="29" spans="1:3" ht="15.75" x14ac:dyDescent="0.25">
      <c r="B29" s="9"/>
      <c r="C29" s="16"/>
    </row>
    <row r="30" spans="1:3" x14ac:dyDescent="0.25">
      <c r="B30" s="19"/>
      <c r="C30" s="16"/>
    </row>
    <row r="31" spans="1:3" x14ac:dyDescent="0.25">
      <c r="B31" s="19"/>
      <c r="C31" s="16"/>
    </row>
    <row r="32" spans="1:3" ht="15.75" x14ac:dyDescent="0.25">
      <c r="B32" s="20" t="s">
        <v>41</v>
      </c>
      <c r="C32" s="16"/>
    </row>
    <row r="33" spans="2:3" x14ac:dyDescent="0.25">
      <c r="B33" s="21"/>
      <c r="C33" s="21"/>
    </row>
    <row r="34" spans="2:3" ht="22.7" customHeight="1" x14ac:dyDescent="0.25">
      <c r="B34" s="76" t="s">
        <v>42</v>
      </c>
      <c r="C34" s="76"/>
    </row>
    <row r="35" spans="2:3" x14ac:dyDescent="0.25">
      <c r="B35" s="76"/>
      <c r="C35" s="76"/>
    </row>
    <row r="36" spans="2:3" x14ac:dyDescent="0.25">
      <c r="B36" s="21"/>
      <c r="C36" s="21"/>
    </row>
    <row r="37" spans="2:3" x14ac:dyDescent="0.25">
      <c r="B37" s="77" t="s">
        <v>64</v>
      </c>
      <c r="C37" s="77"/>
    </row>
  </sheetData>
  <mergeCells count="4">
    <mergeCell ref="A1:C1"/>
    <mergeCell ref="B34:C34"/>
    <mergeCell ref="B35:C35"/>
    <mergeCell ref="B37:C37"/>
  </mergeCells>
  <hyperlinks>
    <hyperlink ref="B28:C28" r:id="rId1" display="More information available from the ABS web site" xr:uid="{00000000-0004-0000-0000-000000000000}"/>
    <hyperlink ref="B37:C37" r:id="rId2" display="© Commonwealth of Australia &lt;&lt;yyyy&gt;&gt;" xr:uid="{00000000-0004-0000-0000-000001000000}"/>
    <hyperlink ref="B7" location="'Agriculture, forestry and f...'!A1" display="'Agriculture, forestry and f...'!A1" xr:uid="{00000000-0004-0000-0000-000002000000}"/>
    <hyperlink ref="B8:B25" location="'National spotlight'!A1" display="'National spotlight'!A1" xr:uid="{00000000-0004-0000-0000-000003000000}"/>
    <hyperlink ref="B8" location="Mining!A1" display="Mining!A1" xr:uid="{00000000-0004-0000-0000-000004000000}"/>
    <hyperlink ref="B9" location="Manufacturing!A1" display="Manufacturing!A1" xr:uid="{00000000-0004-0000-0000-000005000000}"/>
    <hyperlink ref="B10" location="'Electricity, gas, water and...'!A1" display="'Electricity, gas, water and...'!A1" xr:uid="{00000000-0004-0000-0000-000006000000}"/>
    <hyperlink ref="B11" location="Construction!A1" display="Construction!A1" xr:uid="{00000000-0004-0000-0000-000007000000}"/>
    <hyperlink ref="B12" location="'Wholesale trade'!A1" display="'Wholesale trade'!A1" xr:uid="{00000000-0004-0000-0000-000008000000}"/>
    <hyperlink ref="B13" location="'Retail trade'!A1" display="'Retail trade'!A1" xr:uid="{00000000-0004-0000-0000-000009000000}"/>
    <hyperlink ref="B14" location="'Accommodation and food serv...'!A1" display="'Accommodation and food serv...'!A1" xr:uid="{00000000-0004-0000-0000-00000A000000}"/>
    <hyperlink ref="B15" location="'Transport, postal and wareh...'!A1" display="'Transport, postal and wareh...'!A1" xr:uid="{00000000-0004-0000-0000-00000B000000}"/>
    <hyperlink ref="B16" location="'Information media and telec...'!A1" display="'Information media and telec...'!A1" xr:uid="{00000000-0004-0000-0000-00000C000000}"/>
    <hyperlink ref="B17" location="'Financial and insurance ser...'!A1" display="'Financial and insurance ser...'!A1" xr:uid="{00000000-0004-0000-0000-00000D000000}"/>
    <hyperlink ref="B18" location="'Rental, hiring and real est...'!A1" display="'Rental, hiring and real est...'!A1" xr:uid="{00000000-0004-0000-0000-00000E000000}"/>
    <hyperlink ref="B19" location="'Professional, scientific an...'!A1" display="'Professional, scientific an...'!A1" xr:uid="{00000000-0004-0000-0000-00000F000000}"/>
    <hyperlink ref="B20" location="'Administrative and support ...'!A1" display="'Administrative and support ...'!A1" xr:uid="{00000000-0004-0000-0000-000010000000}"/>
    <hyperlink ref="B21" location="'Public administration and s...'!A1" display="'Public administration and s...'!A1" xr:uid="{00000000-0004-0000-0000-000011000000}"/>
    <hyperlink ref="B22" location="'Education and training'!A1" display="'Education and training'!A1" xr:uid="{00000000-0004-0000-0000-000012000000}"/>
    <hyperlink ref="B23" location="'Health care and social assi...'!A1" display="'Health care and social assi...'!A1" xr:uid="{00000000-0004-0000-0000-000013000000}"/>
    <hyperlink ref="B24" location="'Arts and recreation services'!A1" display="'Arts and recreation services'!A1" xr:uid="{00000000-0004-0000-0000-000014000000}"/>
    <hyperlink ref="B25" location="'Other services'!A1" display="'Other services'!A1" xr:uid="{00000000-0004-0000-0000-000015000000}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2352A-D5EC-4DF9-BA60-3B1EF643B6BD}">
  <sheetPr codeName="Sheet1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27</v>
      </c>
    </row>
    <row r="2" spans="1:12" ht="19.5" customHeight="1" x14ac:dyDescent="0.3">
      <c r="A2" s="7" t="str">
        <f>"Weekly Payroll Jobs and Wages in Australia - " &amp;$L$1</f>
        <v>Weekly Payroll Jobs and Wages in Australia - Transport, postal and warehousing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Transport, postal and warehousing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-6.7607513286867538E-2</v>
      </c>
      <c r="C11" s="32">
        <v>-2.1539107675877633E-2</v>
      </c>
      <c r="D11" s="32">
        <v>1.7039741954333554E-2</v>
      </c>
      <c r="E11" s="32">
        <v>-6.273253131867218E-3</v>
      </c>
      <c r="F11" s="32">
        <v>-5.7525740480077858E-2</v>
      </c>
      <c r="G11" s="32">
        <v>-3.1066445072409632E-3</v>
      </c>
      <c r="H11" s="32">
        <v>6.7078061281065082E-3</v>
      </c>
      <c r="I11" s="68">
        <v>-1.1995358758811525E-2</v>
      </c>
      <c r="J11" s="46"/>
      <c r="K11" s="46"/>
      <c r="L11" s="47"/>
    </row>
    <row r="12" spans="1:12" x14ac:dyDescent="0.25">
      <c r="A12" s="69" t="s">
        <v>6</v>
      </c>
      <c r="B12" s="32">
        <v>-7.8976806954324519E-2</v>
      </c>
      <c r="C12" s="32">
        <v>-2.4572028067721297E-2</v>
      </c>
      <c r="D12" s="32">
        <v>1.8987420184885195E-2</v>
      </c>
      <c r="E12" s="32">
        <v>-5.6934387264385711E-3</v>
      </c>
      <c r="F12" s="32">
        <v>-6.9706193620648116E-2</v>
      </c>
      <c r="G12" s="32">
        <v>5.2825545179642219E-3</v>
      </c>
      <c r="H12" s="32">
        <v>1.2294370485737005E-2</v>
      </c>
      <c r="I12" s="68">
        <v>-1.5890307665864745E-2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-6.304944880172314E-2</v>
      </c>
      <c r="C13" s="32">
        <v>-2.1186590332963107E-2</v>
      </c>
      <c r="D13" s="32">
        <v>2.4510628148943114E-2</v>
      </c>
      <c r="E13" s="32">
        <v>-8.5031332518819003E-3</v>
      </c>
      <c r="F13" s="32">
        <v>-4.0087824321969223E-2</v>
      </c>
      <c r="G13" s="32">
        <v>-3.6492438337913935E-3</v>
      </c>
      <c r="H13" s="32">
        <v>1.1131897877309394E-2</v>
      </c>
      <c r="I13" s="68">
        <v>-1.5685639471630153E-2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-8.0225959765641064E-2</v>
      </c>
      <c r="C14" s="32">
        <v>-2.5347602869826735E-2</v>
      </c>
      <c r="D14" s="32">
        <v>1.6041322501074928E-2</v>
      </c>
      <c r="E14" s="32">
        <v>-6.7878896855543269E-3</v>
      </c>
      <c r="F14" s="32">
        <v>-0.10274370570417957</v>
      </c>
      <c r="G14" s="32">
        <v>-7.9701904395977907E-3</v>
      </c>
      <c r="H14" s="32">
        <v>2.0485963459579981E-3</v>
      </c>
      <c r="I14" s="68">
        <v>-1.20869093741236E-2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-5.0244802275085432E-2</v>
      </c>
      <c r="C15" s="32">
        <v>-2.0041238748562562E-2</v>
      </c>
      <c r="D15" s="32">
        <v>-4.9691991786446899E-3</v>
      </c>
      <c r="E15" s="32">
        <v>-3.0906317733001565E-3</v>
      </c>
      <c r="F15" s="32">
        <v>-2.2661131237808219E-2</v>
      </c>
      <c r="G15" s="32">
        <v>-2.5927916249811833E-2</v>
      </c>
      <c r="H15" s="32">
        <v>-1.0230772200172877E-2</v>
      </c>
      <c r="I15" s="68">
        <v>-5.2148254972588237E-3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-3.5512152965323507E-2</v>
      </c>
      <c r="C16" s="32">
        <v>-1.2578633045786325E-2</v>
      </c>
      <c r="D16" s="32">
        <v>7.9322646195529867E-3</v>
      </c>
      <c r="E16" s="32">
        <v>-5.9700152616931623E-3</v>
      </c>
      <c r="F16" s="32">
        <v>8.7653855109814938E-3</v>
      </c>
      <c r="G16" s="32">
        <v>-9.4892841849885112E-3</v>
      </c>
      <c r="H16" s="32">
        <v>-1.8391383193120392E-3</v>
      </c>
      <c r="I16" s="68">
        <v>-2.2703741601326488E-4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-9.9812184528701442E-3</v>
      </c>
      <c r="C17" s="32">
        <v>6.7587005437279579E-3</v>
      </c>
      <c r="D17" s="32">
        <v>1.994671684586935E-2</v>
      </c>
      <c r="E17" s="32">
        <v>1.0061490278086671E-2</v>
      </c>
      <c r="F17" s="32">
        <v>-2.6576408849583344E-2</v>
      </c>
      <c r="G17" s="32">
        <v>-6.4721378983813027E-3</v>
      </c>
      <c r="H17" s="32">
        <v>7.9782428635732927E-4</v>
      </c>
      <c r="I17" s="68">
        <v>7.7102326005087374E-3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-5.6562962962962926E-2</v>
      </c>
      <c r="C18" s="32">
        <v>-2.1102115434838975E-3</v>
      </c>
      <c r="D18" s="32">
        <v>1.3506631299734728E-2</v>
      </c>
      <c r="E18" s="32">
        <v>-5.0145157033517629E-3</v>
      </c>
      <c r="F18" s="32">
        <v>-2.6287767836665754E-3</v>
      </c>
      <c r="G18" s="32">
        <v>2.8809136823939818E-2</v>
      </c>
      <c r="H18" s="32">
        <v>2.5988160245566938E-3</v>
      </c>
      <c r="I18" s="68">
        <v>1.0661790328281295E-2</v>
      </c>
      <c r="J18" s="46"/>
      <c r="K18" s="46"/>
      <c r="L18" s="47"/>
    </row>
    <row r="19" spans="1:12" x14ac:dyDescent="0.25">
      <c r="A19" s="70" t="s">
        <v>1</v>
      </c>
      <c r="B19" s="32">
        <v>-0.11701000968679376</v>
      </c>
      <c r="C19" s="32">
        <v>-3.3361611876988384E-2</v>
      </c>
      <c r="D19" s="32">
        <v>2.8826185101580082E-2</v>
      </c>
      <c r="E19" s="32">
        <v>-1.5555555555555545E-2</v>
      </c>
      <c r="F19" s="32">
        <v>-0.10751262645613024</v>
      </c>
      <c r="G19" s="32">
        <v>4.5150964779573588E-2</v>
      </c>
      <c r="H19" s="32">
        <v>3.493169350338543E-2</v>
      </c>
      <c r="I19" s="68">
        <v>-2.8437810192571522E-2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-6.0439814374560141E-2</v>
      </c>
      <c r="C21" s="32">
        <v>-1.481653307278652E-2</v>
      </c>
      <c r="D21" s="32">
        <v>1.5834383044729172E-2</v>
      </c>
      <c r="E21" s="32">
        <v>-5.8018802318341445E-3</v>
      </c>
      <c r="F21" s="32">
        <v>-5.4999772537115521E-2</v>
      </c>
      <c r="G21" s="32">
        <v>-5.7063457999461109E-3</v>
      </c>
      <c r="H21" s="32">
        <v>5.9547880074617421E-3</v>
      </c>
      <c r="I21" s="68">
        <v>-1.1839600409776052E-2</v>
      </c>
      <c r="J21" s="46"/>
      <c r="K21" s="46"/>
      <c r="L21" s="46"/>
    </row>
    <row r="22" spans="1:12" x14ac:dyDescent="0.25">
      <c r="A22" s="69" t="s">
        <v>13</v>
      </c>
      <c r="B22" s="32">
        <v>-9.9683620646328519E-2</v>
      </c>
      <c r="C22" s="32">
        <v>-4.1043249049332431E-2</v>
      </c>
      <c r="D22" s="32">
        <v>2.0399043489554236E-2</v>
      </c>
      <c r="E22" s="32">
        <v>-7.9191935403205571E-3</v>
      </c>
      <c r="F22" s="32">
        <v>-7.3321547915886187E-2</v>
      </c>
      <c r="G22" s="32">
        <v>5.590477307263253E-3</v>
      </c>
      <c r="H22" s="32">
        <v>9.2688526901167911E-3</v>
      </c>
      <c r="I22" s="68">
        <v>-1.2859074987571883E-2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-4.8115713346482569E-2</v>
      </c>
      <c r="C23" s="32">
        <v>-4.283589292679546E-2</v>
      </c>
      <c r="D23" s="32">
        <v>7.9350161304021505E-3</v>
      </c>
      <c r="E23" s="32">
        <v>-1.4660547815528946E-2</v>
      </c>
      <c r="F23" s="32">
        <v>9.0212820027959495E-3</v>
      </c>
      <c r="G23" s="32">
        <v>-1.0257890238800083E-2</v>
      </c>
      <c r="H23" s="32">
        <v>1.3244459563064304E-3</v>
      </c>
      <c r="I23" s="68">
        <v>3.3817027270155897E-2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-0.12649848956932963</v>
      </c>
      <c r="C24" s="32">
        <v>-3.2065008414177365E-2</v>
      </c>
      <c r="D24" s="32">
        <v>9.9815189566934137E-3</v>
      </c>
      <c r="E24" s="32">
        <v>-4.5461007897105166E-3</v>
      </c>
      <c r="F24" s="32">
        <v>-9.0493974967161939E-2</v>
      </c>
      <c r="G24" s="32">
        <v>-8.3539586692927825E-3</v>
      </c>
      <c r="H24" s="32">
        <v>-3.6486164514546449E-3</v>
      </c>
      <c r="I24" s="68">
        <v>-4.0807693708507786E-3</v>
      </c>
      <c r="J24" s="46"/>
      <c r="K24" s="46" t="s">
        <v>65</v>
      </c>
      <c r="L24" s="47">
        <v>99.45</v>
      </c>
    </row>
    <row r="25" spans="1:12" x14ac:dyDescent="0.25">
      <c r="A25" s="69" t="s">
        <v>47</v>
      </c>
      <c r="B25" s="32">
        <v>-7.9693129504885607E-2</v>
      </c>
      <c r="C25" s="32">
        <v>-3.0808967406737775E-2</v>
      </c>
      <c r="D25" s="32">
        <v>1.005107853211773E-2</v>
      </c>
      <c r="E25" s="32">
        <v>-6.4755061389353274E-3</v>
      </c>
      <c r="F25" s="32">
        <v>-6.6963667611210753E-2</v>
      </c>
      <c r="G25" s="32">
        <v>-1.6447390320832866E-3</v>
      </c>
      <c r="H25" s="32">
        <v>1.7775748223325394E-3</v>
      </c>
      <c r="I25" s="68">
        <v>-1.3452138613887388E-2</v>
      </c>
      <c r="J25" s="46"/>
      <c r="K25" s="46" t="s">
        <v>46</v>
      </c>
      <c r="L25" s="47">
        <v>90.24</v>
      </c>
    </row>
    <row r="26" spans="1:12" x14ac:dyDescent="0.25">
      <c r="A26" s="69" t="s">
        <v>48</v>
      </c>
      <c r="B26" s="32">
        <v>-7.6593310627892763E-2</v>
      </c>
      <c r="C26" s="32">
        <v>-1.8951335062201813E-2</v>
      </c>
      <c r="D26" s="32">
        <v>1.4140039977198926E-2</v>
      </c>
      <c r="E26" s="32">
        <v>-4.7268809522192923E-3</v>
      </c>
      <c r="F26" s="32">
        <v>-7.9349002021741555E-2</v>
      </c>
      <c r="G26" s="32">
        <v>-1.894875988220357E-3</v>
      </c>
      <c r="H26" s="32">
        <v>5.6128329368341223E-3</v>
      </c>
      <c r="I26" s="68">
        <v>-9.9012362556978317E-3</v>
      </c>
      <c r="J26" s="46"/>
      <c r="K26" s="46" t="s">
        <v>47</v>
      </c>
      <c r="L26" s="47">
        <v>94.96</v>
      </c>
    </row>
    <row r="27" spans="1:12" ht="17.25" customHeight="1" x14ac:dyDescent="0.25">
      <c r="A27" s="69" t="s">
        <v>49</v>
      </c>
      <c r="B27" s="32">
        <v>-5.1264332109573596E-2</v>
      </c>
      <c r="C27" s="32">
        <v>-1.0298438883853955E-2</v>
      </c>
      <c r="D27" s="32">
        <v>1.8604268985244365E-2</v>
      </c>
      <c r="E27" s="32">
        <v>-4.5802414498622435E-3</v>
      </c>
      <c r="F27" s="32">
        <v>-4.7324342256223728E-2</v>
      </c>
      <c r="G27" s="32">
        <v>-1.8741764163509034E-3</v>
      </c>
      <c r="H27" s="32">
        <v>9.5197596105660587E-3</v>
      </c>
      <c r="I27" s="68">
        <v>-1.3156857133024835E-2</v>
      </c>
      <c r="J27" s="59"/>
      <c r="K27" s="50" t="s">
        <v>48</v>
      </c>
      <c r="L27" s="47">
        <v>94.12</v>
      </c>
    </row>
    <row r="28" spans="1:12" x14ac:dyDescent="0.25">
      <c r="A28" s="69" t="s">
        <v>50</v>
      </c>
      <c r="B28" s="32">
        <v>4.4286193360032478E-4</v>
      </c>
      <c r="C28" s="32">
        <v>-1.4440174338476885E-2</v>
      </c>
      <c r="D28" s="32">
        <v>3.3401927328944092E-2</v>
      </c>
      <c r="E28" s="32">
        <v>-1.0518388883400398E-2</v>
      </c>
      <c r="F28" s="32">
        <v>1.4966302584494828E-2</v>
      </c>
      <c r="G28" s="32">
        <v>-3.5456568581734293E-3</v>
      </c>
      <c r="H28" s="32">
        <v>1.824311678737045E-2</v>
      </c>
      <c r="I28" s="68">
        <v>-1.9695376130508868E-2</v>
      </c>
      <c r="J28" s="54"/>
      <c r="K28" s="41" t="s">
        <v>49</v>
      </c>
      <c r="L28" s="47">
        <v>95.86</v>
      </c>
    </row>
    <row r="29" spans="1:12" ht="15.75" thickBot="1" x14ac:dyDescent="0.3">
      <c r="A29" s="71" t="s">
        <v>51</v>
      </c>
      <c r="B29" s="72">
        <v>-7.3124421117628513E-3</v>
      </c>
      <c r="C29" s="72">
        <v>-4.4208814712094147E-2</v>
      </c>
      <c r="D29" s="72">
        <v>8.3973596113585236E-2</v>
      </c>
      <c r="E29" s="72">
        <v>-2.8199999672378739E-2</v>
      </c>
      <c r="F29" s="72">
        <v>2.9769016309550533E-2</v>
      </c>
      <c r="G29" s="72">
        <v>-3.6188034906222466E-2</v>
      </c>
      <c r="H29" s="72">
        <v>5.9761469694217917E-2</v>
      </c>
      <c r="I29" s="73">
        <v>-2.5294659020390853E-2</v>
      </c>
      <c r="J29" s="54"/>
      <c r="K29" s="41" t="s">
        <v>50</v>
      </c>
      <c r="L29" s="47">
        <v>101.51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103.86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Transport, postal and warehousing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94.44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86.49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91.11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91.05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93.14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96.81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91.58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95.19</v>
      </c>
    </row>
    <row r="43" spans="1:12" x14ac:dyDescent="0.25">
      <c r="K43" s="46" t="s">
        <v>46</v>
      </c>
      <c r="L43" s="47">
        <v>87.35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92.03</v>
      </c>
    </row>
    <row r="45" spans="1:12" ht="15.4" customHeight="1" x14ac:dyDescent="0.25">
      <c r="A45" s="26" t="str">
        <f>"Indexed number of payroll jobs in "&amp;$L$1&amp;" each week by age group"</f>
        <v>Indexed number of payroll jobs in Transport, postal and warehousing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92.34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94.87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100.04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99.27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94.41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95.48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94.67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97.28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97.81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98.86</v>
      </c>
    </row>
    <row r="59" spans="1:12" ht="15.4" customHeight="1" x14ac:dyDescent="0.25">
      <c r="K59" s="41" t="s">
        <v>2</v>
      </c>
      <c r="L59" s="47">
        <v>95.54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Transport, postal and warehousing each week by State and Territory</v>
      </c>
      <c r="K60" s="41" t="s">
        <v>1</v>
      </c>
      <c r="L60" s="47">
        <v>91.67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91.06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92.13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91.68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95.93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96.58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96.79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94.13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87.99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92.74</v>
      </c>
    </row>
    <row r="72" spans="1:12" ht="15.4" customHeight="1" x14ac:dyDescent="0.25">
      <c r="K72" s="46" t="s">
        <v>5</v>
      </c>
      <c r="L72" s="47">
        <v>94.4</v>
      </c>
    </row>
    <row r="73" spans="1:12" ht="15.4" customHeight="1" x14ac:dyDescent="0.25">
      <c r="K73" s="46" t="s">
        <v>44</v>
      </c>
      <c r="L73" s="47">
        <v>92.91</v>
      </c>
    </row>
    <row r="74" spans="1:12" ht="15.4" customHeight="1" x14ac:dyDescent="0.25">
      <c r="K74" s="50" t="s">
        <v>4</v>
      </c>
      <c r="L74" s="47">
        <v>95.1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Transport, postal and warehousing each week by State and Territory</v>
      </c>
      <c r="K75" s="41" t="s">
        <v>3</v>
      </c>
      <c r="L75" s="47">
        <v>97.3</v>
      </c>
    </row>
    <row r="76" spans="1:12" ht="15.4" customHeight="1" x14ac:dyDescent="0.25">
      <c r="K76" s="41" t="s">
        <v>43</v>
      </c>
      <c r="L76" s="47">
        <v>98.48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95.21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90.18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93.25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95.47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92.34</v>
      </c>
    </row>
    <row r="85" spans="1:12" ht="15.4" customHeight="1" x14ac:dyDescent="0.25">
      <c r="K85" s="50" t="s">
        <v>4</v>
      </c>
      <c r="L85" s="47">
        <v>94.34</v>
      </c>
    </row>
    <row r="86" spans="1:12" ht="15.4" customHeight="1" x14ac:dyDescent="0.25">
      <c r="K86" s="41" t="s">
        <v>3</v>
      </c>
      <c r="L86" s="47">
        <v>95.44</v>
      </c>
    </row>
    <row r="87" spans="1:12" ht="15.4" customHeight="1" x14ac:dyDescent="0.25">
      <c r="K87" s="41" t="s">
        <v>43</v>
      </c>
      <c r="L87" s="47">
        <v>96.24</v>
      </c>
    </row>
    <row r="88" spans="1:12" ht="15.4" customHeight="1" x14ac:dyDescent="0.25">
      <c r="K88" s="41" t="s">
        <v>2</v>
      </c>
      <c r="L88" s="47">
        <v>90.7</v>
      </c>
    </row>
    <row r="89" spans="1:12" ht="15.4" customHeight="1" x14ac:dyDescent="0.25">
      <c r="K89" s="41" t="s">
        <v>1</v>
      </c>
      <c r="L89" s="47">
        <v>89.71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87.33</v>
      </c>
    </row>
    <row r="92" spans="1:12" ht="15" customHeight="1" x14ac:dyDescent="0.25">
      <c r="K92" s="46" t="s">
        <v>5</v>
      </c>
      <c r="L92" s="47">
        <v>88.77</v>
      </c>
    </row>
    <row r="93" spans="1:12" ht="15" customHeight="1" x14ac:dyDescent="0.25">
      <c r="A93" s="26"/>
      <c r="K93" s="46" t="s">
        <v>44</v>
      </c>
      <c r="L93" s="47">
        <v>86.32</v>
      </c>
    </row>
    <row r="94" spans="1:12" ht="15" customHeight="1" x14ac:dyDescent="0.25">
      <c r="K94" s="50" t="s">
        <v>4</v>
      </c>
      <c r="L94" s="47">
        <v>92.26</v>
      </c>
    </row>
    <row r="95" spans="1:12" ht="15" customHeight="1" x14ac:dyDescent="0.25">
      <c r="K95" s="41" t="s">
        <v>3</v>
      </c>
      <c r="L95" s="47">
        <v>91.27</v>
      </c>
    </row>
    <row r="96" spans="1:12" ht="15" customHeight="1" x14ac:dyDescent="0.25">
      <c r="K96" s="41" t="s">
        <v>43</v>
      </c>
      <c r="L96" s="47">
        <v>97.04</v>
      </c>
    </row>
    <row r="97" spans="1:12" ht="15" customHeight="1" x14ac:dyDescent="0.25">
      <c r="K97" s="41" t="s">
        <v>2</v>
      </c>
      <c r="L97" s="47">
        <v>88.5</v>
      </c>
    </row>
    <row r="98" spans="1:12" ht="15" customHeight="1" x14ac:dyDescent="0.25">
      <c r="K98" s="41" t="s">
        <v>1</v>
      </c>
      <c r="L98" s="47">
        <v>79.41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89.12</v>
      </c>
    </row>
    <row r="101" spans="1:12" x14ac:dyDescent="0.25">
      <c r="A101" s="25"/>
      <c r="B101" s="24"/>
      <c r="K101" s="46" t="s">
        <v>5</v>
      </c>
      <c r="L101" s="47">
        <v>90.9</v>
      </c>
    </row>
    <row r="102" spans="1:12" x14ac:dyDescent="0.25">
      <c r="A102" s="25"/>
      <c r="B102" s="24"/>
      <c r="K102" s="46" t="s">
        <v>44</v>
      </c>
      <c r="L102" s="47">
        <v>88.33</v>
      </c>
    </row>
    <row r="103" spans="1:12" x14ac:dyDescent="0.25">
      <c r="A103" s="25"/>
      <c r="B103" s="24"/>
      <c r="K103" s="50" t="s">
        <v>4</v>
      </c>
      <c r="L103" s="47">
        <v>92.96</v>
      </c>
    </row>
    <row r="104" spans="1:12" x14ac:dyDescent="0.25">
      <c r="A104" s="25"/>
      <c r="B104" s="24"/>
      <c r="K104" s="41" t="s">
        <v>3</v>
      </c>
      <c r="L104" s="47">
        <v>92.15</v>
      </c>
    </row>
    <row r="105" spans="1:12" x14ac:dyDescent="0.25">
      <c r="A105" s="25"/>
      <c r="B105" s="24"/>
      <c r="K105" s="41" t="s">
        <v>43</v>
      </c>
      <c r="L105" s="47">
        <v>99.76</v>
      </c>
    </row>
    <row r="106" spans="1:12" x14ac:dyDescent="0.25">
      <c r="A106" s="25"/>
      <c r="B106" s="24"/>
      <c r="K106" s="41" t="s">
        <v>2</v>
      </c>
      <c r="L106" s="47">
        <v>90.27</v>
      </c>
    </row>
    <row r="107" spans="1:12" x14ac:dyDescent="0.25">
      <c r="A107" s="25"/>
      <c r="B107" s="24"/>
      <c r="K107" s="41" t="s">
        <v>1</v>
      </c>
      <c r="L107" s="47">
        <v>82.66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99.260499999999993</v>
      </c>
    </row>
    <row r="112" spans="1:12" x14ac:dyDescent="0.25">
      <c r="K112" s="74">
        <v>43918</v>
      </c>
      <c r="L112" s="47">
        <v>97.205200000000005</v>
      </c>
    </row>
    <row r="113" spans="11:12" x14ac:dyDescent="0.25">
      <c r="K113" s="74">
        <v>43925</v>
      </c>
      <c r="L113" s="47">
        <v>96.532300000000006</v>
      </c>
    </row>
    <row r="114" spans="11:12" x14ac:dyDescent="0.25">
      <c r="K114" s="74">
        <v>43932</v>
      </c>
      <c r="L114" s="47">
        <v>95.313999999999993</v>
      </c>
    </row>
    <row r="115" spans="11:12" x14ac:dyDescent="0.25">
      <c r="K115" s="74">
        <v>43939</v>
      </c>
      <c r="L115" s="47">
        <v>94.972800000000007</v>
      </c>
    </row>
    <row r="116" spans="11:12" x14ac:dyDescent="0.25">
      <c r="K116" s="74">
        <v>43946</v>
      </c>
      <c r="L116" s="47">
        <v>95.450299999999999</v>
      </c>
    </row>
    <row r="117" spans="11:12" x14ac:dyDescent="0.25">
      <c r="K117" s="74">
        <v>43953</v>
      </c>
      <c r="L117" s="47">
        <v>95.710300000000004</v>
      </c>
    </row>
    <row r="118" spans="11:12" x14ac:dyDescent="0.25">
      <c r="K118" s="74">
        <v>43960</v>
      </c>
      <c r="L118" s="47">
        <v>95.051699999999997</v>
      </c>
    </row>
    <row r="119" spans="11:12" x14ac:dyDescent="0.25">
      <c r="K119" s="74">
        <v>43967</v>
      </c>
      <c r="L119" s="47">
        <v>95.5351</v>
      </c>
    </row>
    <row r="120" spans="11:12" x14ac:dyDescent="0.25">
      <c r="K120" s="74">
        <v>43974</v>
      </c>
      <c r="L120" s="47">
        <v>95.856499999999997</v>
      </c>
    </row>
    <row r="121" spans="11:12" x14ac:dyDescent="0.25">
      <c r="K121" s="74">
        <v>43981</v>
      </c>
      <c r="L121" s="47">
        <v>95.537199999999999</v>
      </c>
    </row>
    <row r="122" spans="11:12" x14ac:dyDescent="0.25">
      <c r="K122" s="74">
        <v>43988</v>
      </c>
      <c r="L122" s="47">
        <v>95.991</v>
      </c>
    </row>
    <row r="123" spans="11:12" x14ac:dyDescent="0.25">
      <c r="K123" s="74">
        <v>43995</v>
      </c>
      <c r="L123" s="47">
        <v>96.3613</v>
      </c>
    </row>
    <row r="124" spans="11:12" x14ac:dyDescent="0.25">
      <c r="K124" s="74">
        <v>44002</v>
      </c>
      <c r="L124" s="47">
        <v>96.058499999999995</v>
      </c>
    </row>
    <row r="125" spans="11:12" x14ac:dyDescent="0.25">
      <c r="K125" s="74">
        <v>44009</v>
      </c>
      <c r="L125" s="47">
        <v>93.4101</v>
      </c>
    </row>
    <row r="126" spans="11:12" x14ac:dyDescent="0.25">
      <c r="K126" s="74">
        <v>44016</v>
      </c>
      <c r="L126" s="47">
        <v>94.306899999999999</v>
      </c>
    </row>
    <row r="127" spans="11:12" x14ac:dyDescent="0.25">
      <c r="K127" s="74">
        <v>44023</v>
      </c>
      <c r="L127" s="47">
        <v>95.625</v>
      </c>
    </row>
    <row r="128" spans="11:12" x14ac:dyDescent="0.25">
      <c r="K128" s="74">
        <v>44030</v>
      </c>
      <c r="L128" s="47">
        <v>96.375799999999998</v>
      </c>
    </row>
    <row r="129" spans="1:12" x14ac:dyDescent="0.25">
      <c r="K129" s="74">
        <v>44037</v>
      </c>
      <c r="L129" s="47">
        <v>96.605000000000004</v>
      </c>
    </row>
    <row r="130" spans="1:12" x14ac:dyDescent="0.25">
      <c r="K130" s="74">
        <v>44044</v>
      </c>
      <c r="L130" s="47">
        <v>96.725899999999996</v>
      </c>
    </row>
    <row r="131" spans="1:12" x14ac:dyDescent="0.25">
      <c r="K131" s="74">
        <v>44051</v>
      </c>
      <c r="L131" s="47">
        <v>97.016900000000007</v>
      </c>
    </row>
    <row r="132" spans="1:12" x14ac:dyDescent="0.25">
      <c r="K132" s="74">
        <v>44058</v>
      </c>
      <c r="L132" s="47">
        <v>96.6875</v>
      </c>
    </row>
    <row r="133" spans="1:12" x14ac:dyDescent="0.25">
      <c r="K133" s="74">
        <v>44065</v>
      </c>
      <c r="L133" s="47">
        <v>96.718999999999994</v>
      </c>
    </row>
    <row r="134" spans="1:12" x14ac:dyDescent="0.25">
      <c r="K134" s="74">
        <v>44072</v>
      </c>
      <c r="L134" s="47">
        <v>96.3613</v>
      </c>
    </row>
    <row r="135" spans="1:12" x14ac:dyDescent="0.25">
      <c r="K135" s="74">
        <v>44079</v>
      </c>
      <c r="L135" s="47">
        <v>96.438699999999997</v>
      </c>
    </row>
    <row r="136" spans="1:12" x14ac:dyDescent="0.25">
      <c r="K136" s="74">
        <v>44086</v>
      </c>
      <c r="L136" s="47">
        <v>96.433400000000006</v>
      </c>
    </row>
    <row r="137" spans="1:12" x14ac:dyDescent="0.25">
      <c r="K137" s="74">
        <v>44093</v>
      </c>
      <c r="L137" s="47">
        <v>96.766599999999997</v>
      </c>
    </row>
    <row r="138" spans="1:12" x14ac:dyDescent="0.25">
      <c r="K138" s="74">
        <v>44100</v>
      </c>
      <c r="L138" s="47">
        <v>96.282399999999996</v>
      </c>
    </row>
    <row r="139" spans="1:12" x14ac:dyDescent="0.25">
      <c r="K139" s="74">
        <v>44107</v>
      </c>
      <c r="L139" s="47">
        <v>95.4786</v>
      </c>
    </row>
    <row r="140" spans="1:12" x14ac:dyDescent="0.25">
      <c r="A140" s="25"/>
      <c r="B140" s="24"/>
      <c r="K140" s="74">
        <v>44114</v>
      </c>
      <c r="L140" s="47">
        <v>95.027600000000007</v>
      </c>
    </row>
    <row r="141" spans="1:12" x14ac:dyDescent="0.25">
      <c r="A141" s="25"/>
      <c r="B141" s="24"/>
      <c r="K141" s="74">
        <v>44121</v>
      </c>
      <c r="L141" s="47">
        <v>95.666700000000006</v>
      </c>
    </row>
    <row r="142" spans="1:12" x14ac:dyDescent="0.25">
      <c r="K142" s="74">
        <v>44128</v>
      </c>
      <c r="L142" s="47">
        <v>95.829899999999995</v>
      </c>
    </row>
    <row r="143" spans="1:12" x14ac:dyDescent="0.25">
      <c r="K143" s="74">
        <v>44135</v>
      </c>
      <c r="L143" s="47">
        <v>96.003299999999996</v>
      </c>
    </row>
    <row r="144" spans="1:12" x14ac:dyDescent="0.25">
      <c r="K144" s="74">
        <v>44142</v>
      </c>
      <c r="L144" s="47">
        <v>96.237799999999993</v>
      </c>
    </row>
    <row r="145" spans="11:12" x14ac:dyDescent="0.25">
      <c r="K145" s="74">
        <v>44149</v>
      </c>
      <c r="L145" s="47">
        <v>97.060699999999997</v>
      </c>
    </row>
    <row r="146" spans="11:12" x14ac:dyDescent="0.25">
      <c r="K146" s="74">
        <v>44156</v>
      </c>
      <c r="L146" s="47">
        <v>96.791399999999996</v>
      </c>
    </row>
    <row r="147" spans="11:12" x14ac:dyDescent="0.25">
      <c r="K147" s="74">
        <v>44163</v>
      </c>
      <c r="L147" s="47">
        <v>96.977400000000003</v>
      </c>
    </row>
    <row r="148" spans="11:12" x14ac:dyDescent="0.25">
      <c r="K148" s="74">
        <v>44170</v>
      </c>
      <c r="L148" s="47">
        <v>96.831100000000006</v>
      </c>
    </row>
    <row r="149" spans="11:12" x14ac:dyDescent="0.25">
      <c r="K149" s="74">
        <v>44177</v>
      </c>
      <c r="L149" s="47">
        <v>97.311999999999998</v>
      </c>
    </row>
    <row r="150" spans="11:12" x14ac:dyDescent="0.25">
      <c r="K150" s="74">
        <v>44184</v>
      </c>
      <c r="L150" s="47">
        <v>96.823099999999997</v>
      </c>
    </row>
    <row r="151" spans="11:12" x14ac:dyDescent="0.25">
      <c r="K151" s="74">
        <v>44191</v>
      </c>
      <c r="L151" s="47">
        <v>94.458799999999997</v>
      </c>
    </row>
    <row r="152" spans="11:12" x14ac:dyDescent="0.25">
      <c r="K152" s="74">
        <v>44198</v>
      </c>
      <c r="L152" s="47">
        <v>91.954300000000003</v>
      </c>
    </row>
    <row r="153" spans="11:12" x14ac:dyDescent="0.25">
      <c r="K153" s="74">
        <v>44205</v>
      </c>
      <c r="L153" s="47">
        <v>92.396699999999996</v>
      </c>
    </row>
    <row r="154" spans="11:12" x14ac:dyDescent="0.25">
      <c r="K154" s="74">
        <v>44212</v>
      </c>
      <c r="L154" s="47">
        <v>93.375900000000001</v>
      </c>
    </row>
    <row r="155" spans="11:12" x14ac:dyDescent="0.25">
      <c r="K155" s="74">
        <v>44219</v>
      </c>
      <c r="L155" s="47">
        <v>94.274799999999999</v>
      </c>
    </row>
    <row r="156" spans="11:12" x14ac:dyDescent="0.25">
      <c r="K156" s="74">
        <v>44226</v>
      </c>
      <c r="L156" s="47">
        <v>94.932500000000005</v>
      </c>
    </row>
    <row r="157" spans="11:12" x14ac:dyDescent="0.25">
      <c r="K157" s="74">
        <v>44233</v>
      </c>
      <c r="L157" s="47">
        <v>95.728200000000001</v>
      </c>
    </row>
    <row r="158" spans="11:12" x14ac:dyDescent="0.25">
      <c r="K158" s="74">
        <v>44240</v>
      </c>
      <c r="L158" s="47">
        <v>95.618799999999993</v>
      </c>
    </row>
    <row r="159" spans="11:12" x14ac:dyDescent="0.25">
      <c r="K159" s="74">
        <v>44247</v>
      </c>
      <c r="L159" s="47">
        <v>95.781499999999994</v>
      </c>
    </row>
    <row r="160" spans="11:12" x14ac:dyDescent="0.25">
      <c r="K160" s="74">
        <v>44254</v>
      </c>
      <c r="L160" s="47">
        <v>95.382800000000003</v>
      </c>
    </row>
    <row r="161" spans="11:12" x14ac:dyDescent="0.25">
      <c r="K161" s="74">
        <v>44261</v>
      </c>
      <c r="L161" s="47">
        <v>95.172499999999999</v>
      </c>
    </row>
    <row r="162" spans="11:12" x14ac:dyDescent="0.25">
      <c r="K162" s="74">
        <v>44268</v>
      </c>
      <c r="L162" s="47">
        <v>95.046800000000005</v>
      </c>
    </row>
    <row r="163" spans="11:12" x14ac:dyDescent="0.25">
      <c r="K163" s="74">
        <v>44275</v>
      </c>
      <c r="L163" s="47">
        <v>95.269300000000001</v>
      </c>
    </row>
    <row r="164" spans="11:12" x14ac:dyDescent="0.25">
      <c r="K164" s="74">
        <v>44282</v>
      </c>
      <c r="L164" s="47">
        <v>95.291700000000006</v>
      </c>
    </row>
    <row r="165" spans="11:12" x14ac:dyDescent="0.25">
      <c r="K165" s="74">
        <v>44289</v>
      </c>
      <c r="L165" s="47">
        <v>94.441999999999993</v>
      </c>
    </row>
    <row r="166" spans="11:12" x14ac:dyDescent="0.25">
      <c r="K166" s="74">
        <v>44296</v>
      </c>
      <c r="L166" s="47">
        <v>92.255799999999994</v>
      </c>
    </row>
    <row r="167" spans="11:12" x14ac:dyDescent="0.25">
      <c r="K167" s="74">
        <v>44303</v>
      </c>
      <c r="L167" s="47">
        <v>91.677099999999996</v>
      </c>
    </row>
    <row r="168" spans="11:12" x14ac:dyDescent="0.25">
      <c r="K168" s="74">
        <v>44310</v>
      </c>
      <c r="L168" s="47">
        <v>93.239199999999997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100.6358</v>
      </c>
    </row>
    <row r="260" spans="11:12" x14ac:dyDescent="0.25">
      <c r="K260" s="74">
        <v>43918</v>
      </c>
      <c r="L260" s="47">
        <v>98.103999999999999</v>
      </c>
    </row>
    <row r="261" spans="11:12" x14ac:dyDescent="0.25">
      <c r="K261" s="74">
        <v>43925</v>
      </c>
      <c r="L261" s="47">
        <v>96.523499999999999</v>
      </c>
    </row>
    <row r="262" spans="11:12" x14ac:dyDescent="0.25">
      <c r="K262" s="74">
        <v>43932</v>
      </c>
      <c r="L262" s="47">
        <v>93.319199999999995</v>
      </c>
    </row>
    <row r="263" spans="11:12" x14ac:dyDescent="0.25">
      <c r="K263" s="74">
        <v>43939</v>
      </c>
      <c r="L263" s="47">
        <v>92.774799999999999</v>
      </c>
    </row>
    <row r="264" spans="11:12" x14ac:dyDescent="0.25">
      <c r="K264" s="74">
        <v>43946</v>
      </c>
      <c r="L264" s="47">
        <v>93.315600000000003</v>
      </c>
    </row>
    <row r="265" spans="11:12" x14ac:dyDescent="0.25">
      <c r="K265" s="74">
        <v>43953</v>
      </c>
      <c r="L265" s="47">
        <v>92.088499999999996</v>
      </c>
    </row>
    <row r="266" spans="11:12" x14ac:dyDescent="0.25">
      <c r="K266" s="74">
        <v>43960</v>
      </c>
      <c r="L266" s="47">
        <v>89.080399999999997</v>
      </c>
    </row>
    <row r="267" spans="11:12" x14ac:dyDescent="0.25">
      <c r="K267" s="74">
        <v>43967</v>
      </c>
      <c r="L267" s="47">
        <v>89.130600000000001</v>
      </c>
    </row>
    <row r="268" spans="11:12" x14ac:dyDescent="0.25">
      <c r="K268" s="74">
        <v>43974</v>
      </c>
      <c r="L268" s="47">
        <v>89.079800000000006</v>
      </c>
    </row>
    <row r="269" spans="11:12" x14ac:dyDescent="0.25">
      <c r="K269" s="74">
        <v>43981</v>
      </c>
      <c r="L269" s="47">
        <v>90.469300000000004</v>
      </c>
    </row>
    <row r="270" spans="11:12" x14ac:dyDescent="0.25">
      <c r="K270" s="74">
        <v>43988</v>
      </c>
      <c r="L270" s="47">
        <v>92.926500000000004</v>
      </c>
    </row>
    <row r="271" spans="11:12" x14ac:dyDescent="0.25">
      <c r="K271" s="74">
        <v>43995</v>
      </c>
      <c r="L271" s="47">
        <v>93.234200000000001</v>
      </c>
    </row>
    <row r="272" spans="11:12" x14ac:dyDescent="0.25">
      <c r="K272" s="74">
        <v>44002</v>
      </c>
      <c r="L272" s="47">
        <v>93.823599999999999</v>
      </c>
    </row>
    <row r="273" spans="11:12" x14ac:dyDescent="0.25">
      <c r="K273" s="74">
        <v>44009</v>
      </c>
      <c r="L273" s="47">
        <v>92.396600000000007</v>
      </c>
    </row>
    <row r="274" spans="11:12" x14ac:dyDescent="0.25">
      <c r="K274" s="74">
        <v>44016</v>
      </c>
      <c r="L274" s="47">
        <v>92.563500000000005</v>
      </c>
    </row>
    <row r="275" spans="11:12" x14ac:dyDescent="0.25">
      <c r="K275" s="74">
        <v>44023</v>
      </c>
      <c r="L275" s="47">
        <v>89.512200000000007</v>
      </c>
    </row>
    <row r="276" spans="11:12" x14ac:dyDescent="0.25">
      <c r="K276" s="74">
        <v>44030</v>
      </c>
      <c r="L276" s="47">
        <v>89.492500000000007</v>
      </c>
    </row>
    <row r="277" spans="11:12" x14ac:dyDescent="0.25">
      <c r="K277" s="74">
        <v>44037</v>
      </c>
      <c r="L277" s="47">
        <v>90.072500000000005</v>
      </c>
    </row>
    <row r="278" spans="11:12" x14ac:dyDescent="0.25">
      <c r="K278" s="74">
        <v>44044</v>
      </c>
      <c r="L278" s="47">
        <v>89.627399999999994</v>
      </c>
    </row>
    <row r="279" spans="11:12" x14ac:dyDescent="0.25">
      <c r="K279" s="74">
        <v>44051</v>
      </c>
      <c r="L279" s="47">
        <v>91.026399999999995</v>
      </c>
    </row>
    <row r="280" spans="11:12" x14ac:dyDescent="0.25">
      <c r="K280" s="74">
        <v>44058</v>
      </c>
      <c r="L280" s="47">
        <v>91.668800000000005</v>
      </c>
    </row>
    <row r="281" spans="11:12" x14ac:dyDescent="0.25">
      <c r="K281" s="74">
        <v>44065</v>
      </c>
      <c r="L281" s="47">
        <v>91.809799999999996</v>
      </c>
    </row>
    <row r="282" spans="11:12" x14ac:dyDescent="0.25">
      <c r="K282" s="74">
        <v>44072</v>
      </c>
      <c r="L282" s="47">
        <v>89.710099999999997</v>
      </c>
    </row>
    <row r="283" spans="11:12" x14ac:dyDescent="0.25">
      <c r="K283" s="74">
        <v>44079</v>
      </c>
      <c r="L283" s="47">
        <v>92.807000000000002</v>
      </c>
    </row>
    <row r="284" spans="11:12" x14ac:dyDescent="0.25">
      <c r="K284" s="74">
        <v>44086</v>
      </c>
      <c r="L284" s="47">
        <v>92.798900000000003</v>
      </c>
    </row>
    <row r="285" spans="11:12" x14ac:dyDescent="0.25">
      <c r="K285" s="74">
        <v>44093</v>
      </c>
      <c r="L285" s="47">
        <v>97.224100000000007</v>
      </c>
    </row>
    <row r="286" spans="11:12" x14ac:dyDescent="0.25">
      <c r="K286" s="74">
        <v>44100</v>
      </c>
      <c r="L286" s="47">
        <v>99.071700000000007</v>
      </c>
    </row>
    <row r="287" spans="11:12" x14ac:dyDescent="0.25">
      <c r="K287" s="74">
        <v>44107</v>
      </c>
      <c r="L287" s="47">
        <v>95.165300000000002</v>
      </c>
    </row>
    <row r="288" spans="11:12" x14ac:dyDescent="0.25">
      <c r="K288" s="74">
        <v>44114</v>
      </c>
      <c r="L288" s="47">
        <v>90.896900000000002</v>
      </c>
    </row>
    <row r="289" spans="11:12" x14ac:dyDescent="0.25">
      <c r="K289" s="74">
        <v>44121</v>
      </c>
      <c r="L289" s="47">
        <v>91.881799999999998</v>
      </c>
    </row>
    <row r="290" spans="11:12" x14ac:dyDescent="0.25">
      <c r="K290" s="74">
        <v>44128</v>
      </c>
      <c r="L290" s="47">
        <v>92.420900000000003</v>
      </c>
    </row>
    <row r="291" spans="11:12" x14ac:dyDescent="0.25">
      <c r="K291" s="74">
        <v>44135</v>
      </c>
      <c r="L291" s="47">
        <v>92.435400000000001</v>
      </c>
    </row>
    <row r="292" spans="11:12" x14ac:dyDescent="0.25">
      <c r="K292" s="74">
        <v>44142</v>
      </c>
      <c r="L292" s="47">
        <v>92.266099999999994</v>
      </c>
    </row>
    <row r="293" spans="11:12" x14ac:dyDescent="0.25">
      <c r="K293" s="74">
        <v>44149</v>
      </c>
      <c r="L293" s="47">
        <v>93.266599999999997</v>
      </c>
    </row>
    <row r="294" spans="11:12" x14ac:dyDescent="0.25">
      <c r="K294" s="74">
        <v>44156</v>
      </c>
      <c r="L294" s="47">
        <v>92.825299999999999</v>
      </c>
    </row>
    <row r="295" spans="11:12" x14ac:dyDescent="0.25">
      <c r="K295" s="74">
        <v>44163</v>
      </c>
      <c r="L295" s="47">
        <v>93.622699999999995</v>
      </c>
    </row>
    <row r="296" spans="11:12" x14ac:dyDescent="0.25">
      <c r="K296" s="74">
        <v>44170</v>
      </c>
      <c r="L296" s="47">
        <v>95.228200000000001</v>
      </c>
    </row>
    <row r="297" spans="11:12" x14ac:dyDescent="0.25">
      <c r="K297" s="74">
        <v>44177</v>
      </c>
      <c r="L297" s="47">
        <v>95.848500000000001</v>
      </c>
    </row>
    <row r="298" spans="11:12" x14ac:dyDescent="0.25">
      <c r="K298" s="74">
        <v>44184</v>
      </c>
      <c r="L298" s="47">
        <v>95.550399999999996</v>
      </c>
    </row>
    <row r="299" spans="11:12" x14ac:dyDescent="0.25">
      <c r="K299" s="74">
        <v>44191</v>
      </c>
      <c r="L299" s="47">
        <v>92.469700000000003</v>
      </c>
    </row>
    <row r="300" spans="11:12" x14ac:dyDescent="0.25">
      <c r="K300" s="74">
        <v>44198</v>
      </c>
      <c r="L300" s="47">
        <v>89.840299999999999</v>
      </c>
    </row>
    <row r="301" spans="11:12" x14ac:dyDescent="0.25">
      <c r="K301" s="74">
        <v>44205</v>
      </c>
      <c r="L301" s="47">
        <v>90.490099999999998</v>
      </c>
    </row>
    <row r="302" spans="11:12" x14ac:dyDescent="0.25">
      <c r="K302" s="74">
        <v>44212</v>
      </c>
      <c r="L302" s="47">
        <v>91.527699999999996</v>
      </c>
    </row>
    <row r="303" spans="11:12" x14ac:dyDescent="0.25">
      <c r="K303" s="74">
        <v>44219</v>
      </c>
      <c r="L303" s="47">
        <v>92.576599999999999</v>
      </c>
    </row>
    <row r="304" spans="11:12" x14ac:dyDescent="0.25">
      <c r="K304" s="74">
        <v>44226</v>
      </c>
      <c r="L304" s="47">
        <v>92.250200000000007</v>
      </c>
    </row>
    <row r="305" spans="11:12" x14ac:dyDescent="0.25">
      <c r="K305" s="74">
        <v>44233</v>
      </c>
      <c r="L305" s="47">
        <v>94.5595</v>
      </c>
    </row>
    <row r="306" spans="11:12" x14ac:dyDescent="0.25">
      <c r="K306" s="74">
        <v>44240</v>
      </c>
      <c r="L306" s="47">
        <v>95.541600000000003</v>
      </c>
    </row>
    <row r="307" spans="11:12" x14ac:dyDescent="0.25">
      <c r="K307" s="74">
        <v>44247</v>
      </c>
      <c r="L307" s="47">
        <v>94.976100000000002</v>
      </c>
    </row>
    <row r="308" spans="11:12" x14ac:dyDescent="0.25">
      <c r="K308" s="74">
        <v>44254</v>
      </c>
      <c r="L308" s="47">
        <v>93.866</v>
      </c>
    </row>
    <row r="309" spans="11:12" x14ac:dyDescent="0.25">
      <c r="K309" s="74">
        <v>44261</v>
      </c>
      <c r="L309" s="47">
        <v>95.0154</v>
      </c>
    </row>
    <row r="310" spans="11:12" x14ac:dyDescent="0.25">
      <c r="K310" s="74">
        <v>44268</v>
      </c>
      <c r="L310" s="47">
        <v>94.478999999999999</v>
      </c>
    </row>
    <row r="311" spans="11:12" x14ac:dyDescent="0.25">
      <c r="K311" s="74">
        <v>44275</v>
      </c>
      <c r="L311" s="47">
        <v>94.432599999999994</v>
      </c>
    </row>
    <row r="312" spans="11:12" x14ac:dyDescent="0.25">
      <c r="K312" s="74">
        <v>44282</v>
      </c>
      <c r="L312" s="47">
        <v>94.5411</v>
      </c>
    </row>
    <row r="313" spans="11:12" x14ac:dyDescent="0.25">
      <c r="K313" s="74">
        <v>44289</v>
      </c>
      <c r="L313" s="47">
        <v>95.684799999999996</v>
      </c>
    </row>
    <row r="314" spans="11:12" x14ac:dyDescent="0.25">
      <c r="K314" s="74">
        <v>44296</v>
      </c>
      <c r="L314" s="47">
        <v>94.756100000000004</v>
      </c>
    </row>
    <row r="315" spans="11:12" x14ac:dyDescent="0.25">
      <c r="K315" s="74">
        <v>44303</v>
      </c>
      <c r="L315" s="47">
        <v>93.619399999999999</v>
      </c>
    </row>
    <row r="316" spans="11:12" x14ac:dyDescent="0.25">
      <c r="K316" s="74">
        <v>44310</v>
      </c>
      <c r="L316" s="47">
        <v>94.247399999999999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F64C7-D453-4354-8518-33F8DD5FBC36}">
  <sheetPr codeName="Sheet13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28</v>
      </c>
    </row>
    <row r="2" spans="1:12" ht="19.5" customHeight="1" x14ac:dyDescent="0.3">
      <c r="A2" s="7" t="str">
        <f>"Weekly Payroll Jobs and Wages in Australia - " &amp;$L$1</f>
        <v>Weekly Payroll Jobs and Wages in Australia - Information media and telecommunications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Information media and telecommunications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-6.7044369333118747E-2</v>
      </c>
      <c r="C11" s="32">
        <v>1.6431699515599085E-2</v>
      </c>
      <c r="D11" s="32">
        <v>9.690247682242914E-3</v>
      </c>
      <c r="E11" s="32">
        <v>1.1863826598346394E-2</v>
      </c>
      <c r="F11" s="32">
        <v>1.230389636914575E-2</v>
      </c>
      <c r="G11" s="32">
        <v>3.202212211772415E-2</v>
      </c>
      <c r="H11" s="32">
        <v>1.3814610018685336E-2</v>
      </c>
      <c r="I11" s="68">
        <v>-5.0011906346059121E-4</v>
      </c>
      <c r="J11" s="46"/>
      <c r="K11" s="46"/>
      <c r="L11" s="47"/>
    </row>
    <row r="12" spans="1:12" x14ac:dyDescent="0.25">
      <c r="A12" s="69" t="s">
        <v>6</v>
      </c>
      <c r="B12" s="32">
        <v>-6.589995827582884E-2</v>
      </c>
      <c r="C12" s="32">
        <v>2.1306942798048123E-2</v>
      </c>
      <c r="D12" s="32">
        <v>8.4200875618423154E-3</v>
      </c>
      <c r="E12" s="32">
        <v>1.6723005970010973E-2</v>
      </c>
      <c r="F12" s="32">
        <v>1.2250848411030635E-2</v>
      </c>
      <c r="G12" s="32">
        <v>3.7603881453078358E-2</v>
      </c>
      <c r="H12" s="32">
        <v>7.337431882729728E-3</v>
      </c>
      <c r="I12" s="68">
        <v>5.1668190414710935E-4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-4.8698929961089488E-2</v>
      </c>
      <c r="C13" s="32">
        <v>9.9840648353941575E-3</v>
      </c>
      <c r="D13" s="32">
        <v>1.2574450110483859E-2</v>
      </c>
      <c r="E13" s="32">
        <v>4.8603242044806816E-3</v>
      </c>
      <c r="F13" s="32">
        <v>2.8451101829547687E-2</v>
      </c>
      <c r="G13" s="32">
        <v>6.5610936257622932E-3</v>
      </c>
      <c r="H13" s="32">
        <v>2.3920343629267649E-2</v>
      </c>
      <c r="I13" s="68">
        <v>-8.1734127986420324E-3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-0.11168463740458012</v>
      </c>
      <c r="C14" s="32">
        <v>1.3384182814297763E-2</v>
      </c>
      <c r="D14" s="32">
        <v>7.9977868440654909E-3</v>
      </c>
      <c r="E14" s="32">
        <v>1.4301866298828569E-2</v>
      </c>
      <c r="F14" s="32">
        <v>-2.5388571112527347E-2</v>
      </c>
      <c r="G14" s="32">
        <v>5.8178790058238006E-2</v>
      </c>
      <c r="H14" s="32">
        <v>1.3461938616647018E-2</v>
      </c>
      <c r="I14" s="68">
        <v>1.299958293305381E-2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-4.0675241157556274E-2</v>
      </c>
      <c r="C15" s="32">
        <v>3.8231572287250826E-2</v>
      </c>
      <c r="D15" s="32">
        <v>9.1789667896677862E-3</v>
      </c>
      <c r="E15" s="32">
        <v>2.927678430131353E-2</v>
      </c>
      <c r="F15" s="32">
        <v>6.4980458697112109E-2</v>
      </c>
      <c r="G15" s="32">
        <v>9.8695747810257917E-2</v>
      </c>
      <c r="H15" s="32">
        <v>2.80057996276879E-2</v>
      </c>
      <c r="I15" s="68">
        <v>1.7279411166552627E-2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-9.2631835342832813E-2</v>
      </c>
      <c r="C16" s="32">
        <v>6.0290990109035381E-3</v>
      </c>
      <c r="D16" s="32">
        <v>6.5455724505028012E-3</v>
      </c>
      <c r="E16" s="32">
        <v>-1.4785016950158436E-3</v>
      </c>
      <c r="F16" s="32">
        <v>-3.5853853017996373E-2</v>
      </c>
      <c r="G16" s="32">
        <v>3.5469060390812546E-2</v>
      </c>
      <c r="H16" s="32">
        <v>6.3897546128843796E-3</v>
      </c>
      <c r="I16" s="68">
        <v>5.2923304478187383E-3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-5.3444639718804976E-2</v>
      </c>
      <c r="C17" s="32">
        <v>3.0491849281869321E-2</v>
      </c>
      <c r="D17" s="32">
        <v>2.1960089813731321E-2</v>
      </c>
      <c r="E17" s="32">
        <v>1.6059792038867426E-2</v>
      </c>
      <c r="F17" s="32">
        <v>-2.2708050954252101E-2</v>
      </c>
      <c r="G17" s="32">
        <v>-9.4797356285603041E-4</v>
      </c>
      <c r="H17" s="32">
        <v>4.6385678396354102E-2</v>
      </c>
      <c r="I17" s="68">
        <v>-2.9326717016485704E-2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-6.9943289224954075E-3</v>
      </c>
      <c r="C18" s="32">
        <v>-1.3307984790875693E-3</v>
      </c>
      <c r="D18" s="32">
        <v>-2.5417439703154021E-2</v>
      </c>
      <c r="E18" s="32">
        <v>4.4573643410852792E-2</v>
      </c>
      <c r="F18" s="32">
        <v>-4.7026318419199797E-2</v>
      </c>
      <c r="G18" s="32">
        <v>-2.0819940392593717E-2</v>
      </c>
      <c r="H18" s="32">
        <v>5.0885039956025668E-3</v>
      </c>
      <c r="I18" s="68">
        <v>1.5780284550015233E-2</v>
      </c>
      <c r="J18" s="46"/>
      <c r="K18" s="46"/>
      <c r="L18" s="47"/>
    </row>
    <row r="19" spans="1:12" x14ac:dyDescent="0.25">
      <c r="A19" s="70" t="s">
        <v>1</v>
      </c>
      <c r="B19" s="32">
        <v>-6.4256858607175116E-2</v>
      </c>
      <c r="C19" s="32">
        <v>9.7137280416395022E-3</v>
      </c>
      <c r="D19" s="32">
        <v>1.2348336594911968E-2</v>
      </c>
      <c r="E19" s="32">
        <v>-7.1243523316062429E-3</v>
      </c>
      <c r="F19" s="32">
        <v>1.8914110339896206E-2</v>
      </c>
      <c r="G19" s="32">
        <v>4.7409133391329794E-2</v>
      </c>
      <c r="H19" s="32">
        <v>-4.3956347444320532E-3</v>
      </c>
      <c r="I19" s="68">
        <v>-1.6360060345963934E-2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-7.6475753843346483E-2</v>
      </c>
      <c r="C21" s="32">
        <v>1.0013285857471743E-2</v>
      </c>
      <c r="D21" s="32">
        <v>8.9482807835674638E-3</v>
      </c>
      <c r="E21" s="32">
        <v>7.6175076126741015E-3</v>
      </c>
      <c r="F21" s="32">
        <v>2.1877178858771273E-3</v>
      </c>
      <c r="G21" s="32">
        <v>3.0902292491698846E-2</v>
      </c>
      <c r="H21" s="32">
        <v>1.3885015286085434E-2</v>
      </c>
      <c r="I21" s="68">
        <v>-7.0081260584357041E-3</v>
      </c>
      <c r="J21" s="46"/>
      <c r="K21" s="46"/>
      <c r="L21" s="46"/>
    </row>
    <row r="22" spans="1:12" x14ac:dyDescent="0.25">
      <c r="A22" s="69" t="s">
        <v>13</v>
      </c>
      <c r="B22" s="32">
        <v>-6.4877766361694178E-2</v>
      </c>
      <c r="C22" s="32">
        <v>2.2831124351130105E-2</v>
      </c>
      <c r="D22" s="32">
        <v>1.0713167658244593E-2</v>
      </c>
      <c r="E22" s="32">
        <v>1.5998663270877955E-2</v>
      </c>
      <c r="F22" s="32">
        <v>2.6037463304487973E-2</v>
      </c>
      <c r="G22" s="32">
        <v>3.3904800079747499E-2</v>
      </c>
      <c r="H22" s="32">
        <v>1.3794171367406793E-2</v>
      </c>
      <c r="I22" s="68">
        <v>1.1510629229688263E-2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-0.23544937907808883</v>
      </c>
      <c r="C23" s="32">
        <v>6.8658226954319002E-2</v>
      </c>
      <c r="D23" s="32">
        <v>1.2199743632614446E-2</v>
      </c>
      <c r="E23" s="32">
        <v>4.7329144328061679E-2</v>
      </c>
      <c r="F23" s="32">
        <v>-6.8136384826416041E-2</v>
      </c>
      <c r="G23" s="32">
        <v>0.10495955927006717</v>
      </c>
      <c r="H23" s="32">
        <v>-4.4365531618484333E-2</v>
      </c>
      <c r="I23" s="68">
        <v>1.893553967189443E-2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-0.11552484265789553</v>
      </c>
      <c r="C24" s="32">
        <v>1.5448375426095895E-2</v>
      </c>
      <c r="D24" s="32">
        <v>7.011141994079706E-3</v>
      </c>
      <c r="E24" s="32">
        <v>2.413614185339763E-2</v>
      </c>
      <c r="F24" s="32">
        <v>-1.9971043572624581E-2</v>
      </c>
      <c r="G24" s="32">
        <v>5.1354002836600854E-2</v>
      </c>
      <c r="H24" s="32">
        <v>4.7325148953190066E-3</v>
      </c>
      <c r="I24" s="68">
        <v>2.5335493923070773E-2</v>
      </c>
      <c r="J24" s="46"/>
      <c r="K24" s="46" t="s">
        <v>65</v>
      </c>
      <c r="L24" s="47">
        <v>71.540000000000006</v>
      </c>
    </row>
    <row r="25" spans="1:12" x14ac:dyDescent="0.25">
      <c r="A25" s="69" t="s">
        <v>47</v>
      </c>
      <c r="B25" s="32">
        <v>-7.5245385161519351E-2</v>
      </c>
      <c r="C25" s="32">
        <v>1.8162533569859418E-2</v>
      </c>
      <c r="D25" s="32">
        <v>1.1793013329617574E-2</v>
      </c>
      <c r="E25" s="32">
        <v>1.2272922068603531E-2</v>
      </c>
      <c r="F25" s="32">
        <v>5.6206639752167664E-3</v>
      </c>
      <c r="G25" s="32">
        <v>4.639608984432364E-2</v>
      </c>
      <c r="H25" s="32">
        <v>1.768333083490603E-2</v>
      </c>
      <c r="I25" s="68">
        <v>7.9881206154708284E-3</v>
      </c>
      <c r="J25" s="46"/>
      <c r="K25" s="46" t="s">
        <v>46</v>
      </c>
      <c r="L25" s="47">
        <v>87.1</v>
      </c>
    </row>
    <row r="26" spans="1:12" x14ac:dyDescent="0.25">
      <c r="A26" s="69" t="s">
        <v>48</v>
      </c>
      <c r="B26" s="32">
        <v>-4.6858900104804535E-2</v>
      </c>
      <c r="C26" s="32">
        <v>1.4355486808003359E-2</v>
      </c>
      <c r="D26" s="32">
        <v>1.0500624709976814E-2</v>
      </c>
      <c r="E26" s="32">
        <v>6.1691347324432932E-3</v>
      </c>
      <c r="F26" s="32">
        <v>-2.5371547689644336E-3</v>
      </c>
      <c r="G26" s="32">
        <v>1.4354828956851584E-2</v>
      </c>
      <c r="H26" s="32">
        <v>1.5764749806453038E-2</v>
      </c>
      <c r="I26" s="68">
        <v>-1.5161996336273575E-2</v>
      </c>
      <c r="J26" s="46"/>
      <c r="K26" s="46" t="s">
        <v>47</v>
      </c>
      <c r="L26" s="47">
        <v>90.83</v>
      </c>
    </row>
    <row r="27" spans="1:12" ht="17.25" customHeight="1" x14ac:dyDescent="0.25">
      <c r="A27" s="69" t="s">
        <v>49</v>
      </c>
      <c r="B27" s="32">
        <v>-1.1911758332249778E-2</v>
      </c>
      <c r="C27" s="32">
        <v>1.4609779847511328E-2</v>
      </c>
      <c r="D27" s="32">
        <v>8.8096545565812256E-3</v>
      </c>
      <c r="E27" s="32">
        <v>4.8220102424922917E-3</v>
      </c>
      <c r="F27" s="32">
        <v>4.3253711844186915E-2</v>
      </c>
      <c r="G27" s="32">
        <v>1.8895088603849253E-2</v>
      </c>
      <c r="H27" s="32">
        <v>1.2049712281186009E-2</v>
      </c>
      <c r="I27" s="68">
        <v>-6.042649798413624E-3</v>
      </c>
      <c r="J27" s="59"/>
      <c r="K27" s="50" t="s">
        <v>48</v>
      </c>
      <c r="L27" s="47">
        <v>93.97</v>
      </c>
    </row>
    <row r="28" spans="1:12" x14ac:dyDescent="0.25">
      <c r="A28" s="69" t="s">
        <v>50</v>
      </c>
      <c r="B28" s="32">
        <v>1.6859425785482163E-2</v>
      </c>
      <c r="C28" s="32">
        <v>2.0298187175709081E-3</v>
      </c>
      <c r="D28" s="32">
        <v>6.0994483429519519E-3</v>
      </c>
      <c r="E28" s="32">
        <v>-3.9612153243511194E-3</v>
      </c>
      <c r="F28" s="32">
        <v>0.10798403966020587</v>
      </c>
      <c r="G28" s="32">
        <v>5.3034371283270154E-2</v>
      </c>
      <c r="H28" s="32">
        <v>1.2529568860354834E-2</v>
      </c>
      <c r="I28" s="68">
        <v>-3.1157678146764844E-4</v>
      </c>
      <c r="J28" s="54"/>
      <c r="K28" s="41" t="s">
        <v>49</v>
      </c>
      <c r="L28" s="47">
        <v>97.39</v>
      </c>
    </row>
    <row r="29" spans="1:12" ht="15.75" thickBot="1" x14ac:dyDescent="0.3">
      <c r="A29" s="71" t="s">
        <v>51</v>
      </c>
      <c r="B29" s="72">
        <v>-1.5074798619101326E-3</v>
      </c>
      <c r="C29" s="72">
        <v>-1.9204684179590203E-2</v>
      </c>
      <c r="D29" s="72">
        <v>3.4926619403936598E-3</v>
      </c>
      <c r="E29" s="72">
        <v>-2.1700514793234205E-2</v>
      </c>
      <c r="F29" s="72">
        <v>0.17743741052090711</v>
      </c>
      <c r="G29" s="72">
        <v>2.9191011108349763E-2</v>
      </c>
      <c r="H29" s="72">
        <v>2.9209269725338771E-2</v>
      </c>
      <c r="I29" s="73">
        <v>-6.7658951415333179E-2</v>
      </c>
      <c r="J29" s="54"/>
      <c r="K29" s="41" t="s">
        <v>50</v>
      </c>
      <c r="L29" s="47">
        <v>101.48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101.8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Information media and telecommunications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75.53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87.83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91.4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94.32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97.95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101.07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99.5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76.459999999999994</v>
      </c>
    </row>
    <row r="43" spans="1:12" x14ac:dyDescent="0.25">
      <c r="K43" s="46" t="s">
        <v>46</v>
      </c>
      <c r="L43" s="47">
        <v>88.45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92.48</v>
      </c>
    </row>
    <row r="45" spans="1:12" ht="15.4" customHeight="1" x14ac:dyDescent="0.25">
      <c r="A45" s="26" t="str">
        <f>"Indexed number of payroll jobs in "&amp;$L$1&amp;" each week by age group"</f>
        <v>Indexed number of payroll jobs in Information media and telecommunications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95.31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98.81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101.69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99.85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91.36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93.06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88.21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91.83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89.55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91.83</v>
      </c>
    </row>
    <row r="59" spans="1:12" ht="15.4" customHeight="1" x14ac:dyDescent="0.25">
      <c r="K59" s="41" t="s">
        <v>2</v>
      </c>
      <c r="L59" s="47">
        <v>100.33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Information media and telecommunications each week by State and Territory</v>
      </c>
      <c r="K60" s="41" t="s">
        <v>1</v>
      </c>
      <c r="L60" s="47">
        <v>92.47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92.08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92.17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88.15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94.58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88.53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92.55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100.33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92.03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92.83</v>
      </c>
    </row>
    <row r="72" spans="1:12" ht="15.4" customHeight="1" x14ac:dyDescent="0.25">
      <c r="K72" s="46" t="s">
        <v>5</v>
      </c>
      <c r="L72" s="47">
        <v>93.23</v>
      </c>
    </row>
    <row r="73" spans="1:12" ht="15.4" customHeight="1" x14ac:dyDescent="0.25">
      <c r="K73" s="46" t="s">
        <v>44</v>
      </c>
      <c r="L73" s="47">
        <v>88.69</v>
      </c>
    </row>
    <row r="74" spans="1:12" ht="15.4" customHeight="1" x14ac:dyDescent="0.25">
      <c r="K74" s="50" t="s">
        <v>4</v>
      </c>
      <c r="L74" s="47">
        <v>95.23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Information media and telecommunications each week by State and Territory</v>
      </c>
      <c r="K75" s="41" t="s">
        <v>3</v>
      </c>
      <c r="L75" s="47">
        <v>89.05</v>
      </c>
    </row>
    <row r="76" spans="1:12" ht="15.4" customHeight="1" x14ac:dyDescent="0.25">
      <c r="K76" s="41" t="s">
        <v>43</v>
      </c>
      <c r="L76" s="47">
        <v>94.77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97.59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93.58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90.79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95.08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85.87</v>
      </c>
    </row>
    <row r="85" spans="1:12" ht="15.4" customHeight="1" x14ac:dyDescent="0.25">
      <c r="K85" s="50" t="s">
        <v>4</v>
      </c>
      <c r="L85" s="47">
        <v>93.01</v>
      </c>
    </row>
    <row r="86" spans="1:12" ht="15.4" customHeight="1" x14ac:dyDescent="0.25">
      <c r="K86" s="41" t="s">
        <v>3</v>
      </c>
      <c r="L86" s="47">
        <v>89.45</v>
      </c>
    </row>
    <row r="87" spans="1:12" ht="15.4" customHeight="1" x14ac:dyDescent="0.25">
      <c r="K87" s="41" t="s">
        <v>43</v>
      </c>
      <c r="L87" s="47">
        <v>91.89</v>
      </c>
    </row>
    <row r="88" spans="1:12" ht="15.4" customHeight="1" x14ac:dyDescent="0.25">
      <c r="K88" s="41" t="s">
        <v>2</v>
      </c>
      <c r="L88" s="47">
        <v>98.25</v>
      </c>
    </row>
    <row r="89" spans="1:12" ht="15.4" customHeight="1" x14ac:dyDescent="0.25">
      <c r="K89" s="41" t="s">
        <v>1</v>
      </c>
      <c r="L89" s="47">
        <v>91.89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92.35</v>
      </c>
    </row>
    <row r="92" spans="1:12" ht="15" customHeight="1" x14ac:dyDescent="0.25">
      <c r="K92" s="46" t="s">
        <v>5</v>
      </c>
      <c r="L92" s="47">
        <v>95.6</v>
      </c>
    </row>
    <row r="93" spans="1:12" ht="15" customHeight="1" x14ac:dyDescent="0.25">
      <c r="A93" s="26"/>
      <c r="K93" s="46" t="s">
        <v>44</v>
      </c>
      <c r="L93" s="47">
        <v>86.92</v>
      </c>
    </row>
    <row r="94" spans="1:12" ht="15" customHeight="1" x14ac:dyDescent="0.25">
      <c r="K94" s="50" t="s">
        <v>4</v>
      </c>
      <c r="L94" s="47">
        <v>95.01</v>
      </c>
    </row>
    <row r="95" spans="1:12" ht="15" customHeight="1" x14ac:dyDescent="0.25">
      <c r="K95" s="41" t="s">
        <v>3</v>
      </c>
      <c r="L95" s="47">
        <v>90.12</v>
      </c>
    </row>
    <row r="96" spans="1:12" ht="15" customHeight="1" x14ac:dyDescent="0.25">
      <c r="K96" s="41" t="s">
        <v>43</v>
      </c>
      <c r="L96" s="47">
        <v>92.01</v>
      </c>
    </row>
    <row r="97" spans="1:12" ht="15" customHeight="1" x14ac:dyDescent="0.25">
      <c r="K97" s="41" t="s">
        <v>2</v>
      </c>
      <c r="L97" s="47">
        <v>101.32</v>
      </c>
    </row>
    <row r="98" spans="1:12" ht="15" customHeight="1" x14ac:dyDescent="0.25">
      <c r="K98" s="41" t="s">
        <v>1</v>
      </c>
      <c r="L98" s="47">
        <v>91.57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93.15</v>
      </c>
    </row>
    <row r="101" spans="1:12" x14ac:dyDescent="0.25">
      <c r="A101" s="25"/>
      <c r="B101" s="24"/>
      <c r="K101" s="46" t="s">
        <v>5</v>
      </c>
      <c r="L101" s="47">
        <v>96.94</v>
      </c>
    </row>
    <row r="102" spans="1:12" x14ac:dyDescent="0.25">
      <c r="A102" s="25"/>
      <c r="B102" s="24"/>
      <c r="K102" s="46" t="s">
        <v>44</v>
      </c>
      <c r="L102" s="47">
        <v>87.83</v>
      </c>
    </row>
    <row r="103" spans="1:12" x14ac:dyDescent="0.25">
      <c r="A103" s="25"/>
      <c r="B103" s="24"/>
      <c r="K103" s="50" t="s">
        <v>4</v>
      </c>
      <c r="L103" s="47">
        <v>96.23</v>
      </c>
    </row>
    <row r="104" spans="1:12" x14ac:dyDescent="0.25">
      <c r="A104" s="25"/>
      <c r="B104" s="24"/>
      <c r="K104" s="41" t="s">
        <v>3</v>
      </c>
      <c r="L104" s="47">
        <v>90.84</v>
      </c>
    </row>
    <row r="105" spans="1:12" x14ac:dyDescent="0.25">
      <c r="A105" s="25"/>
      <c r="B105" s="24"/>
      <c r="K105" s="41" t="s">
        <v>43</v>
      </c>
      <c r="L105" s="47">
        <v>94.5</v>
      </c>
    </row>
    <row r="106" spans="1:12" x14ac:dyDescent="0.25">
      <c r="A106" s="25"/>
      <c r="B106" s="24"/>
      <c r="K106" s="41" t="s">
        <v>2</v>
      </c>
      <c r="L106" s="47">
        <v>98.87</v>
      </c>
    </row>
    <row r="107" spans="1:12" x14ac:dyDescent="0.25">
      <c r="A107" s="25"/>
      <c r="B107" s="24"/>
      <c r="K107" s="41" t="s">
        <v>1</v>
      </c>
      <c r="L107" s="47">
        <v>91.95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98.993399999999994</v>
      </c>
    </row>
    <row r="112" spans="1:12" x14ac:dyDescent="0.25">
      <c r="K112" s="74">
        <v>43918</v>
      </c>
      <c r="L112" s="47">
        <v>96.231700000000004</v>
      </c>
    </row>
    <row r="113" spans="11:12" x14ac:dyDescent="0.25">
      <c r="K113" s="74">
        <v>43925</v>
      </c>
      <c r="L113" s="47">
        <v>93.509600000000006</v>
      </c>
    </row>
    <row r="114" spans="11:12" x14ac:dyDescent="0.25">
      <c r="K114" s="74">
        <v>43932</v>
      </c>
      <c r="L114" s="47">
        <v>91.7941</v>
      </c>
    </row>
    <row r="115" spans="11:12" x14ac:dyDescent="0.25">
      <c r="K115" s="74">
        <v>43939</v>
      </c>
      <c r="L115" s="47">
        <v>91.722300000000004</v>
      </c>
    </row>
    <row r="116" spans="11:12" x14ac:dyDescent="0.25">
      <c r="K116" s="74">
        <v>43946</v>
      </c>
      <c r="L116" s="47">
        <v>92.516999999999996</v>
      </c>
    </row>
    <row r="117" spans="11:12" x14ac:dyDescent="0.25">
      <c r="K117" s="74">
        <v>43953</v>
      </c>
      <c r="L117" s="47">
        <v>92.276300000000006</v>
      </c>
    </row>
    <row r="118" spans="11:12" x14ac:dyDescent="0.25">
      <c r="K118" s="74">
        <v>43960</v>
      </c>
      <c r="L118" s="47">
        <v>89.729900000000001</v>
      </c>
    </row>
    <row r="119" spans="11:12" x14ac:dyDescent="0.25">
      <c r="K119" s="74">
        <v>43967</v>
      </c>
      <c r="L119" s="47">
        <v>89.923699999999997</v>
      </c>
    </row>
    <row r="120" spans="11:12" x14ac:dyDescent="0.25">
      <c r="K120" s="74">
        <v>43974</v>
      </c>
      <c r="L120" s="47">
        <v>90.007499999999993</v>
      </c>
    </row>
    <row r="121" spans="11:12" x14ac:dyDescent="0.25">
      <c r="K121" s="74">
        <v>43981</v>
      </c>
      <c r="L121" s="47">
        <v>90.111500000000007</v>
      </c>
    </row>
    <row r="122" spans="11:12" x14ac:dyDescent="0.25">
      <c r="K122" s="74">
        <v>43988</v>
      </c>
      <c r="L122" s="47">
        <v>93.419700000000006</v>
      </c>
    </row>
    <row r="123" spans="11:12" x14ac:dyDescent="0.25">
      <c r="K123" s="74">
        <v>43995</v>
      </c>
      <c r="L123" s="47">
        <v>94.378699999999995</v>
      </c>
    </row>
    <row r="124" spans="11:12" x14ac:dyDescent="0.25">
      <c r="K124" s="74">
        <v>44002</v>
      </c>
      <c r="L124" s="47">
        <v>94.197000000000003</v>
      </c>
    </row>
    <row r="125" spans="11:12" x14ac:dyDescent="0.25">
      <c r="K125" s="74">
        <v>44009</v>
      </c>
      <c r="L125" s="47">
        <v>93.333200000000005</v>
      </c>
    </row>
    <row r="126" spans="11:12" x14ac:dyDescent="0.25">
      <c r="K126" s="74">
        <v>44016</v>
      </c>
      <c r="L126" s="47">
        <v>94.270700000000005</v>
      </c>
    </row>
    <row r="127" spans="11:12" x14ac:dyDescent="0.25">
      <c r="K127" s="74">
        <v>44023</v>
      </c>
      <c r="L127" s="47">
        <v>95.755499999999998</v>
      </c>
    </row>
    <row r="128" spans="11:12" x14ac:dyDescent="0.25">
      <c r="K128" s="74">
        <v>44030</v>
      </c>
      <c r="L128" s="47">
        <v>95.964100000000002</v>
      </c>
    </row>
    <row r="129" spans="1:12" x14ac:dyDescent="0.25">
      <c r="K129" s="74">
        <v>44037</v>
      </c>
      <c r="L129" s="47">
        <v>95.947299999999998</v>
      </c>
    </row>
    <row r="130" spans="1:12" x14ac:dyDescent="0.25">
      <c r="K130" s="74">
        <v>44044</v>
      </c>
      <c r="L130" s="47">
        <v>95.851399999999998</v>
      </c>
    </row>
    <row r="131" spans="1:12" x14ac:dyDescent="0.25">
      <c r="K131" s="74">
        <v>44051</v>
      </c>
      <c r="L131" s="47">
        <v>95.013800000000003</v>
      </c>
    </row>
    <row r="132" spans="1:12" x14ac:dyDescent="0.25">
      <c r="K132" s="74">
        <v>44058</v>
      </c>
      <c r="L132" s="47">
        <v>94.383399999999995</v>
      </c>
    </row>
    <row r="133" spans="1:12" x14ac:dyDescent="0.25">
      <c r="K133" s="74">
        <v>44065</v>
      </c>
      <c r="L133" s="47">
        <v>94.1601</v>
      </c>
    </row>
    <row r="134" spans="1:12" x14ac:dyDescent="0.25">
      <c r="K134" s="74">
        <v>44072</v>
      </c>
      <c r="L134" s="47">
        <v>94.646299999999997</v>
      </c>
    </row>
    <row r="135" spans="1:12" x14ac:dyDescent="0.25">
      <c r="K135" s="74">
        <v>44079</v>
      </c>
      <c r="L135" s="47">
        <v>93.243300000000005</v>
      </c>
    </row>
    <row r="136" spans="1:12" x14ac:dyDescent="0.25">
      <c r="K136" s="74">
        <v>44086</v>
      </c>
      <c r="L136" s="47">
        <v>93.064300000000003</v>
      </c>
    </row>
    <row r="137" spans="1:12" x14ac:dyDescent="0.25">
      <c r="K137" s="74">
        <v>44093</v>
      </c>
      <c r="L137" s="47">
        <v>93.054900000000004</v>
      </c>
    </row>
    <row r="138" spans="1:12" x14ac:dyDescent="0.25">
      <c r="K138" s="74">
        <v>44100</v>
      </c>
      <c r="L138" s="47">
        <v>95.575800000000001</v>
      </c>
    </row>
    <row r="139" spans="1:12" x14ac:dyDescent="0.25">
      <c r="K139" s="74">
        <v>44107</v>
      </c>
      <c r="L139" s="47">
        <v>94.820800000000006</v>
      </c>
    </row>
    <row r="140" spans="1:12" x14ac:dyDescent="0.25">
      <c r="A140" s="25"/>
      <c r="B140" s="24"/>
      <c r="K140" s="74">
        <v>44114</v>
      </c>
      <c r="L140" s="47">
        <v>94.722800000000007</v>
      </c>
    </row>
    <row r="141" spans="1:12" x14ac:dyDescent="0.25">
      <c r="A141" s="25"/>
      <c r="B141" s="24"/>
      <c r="K141" s="74">
        <v>44121</v>
      </c>
      <c r="L141" s="47">
        <v>95.260499999999993</v>
      </c>
    </row>
    <row r="142" spans="1:12" x14ac:dyDescent="0.25">
      <c r="K142" s="74">
        <v>44128</v>
      </c>
      <c r="L142" s="47">
        <v>95.000299999999996</v>
      </c>
    </row>
    <row r="143" spans="1:12" x14ac:dyDescent="0.25">
      <c r="K143" s="74">
        <v>44135</v>
      </c>
      <c r="L143" s="47">
        <v>94.275999999999996</v>
      </c>
    </row>
    <row r="144" spans="1:12" x14ac:dyDescent="0.25">
      <c r="K144" s="74">
        <v>44142</v>
      </c>
      <c r="L144" s="47">
        <v>94.209100000000007</v>
      </c>
    </row>
    <row r="145" spans="11:12" x14ac:dyDescent="0.25">
      <c r="K145" s="74">
        <v>44149</v>
      </c>
      <c r="L145" s="47">
        <v>93.736999999999995</v>
      </c>
    </row>
    <row r="146" spans="11:12" x14ac:dyDescent="0.25">
      <c r="K146" s="74">
        <v>44156</v>
      </c>
      <c r="L146" s="47">
        <v>93.892600000000002</v>
      </c>
    </row>
    <row r="147" spans="11:12" x14ac:dyDescent="0.25">
      <c r="K147" s="74">
        <v>44163</v>
      </c>
      <c r="L147" s="47">
        <v>93.840699999999998</v>
      </c>
    </row>
    <row r="148" spans="11:12" x14ac:dyDescent="0.25">
      <c r="K148" s="74">
        <v>44170</v>
      </c>
      <c r="L148" s="47">
        <v>93.868799999999993</v>
      </c>
    </row>
    <row r="149" spans="11:12" x14ac:dyDescent="0.25">
      <c r="K149" s="74">
        <v>44177</v>
      </c>
      <c r="L149" s="47">
        <v>94.304900000000004</v>
      </c>
    </row>
    <row r="150" spans="11:12" x14ac:dyDescent="0.25">
      <c r="K150" s="74">
        <v>44184</v>
      </c>
      <c r="L150" s="47">
        <v>94.259</v>
      </c>
    </row>
    <row r="151" spans="11:12" x14ac:dyDescent="0.25">
      <c r="K151" s="74">
        <v>44191</v>
      </c>
      <c r="L151" s="47">
        <v>91.597800000000007</v>
      </c>
    </row>
    <row r="152" spans="11:12" x14ac:dyDescent="0.25">
      <c r="K152" s="74">
        <v>44198</v>
      </c>
      <c r="L152" s="47">
        <v>90.355699999999999</v>
      </c>
    </row>
    <row r="153" spans="11:12" x14ac:dyDescent="0.25">
      <c r="K153" s="74">
        <v>44205</v>
      </c>
      <c r="L153" s="47">
        <v>91.424400000000006</v>
      </c>
    </row>
    <row r="154" spans="11:12" x14ac:dyDescent="0.25">
      <c r="K154" s="74">
        <v>44212</v>
      </c>
      <c r="L154" s="47">
        <v>91.650999999999996</v>
      </c>
    </row>
    <row r="155" spans="11:12" x14ac:dyDescent="0.25">
      <c r="K155" s="74">
        <v>44219</v>
      </c>
      <c r="L155" s="47">
        <v>92.454499999999996</v>
      </c>
    </row>
    <row r="156" spans="11:12" x14ac:dyDescent="0.25">
      <c r="K156" s="74">
        <v>44226</v>
      </c>
      <c r="L156" s="47">
        <v>93.657399999999996</v>
      </c>
    </row>
    <row r="157" spans="11:12" x14ac:dyDescent="0.25">
      <c r="K157" s="74">
        <v>44233</v>
      </c>
      <c r="L157" s="47">
        <v>92.421700000000001</v>
      </c>
    </row>
    <row r="158" spans="11:12" x14ac:dyDescent="0.25">
      <c r="K158" s="74">
        <v>44240</v>
      </c>
      <c r="L158" s="47">
        <v>93.289400000000001</v>
      </c>
    </row>
    <row r="159" spans="11:12" x14ac:dyDescent="0.25">
      <c r="K159" s="74">
        <v>44247</v>
      </c>
      <c r="L159" s="47">
        <v>92.561800000000005</v>
      </c>
    </row>
    <row r="160" spans="11:12" x14ac:dyDescent="0.25">
      <c r="K160" s="74">
        <v>44254</v>
      </c>
      <c r="L160" s="47">
        <v>93.515900000000002</v>
      </c>
    </row>
    <row r="161" spans="11:12" x14ac:dyDescent="0.25">
      <c r="K161" s="74">
        <v>44261</v>
      </c>
      <c r="L161" s="47">
        <v>92.201400000000007</v>
      </c>
    </row>
    <row r="162" spans="11:12" x14ac:dyDescent="0.25">
      <c r="K162" s="74">
        <v>44268</v>
      </c>
      <c r="L162" s="47">
        <v>91.792599999999993</v>
      </c>
    </row>
    <row r="163" spans="11:12" x14ac:dyDescent="0.25">
      <c r="K163" s="74">
        <v>44275</v>
      </c>
      <c r="L163" s="47">
        <v>91.911799999999999</v>
      </c>
    </row>
    <row r="164" spans="11:12" x14ac:dyDescent="0.25">
      <c r="K164" s="74">
        <v>44282</v>
      </c>
      <c r="L164" s="47">
        <v>91.787300000000002</v>
      </c>
    </row>
    <row r="165" spans="11:12" x14ac:dyDescent="0.25">
      <c r="K165" s="74">
        <v>44289</v>
      </c>
      <c r="L165" s="47">
        <v>91.316800000000001</v>
      </c>
    </row>
    <row r="166" spans="11:12" x14ac:dyDescent="0.25">
      <c r="K166" s="74">
        <v>44296</v>
      </c>
      <c r="L166" s="47">
        <v>91.316800000000001</v>
      </c>
    </row>
    <row r="167" spans="11:12" x14ac:dyDescent="0.25">
      <c r="K167" s="74">
        <v>44303</v>
      </c>
      <c r="L167" s="47">
        <v>92.400199999999998</v>
      </c>
    </row>
    <row r="168" spans="11:12" x14ac:dyDescent="0.25">
      <c r="K168" s="74">
        <v>44310</v>
      </c>
      <c r="L168" s="47">
        <v>93.295599999999993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100.8935</v>
      </c>
    </row>
    <row r="260" spans="11:12" x14ac:dyDescent="0.25">
      <c r="K260" s="74">
        <v>43918</v>
      </c>
      <c r="L260" s="47">
        <v>103.8597</v>
      </c>
    </row>
    <row r="261" spans="11:12" x14ac:dyDescent="0.25">
      <c r="K261" s="74">
        <v>43925</v>
      </c>
      <c r="L261" s="47">
        <v>102.86020000000001</v>
      </c>
    </row>
    <row r="262" spans="11:12" x14ac:dyDescent="0.25">
      <c r="K262" s="74">
        <v>43932</v>
      </c>
      <c r="L262" s="47">
        <v>98.226900000000001</v>
      </c>
    </row>
    <row r="263" spans="11:12" x14ac:dyDescent="0.25">
      <c r="K263" s="74">
        <v>43939</v>
      </c>
      <c r="L263" s="47">
        <v>98.181299999999993</v>
      </c>
    </row>
    <row r="264" spans="11:12" x14ac:dyDescent="0.25">
      <c r="K264" s="74">
        <v>43946</v>
      </c>
      <c r="L264" s="47">
        <v>99.038499999999999</v>
      </c>
    </row>
    <row r="265" spans="11:12" x14ac:dyDescent="0.25">
      <c r="K265" s="74">
        <v>43953</v>
      </c>
      <c r="L265" s="47">
        <v>99.152000000000001</v>
      </c>
    </row>
    <row r="266" spans="11:12" x14ac:dyDescent="0.25">
      <c r="K266" s="74">
        <v>43960</v>
      </c>
      <c r="L266" s="47">
        <v>87.942899999999995</v>
      </c>
    </row>
    <row r="267" spans="11:12" x14ac:dyDescent="0.25">
      <c r="K267" s="74">
        <v>43967</v>
      </c>
      <c r="L267" s="47">
        <v>87.608000000000004</v>
      </c>
    </row>
    <row r="268" spans="11:12" x14ac:dyDescent="0.25">
      <c r="K268" s="74">
        <v>43974</v>
      </c>
      <c r="L268" s="47">
        <v>87.962699999999998</v>
      </c>
    </row>
    <row r="269" spans="11:12" x14ac:dyDescent="0.25">
      <c r="K269" s="74">
        <v>43981</v>
      </c>
      <c r="L269" s="47">
        <v>88.8125</v>
      </c>
    </row>
    <row r="270" spans="11:12" x14ac:dyDescent="0.25">
      <c r="K270" s="74">
        <v>43988</v>
      </c>
      <c r="L270" s="47">
        <v>95.795599999999993</v>
      </c>
    </row>
    <row r="271" spans="11:12" x14ac:dyDescent="0.25">
      <c r="K271" s="74">
        <v>43995</v>
      </c>
      <c r="L271" s="47">
        <v>98.545900000000003</v>
      </c>
    </row>
    <row r="272" spans="11:12" x14ac:dyDescent="0.25">
      <c r="K272" s="74">
        <v>44002</v>
      </c>
      <c r="L272" s="47">
        <v>100.1009</v>
      </c>
    </row>
    <row r="273" spans="11:12" x14ac:dyDescent="0.25">
      <c r="K273" s="74">
        <v>44009</v>
      </c>
      <c r="L273" s="47">
        <v>99.480599999999995</v>
      </c>
    </row>
    <row r="274" spans="11:12" x14ac:dyDescent="0.25">
      <c r="K274" s="74">
        <v>44016</v>
      </c>
      <c r="L274" s="47">
        <v>97.320300000000003</v>
      </c>
    </row>
    <row r="275" spans="11:12" x14ac:dyDescent="0.25">
      <c r="K275" s="74">
        <v>44023</v>
      </c>
      <c r="L275" s="47">
        <v>93.685500000000005</v>
      </c>
    </row>
    <row r="276" spans="11:12" x14ac:dyDescent="0.25">
      <c r="K276" s="74">
        <v>44030</v>
      </c>
      <c r="L276" s="47">
        <v>93.854500000000002</v>
      </c>
    </row>
    <row r="277" spans="11:12" x14ac:dyDescent="0.25">
      <c r="K277" s="74">
        <v>44037</v>
      </c>
      <c r="L277" s="47">
        <v>93.8733</v>
      </c>
    </row>
    <row r="278" spans="11:12" x14ac:dyDescent="0.25">
      <c r="K278" s="74">
        <v>44044</v>
      </c>
      <c r="L278" s="47">
        <v>98.032799999999995</v>
      </c>
    </row>
    <row r="279" spans="11:12" x14ac:dyDescent="0.25">
      <c r="K279" s="74">
        <v>44051</v>
      </c>
      <c r="L279" s="47">
        <v>103.288</v>
      </c>
    </row>
    <row r="280" spans="11:12" x14ac:dyDescent="0.25">
      <c r="K280" s="74">
        <v>44058</v>
      </c>
      <c r="L280" s="47">
        <v>104.57810000000001</v>
      </c>
    </row>
    <row r="281" spans="11:12" x14ac:dyDescent="0.25">
      <c r="K281" s="74">
        <v>44065</v>
      </c>
      <c r="L281" s="47">
        <v>102.345</v>
      </c>
    </row>
    <row r="282" spans="11:12" x14ac:dyDescent="0.25">
      <c r="K282" s="74">
        <v>44072</v>
      </c>
      <c r="L282" s="47">
        <v>101.9558</v>
      </c>
    </row>
    <row r="283" spans="11:12" x14ac:dyDescent="0.25">
      <c r="K283" s="74">
        <v>44079</v>
      </c>
      <c r="L283" s="47">
        <v>110.44750000000001</v>
      </c>
    </row>
    <row r="284" spans="11:12" x14ac:dyDescent="0.25">
      <c r="K284" s="74">
        <v>44086</v>
      </c>
      <c r="L284" s="47">
        <v>111.084</v>
      </c>
    </row>
    <row r="285" spans="11:12" x14ac:dyDescent="0.25">
      <c r="K285" s="74">
        <v>44093</v>
      </c>
      <c r="L285" s="47">
        <v>109.6952</v>
      </c>
    </row>
    <row r="286" spans="11:12" x14ac:dyDescent="0.25">
      <c r="K286" s="74">
        <v>44100</v>
      </c>
      <c r="L286" s="47">
        <v>99.170599999999993</v>
      </c>
    </row>
    <row r="287" spans="11:12" x14ac:dyDescent="0.25">
      <c r="K287" s="74">
        <v>44107</v>
      </c>
      <c r="L287" s="47">
        <v>99.260099999999994</v>
      </c>
    </row>
    <row r="288" spans="11:12" x14ac:dyDescent="0.25">
      <c r="K288" s="74">
        <v>44114</v>
      </c>
      <c r="L288" s="47">
        <v>98.067899999999995</v>
      </c>
    </row>
    <row r="289" spans="11:12" x14ac:dyDescent="0.25">
      <c r="K289" s="74">
        <v>44121</v>
      </c>
      <c r="L289" s="47">
        <v>101.17319999999999</v>
      </c>
    </row>
    <row r="290" spans="11:12" x14ac:dyDescent="0.25">
      <c r="K290" s="74">
        <v>44128</v>
      </c>
      <c r="L290" s="47">
        <v>98.073300000000003</v>
      </c>
    </row>
    <row r="291" spans="11:12" x14ac:dyDescent="0.25">
      <c r="K291" s="74">
        <v>44135</v>
      </c>
      <c r="L291" s="47">
        <v>98.904899999999998</v>
      </c>
    </row>
    <row r="292" spans="11:12" x14ac:dyDescent="0.25">
      <c r="K292" s="74">
        <v>44142</v>
      </c>
      <c r="L292" s="47">
        <v>98.647900000000007</v>
      </c>
    </row>
    <row r="293" spans="11:12" x14ac:dyDescent="0.25">
      <c r="K293" s="74">
        <v>44149</v>
      </c>
      <c r="L293" s="47">
        <v>97.733699999999999</v>
      </c>
    </row>
    <row r="294" spans="11:12" x14ac:dyDescent="0.25">
      <c r="K294" s="74">
        <v>44156</v>
      </c>
      <c r="L294" s="47">
        <v>98.442899999999995</v>
      </c>
    </row>
    <row r="295" spans="11:12" x14ac:dyDescent="0.25">
      <c r="K295" s="74">
        <v>44163</v>
      </c>
      <c r="L295" s="47">
        <v>98.836500000000001</v>
      </c>
    </row>
    <row r="296" spans="11:12" x14ac:dyDescent="0.25">
      <c r="K296" s="74">
        <v>44170</v>
      </c>
      <c r="L296" s="47">
        <v>96.305800000000005</v>
      </c>
    </row>
    <row r="297" spans="11:12" x14ac:dyDescent="0.25">
      <c r="K297" s="74">
        <v>44177</v>
      </c>
      <c r="L297" s="47">
        <v>96.748500000000007</v>
      </c>
    </row>
    <row r="298" spans="11:12" x14ac:dyDescent="0.25">
      <c r="K298" s="74">
        <v>44184</v>
      </c>
      <c r="L298" s="47">
        <v>97.853499999999997</v>
      </c>
    </row>
    <row r="299" spans="11:12" x14ac:dyDescent="0.25">
      <c r="K299" s="74">
        <v>44191</v>
      </c>
      <c r="L299" s="47">
        <v>94.198700000000002</v>
      </c>
    </row>
    <row r="300" spans="11:12" x14ac:dyDescent="0.25">
      <c r="K300" s="74">
        <v>44198</v>
      </c>
      <c r="L300" s="47">
        <v>93.644499999999994</v>
      </c>
    </row>
    <row r="301" spans="11:12" x14ac:dyDescent="0.25">
      <c r="K301" s="74">
        <v>44205</v>
      </c>
      <c r="L301" s="47">
        <v>94.784899999999993</v>
      </c>
    </row>
    <row r="302" spans="11:12" x14ac:dyDescent="0.25">
      <c r="K302" s="74">
        <v>44212</v>
      </c>
      <c r="L302" s="47">
        <v>94.614699999999999</v>
      </c>
    </row>
    <row r="303" spans="11:12" x14ac:dyDescent="0.25">
      <c r="K303" s="74">
        <v>44219</v>
      </c>
      <c r="L303" s="47">
        <v>95.744200000000006</v>
      </c>
    </row>
    <row r="304" spans="11:12" x14ac:dyDescent="0.25">
      <c r="K304" s="74">
        <v>44226</v>
      </c>
      <c r="L304" s="47">
        <v>99.696399999999997</v>
      </c>
    </row>
    <row r="305" spans="11:12" x14ac:dyDescent="0.25">
      <c r="K305" s="74">
        <v>44233</v>
      </c>
      <c r="L305" s="47">
        <v>100.6647</v>
      </c>
    </row>
    <row r="306" spans="11:12" x14ac:dyDescent="0.25">
      <c r="K306" s="74">
        <v>44240</v>
      </c>
      <c r="L306" s="47">
        <v>102.76439999999999</v>
      </c>
    </row>
    <row r="307" spans="11:12" x14ac:dyDescent="0.25">
      <c r="K307" s="74">
        <v>44247</v>
      </c>
      <c r="L307" s="47">
        <v>102.895</v>
      </c>
    </row>
    <row r="308" spans="11:12" x14ac:dyDescent="0.25">
      <c r="K308" s="74">
        <v>44254</v>
      </c>
      <c r="L308" s="47">
        <v>106.8085</v>
      </c>
    </row>
    <row r="309" spans="11:12" x14ac:dyDescent="0.25">
      <c r="K309" s="74">
        <v>44261</v>
      </c>
      <c r="L309" s="47">
        <v>99.713399999999993</v>
      </c>
    </row>
    <row r="310" spans="11:12" x14ac:dyDescent="0.25">
      <c r="K310" s="74">
        <v>44268</v>
      </c>
      <c r="L310" s="47">
        <v>97.105099999999993</v>
      </c>
    </row>
    <row r="311" spans="11:12" x14ac:dyDescent="0.25">
      <c r="K311" s="74">
        <v>44275</v>
      </c>
      <c r="L311" s="47">
        <v>98.1203</v>
      </c>
    </row>
    <row r="312" spans="11:12" x14ac:dyDescent="0.25">
      <c r="K312" s="74">
        <v>44282</v>
      </c>
      <c r="L312" s="47">
        <v>98.089399999999998</v>
      </c>
    </row>
    <row r="313" spans="11:12" x14ac:dyDescent="0.25">
      <c r="K313" s="74">
        <v>44289</v>
      </c>
      <c r="L313" s="47">
        <v>99.900899999999993</v>
      </c>
    </row>
    <row r="314" spans="11:12" x14ac:dyDescent="0.25">
      <c r="K314" s="74">
        <v>44296</v>
      </c>
      <c r="L314" s="47">
        <v>99.900899999999993</v>
      </c>
    </row>
    <row r="315" spans="11:12" x14ac:dyDescent="0.25">
      <c r="K315" s="74">
        <v>44303</v>
      </c>
      <c r="L315" s="47">
        <v>99.850999999999999</v>
      </c>
    </row>
    <row r="316" spans="11:12" x14ac:dyDescent="0.25">
      <c r="K316" s="74">
        <v>44310</v>
      </c>
      <c r="L316" s="47">
        <v>101.2304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03BAF-147B-4EE2-B2DB-6A564C9EA9F2}">
  <sheetPr codeName="Sheet1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29</v>
      </c>
    </row>
    <row r="2" spans="1:12" ht="19.5" customHeight="1" x14ac:dyDescent="0.3">
      <c r="A2" s="7" t="str">
        <f>"Weekly Payroll Jobs and Wages in Australia - " &amp;$L$1</f>
        <v>Weekly Payroll Jobs and Wages in Australia - Financial and insurance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Financial and insurance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7.7251319080700487E-2</v>
      </c>
      <c r="C11" s="32">
        <v>1.007283629390221E-2</v>
      </c>
      <c r="D11" s="32">
        <v>1.1689594069986153E-2</v>
      </c>
      <c r="E11" s="32">
        <v>-6.4885031834216456E-4</v>
      </c>
      <c r="F11" s="32">
        <v>3.799716875690029E-3</v>
      </c>
      <c r="G11" s="32">
        <v>-0.12685255035505105</v>
      </c>
      <c r="H11" s="32">
        <v>1.6486479870541082E-3</v>
      </c>
      <c r="I11" s="68">
        <v>1.057743300778724E-2</v>
      </c>
      <c r="J11" s="46"/>
      <c r="K11" s="46"/>
      <c r="L11" s="47"/>
    </row>
    <row r="12" spans="1:12" x14ac:dyDescent="0.25">
      <c r="A12" s="69" t="s">
        <v>6</v>
      </c>
      <c r="B12" s="32">
        <v>6.8785228602207926E-2</v>
      </c>
      <c r="C12" s="32">
        <v>2.6478019201616743E-3</v>
      </c>
      <c r="D12" s="32">
        <v>7.4208816705336744E-3</v>
      </c>
      <c r="E12" s="32">
        <v>-9.5990749982277634E-4</v>
      </c>
      <c r="F12" s="32">
        <v>-6.1819150139027057E-2</v>
      </c>
      <c r="G12" s="32">
        <v>-0.20046068239390946</v>
      </c>
      <c r="H12" s="32">
        <v>1.0669050546083803E-3</v>
      </c>
      <c r="I12" s="68">
        <v>8.6892137105614164E-3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6.4093767490863707E-2</v>
      </c>
      <c r="C13" s="32">
        <v>1.9067318303641834E-2</v>
      </c>
      <c r="D13" s="32">
        <v>1.7535320461861792E-2</v>
      </c>
      <c r="E13" s="32">
        <v>1.1020411376216899E-4</v>
      </c>
      <c r="F13" s="32">
        <v>5.5751433340720302E-2</v>
      </c>
      <c r="G13" s="32">
        <v>-5.8727980461770524E-2</v>
      </c>
      <c r="H13" s="32">
        <v>8.5227204773570264E-3</v>
      </c>
      <c r="I13" s="68">
        <v>1.581160819082772E-2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9.1892267248648407E-2</v>
      </c>
      <c r="C14" s="32">
        <v>1.1268968685399283E-2</v>
      </c>
      <c r="D14" s="32">
        <v>1.5217598499638774E-2</v>
      </c>
      <c r="E14" s="32">
        <v>-3.9952671450738109E-4</v>
      </c>
      <c r="F14" s="32">
        <v>5.4392935305312973E-2</v>
      </c>
      <c r="G14" s="32">
        <v>-4.9949687928500963E-2</v>
      </c>
      <c r="H14" s="32">
        <v>-7.0470203326692404E-3</v>
      </c>
      <c r="I14" s="68">
        <v>2.6582553003513532E-3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9.9356751414967359E-2</v>
      </c>
      <c r="C15" s="32">
        <v>1.9575070821529872E-2</v>
      </c>
      <c r="D15" s="32">
        <v>1.6230536062783019E-2</v>
      </c>
      <c r="E15" s="32">
        <v>2.7480534621309172E-3</v>
      </c>
      <c r="F15" s="32">
        <v>8.7732104591708548E-2</v>
      </c>
      <c r="G15" s="32">
        <v>-4.1062372484750642E-2</v>
      </c>
      <c r="H15" s="32">
        <v>1.3249776697712656E-2</v>
      </c>
      <c r="I15" s="68">
        <v>1.3104649962832449E-2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0.16066530513344168</v>
      </c>
      <c r="C16" s="32">
        <v>1.0867048537835267E-2</v>
      </c>
      <c r="D16" s="32">
        <v>6.406939400306122E-3</v>
      </c>
      <c r="E16" s="32">
        <v>1.1418612338112144E-3</v>
      </c>
      <c r="F16" s="32">
        <v>0.16778963147088977</v>
      </c>
      <c r="G16" s="32">
        <v>-2.5705794351758349E-2</v>
      </c>
      <c r="H16" s="32">
        <v>-9.8519913819506977E-3</v>
      </c>
      <c r="I16" s="68">
        <v>6.5717537642506763E-3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-2.3407934893184157E-2</v>
      </c>
      <c r="C17" s="32">
        <v>8.5838401390092578E-4</v>
      </c>
      <c r="D17" s="32">
        <v>3.3692254254935605E-4</v>
      </c>
      <c r="E17" s="32">
        <v>-2.2410865874363362E-2</v>
      </c>
      <c r="F17" s="32">
        <v>2.7362806314855437E-2</v>
      </c>
      <c r="G17" s="32">
        <v>5.025581639695087E-2</v>
      </c>
      <c r="H17" s="32">
        <v>-2.8736435159208207E-2</v>
      </c>
      <c r="I17" s="68">
        <v>5.3783648540500328E-2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9.8108108108108105E-2</v>
      </c>
      <c r="C18" s="32">
        <v>-9.0163934426223946E-4</v>
      </c>
      <c r="D18" s="32">
        <v>1.7162726008344897E-2</v>
      </c>
      <c r="E18" s="32">
        <v>-1.5068493150684925E-2</v>
      </c>
      <c r="F18" s="32">
        <v>2.2486474277696455E-2</v>
      </c>
      <c r="G18" s="32">
        <v>-1.9311359382710114E-2</v>
      </c>
      <c r="H18" s="32">
        <v>1.9624185166545294E-2</v>
      </c>
      <c r="I18" s="68">
        <v>1.6403980358339565E-2</v>
      </c>
      <c r="J18" s="46"/>
      <c r="K18" s="46"/>
      <c r="L18" s="47"/>
    </row>
    <row r="19" spans="1:12" x14ac:dyDescent="0.25">
      <c r="A19" s="70" t="s">
        <v>1</v>
      </c>
      <c r="B19" s="32">
        <v>2.9460370994941032E-2</v>
      </c>
      <c r="C19" s="32">
        <v>-3.2205240174665306E-4</v>
      </c>
      <c r="D19" s="32">
        <v>-6.2886597938144329E-3</v>
      </c>
      <c r="E19" s="32">
        <v>-1.3383297644539605E-2</v>
      </c>
      <c r="F19" s="32">
        <v>8.0845387162653548E-2</v>
      </c>
      <c r="G19" s="32">
        <v>-3.7202154634953133E-2</v>
      </c>
      <c r="H19" s="32">
        <v>-1.6948009602074654E-2</v>
      </c>
      <c r="I19" s="68">
        <v>2.0843572323736126E-2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7.18995963798299E-2</v>
      </c>
      <c r="C21" s="32">
        <v>7.5435035208801793E-3</v>
      </c>
      <c r="D21" s="32">
        <v>1.0907013765333762E-2</v>
      </c>
      <c r="E21" s="32">
        <v>-1.5100302473550764E-3</v>
      </c>
      <c r="F21" s="32">
        <v>-3.3306712015621853E-2</v>
      </c>
      <c r="G21" s="32">
        <v>-0.14746817090121533</v>
      </c>
      <c r="H21" s="32">
        <v>-3.8820189678978601E-4</v>
      </c>
      <c r="I21" s="68">
        <v>1.2092526322970087E-2</v>
      </c>
      <c r="J21" s="46"/>
      <c r="K21" s="46"/>
      <c r="L21" s="46"/>
    </row>
    <row r="22" spans="1:12" x14ac:dyDescent="0.25">
      <c r="A22" s="69" t="s">
        <v>13</v>
      </c>
      <c r="B22" s="32">
        <v>7.0323834377985506E-2</v>
      </c>
      <c r="C22" s="32">
        <v>1.1536537241913836E-2</v>
      </c>
      <c r="D22" s="32">
        <v>1.2334613028204711E-2</v>
      </c>
      <c r="E22" s="32">
        <v>-3.5248967866163827E-4</v>
      </c>
      <c r="F22" s="32">
        <v>5.4166242569145595E-2</v>
      </c>
      <c r="G22" s="32">
        <v>-9.7450523646992249E-2</v>
      </c>
      <c r="H22" s="32">
        <v>4.714513607393167E-3</v>
      </c>
      <c r="I22" s="68">
        <v>8.5358163799673648E-3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0.36264360520469685</v>
      </c>
      <c r="C23" s="32">
        <v>1.0517768886796786E-2</v>
      </c>
      <c r="D23" s="32">
        <v>1.3140632373761063E-2</v>
      </c>
      <c r="E23" s="32">
        <v>1.9607843137254832E-2</v>
      </c>
      <c r="F23" s="32">
        <v>0.19111948617248697</v>
      </c>
      <c r="G23" s="32">
        <v>-1.7405933083701419E-2</v>
      </c>
      <c r="H23" s="32">
        <v>-2.9512924963069453E-2</v>
      </c>
      <c r="I23" s="68">
        <v>-2.974144829566705E-3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6.1846286068174106E-2</v>
      </c>
      <c r="C24" s="32">
        <v>9.6906547447359603E-3</v>
      </c>
      <c r="D24" s="32">
        <v>6.2802730865971768E-3</v>
      </c>
      <c r="E24" s="32">
        <v>4.3788946899887549E-3</v>
      </c>
      <c r="F24" s="32">
        <v>6.2615061461029686E-2</v>
      </c>
      <c r="G24" s="32">
        <v>-4.9320921766904169E-2</v>
      </c>
      <c r="H24" s="32">
        <v>4.6852842914018034E-3</v>
      </c>
      <c r="I24" s="68">
        <v>1.7830362825388191E-2</v>
      </c>
      <c r="J24" s="46"/>
      <c r="K24" s="46" t="s">
        <v>65</v>
      </c>
      <c r="L24" s="47">
        <v>134.85</v>
      </c>
    </row>
    <row r="25" spans="1:12" x14ac:dyDescent="0.25">
      <c r="A25" s="69" t="s">
        <v>47</v>
      </c>
      <c r="B25" s="32">
        <v>6.2040064471563516E-2</v>
      </c>
      <c r="C25" s="32">
        <v>1.4131701418153897E-2</v>
      </c>
      <c r="D25" s="32">
        <v>1.4198598610337454E-2</v>
      </c>
      <c r="E25" s="32">
        <v>1.2622556214407776E-3</v>
      </c>
      <c r="F25" s="32">
        <v>1.378622813098529E-2</v>
      </c>
      <c r="G25" s="32">
        <v>-0.10219844613925755</v>
      </c>
      <c r="H25" s="32">
        <v>3.2734421306928052E-3</v>
      </c>
      <c r="I25" s="68">
        <v>1.8832808440548909E-2</v>
      </c>
      <c r="J25" s="46"/>
      <c r="K25" s="46" t="s">
        <v>46</v>
      </c>
      <c r="L25" s="47">
        <v>105.17</v>
      </c>
    </row>
    <row r="26" spans="1:12" x14ac:dyDescent="0.25">
      <c r="A26" s="69" t="s">
        <v>48</v>
      </c>
      <c r="B26" s="32">
        <v>7.4244713842684051E-2</v>
      </c>
      <c r="C26" s="32">
        <v>1.090743475684719E-2</v>
      </c>
      <c r="D26" s="32">
        <v>1.380332405058815E-2</v>
      </c>
      <c r="E26" s="32">
        <v>-2.1063438119512945E-3</v>
      </c>
      <c r="F26" s="32">
        <v>-4.0805204274751539E-2</v>
      </c>
      <c r="G26" s="32">
        <v>-0.16799105198007414</v>
      </c>
      <c r="H26" s="32">
        <v>1.2749287217017624E-3</v>
      </c>
      <c r="I26" s="68">
        <v>8.8929794628109793E-3</v>
      </c>
      <c r="J26" s="46"/>
      <c r="K26" s="46" t="s">
        <v>47</v>
      </c>
      <c r="L26" s="47">
        <v>104.72</v>
      </c>
    </row>
    <row r="27" spans="1:12" ht="17.25" customHeight="1" x14ac:dyDescent="0.25">
      <c r="A27" s="69" t="s">
        <v>49</v>
      </c>
      <c r="B27" s="32">
        <v>9.0152707623634365E-2</v>
      </c>
      <c r="C27" s="32">
        <v>6.4630525844888709E-3</v>
      </c>
      <c r="D27" s="32">
        <v>1.0806807351940062E-2</v>
      </c>
      <c r="E27" s="32">
        <v>-5.1469592306649936E-3</v>
      </c>
      <c r="F27" s="32">
        <v>1.2007792381094617E-3</v>
      </c>
      <c r="G27" s="32">
        <v>-0.15371735362391803</v>
      </c>
      <c r="H27" s="32">
        <v>-1.9062637665391291E-3</v>
      </c>
      <c r="I27" s="68">
        <v>2.2950575726423672E-3</v>
      </c>
      <c r="J27" s="59"/>
      <c r="K27" s="50" t="s">
        <v>48</v>
      </c>
      <c r="L27" s="47">
        <v>106.27</v>
      </c>
    </row>
    <row r="28" spans="1:12" x14ac:dyDescent="0.25">
      <c r="A28" s="69" t="s">
        <v>50</v>
      </c>
      <c r="B28" s="32">
        <v>0.10143921870984318</v>
      </c>
      <c r="C28" s="32">
        <v>2.7374824520356444E-3</v>
      </c>
      <c r="D28" s="32">
        <v>9.0727151434288889E-3</v>
      </c>
      <c r="E28" s="32">
        <v>-1.1175352140002315E-2</v>
      </c>
      <c r="F28" s="32">
        <v>7.1119818093052789E-2</v>
      </c>
      <c r="G28" s="32">
        <v>-0.10085185282635589</v>
      </c>
      <c r="H28" s="32">
        <v>2.4981076432162297E-4</v>
      </c>
      <c r="I28" s="68">
        <v>-1.065175555271014E-2</v>
      </c>
      <c r="J28" s="54"/>
      <c r="K28" s="41" t="s">
        <v>49</v>
      </c>
      <c r="L28" s="47">
        <v>108.32</v>
      </c>
    </row>
    <row r="29" spans="1:12" ht="15.75" thickBot="1" x14ac:dyDescent="0.3">
      <c r="A29" s="71" t="s">
        <v>51</v>
      </c>
      <c r="B29" s="72">
        <v>0.10882226980728049</v>
      </c>
      <c r="C29" s="72">
        <v>-3.5118012422360234E-2</v>
      </c>
      <c r="D29" s="72">
        <v>7.431906614786099E-3</v>
      </c>
      <c r="E29" s="72">
        <v>-3.2015065913370999E-2</v>
      </c>
      <c r="F29" s="72">
        <v>0.19973748773247024</v>
      </c>
      <c r="G29" s="72">
        <v>-2.9805441771719954E-2</v>
      </c>
      <c r="H29" s="72">
        <v>2.5011048748161402E-2</v>
      </c>
      <c r="I29" s="73">
        <v>-1.5134734402699745E-2</v>
      </c>
      <c r="J29" s="54"/>
      <c r="K29" s="41" t="s">
        <v>50</v>
      </c>
      <c r="L29" s="47">
        <v>109.84</v>
      </c>
    </row>
    <row r="30" spans="1:12" ht="38.25" customHeight="1" x14ac:dyDescent="0.25">
      <c r="A30" s="97" t="s">
        <v>70</v>
      </c>
      <c r="B30" s="97"/>
      <c r="C30" s="97"/>
      <c r="D30" s="97"/>
      <c r="E30" s="97"/>
      <c r="F30" s="97"/>
      <c r="G30" s="97"/>
      <c r="H30" s="97"/>
      <c r="I30" s="97"/>
      <c r="J30" s="54"/>
      <c r="K30" s="41" t="s">
        <v>51</v>
      </c>
      <c r="L30" s="47">
        <v>114.92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Financial and insurance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134.5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105.52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104.72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105.96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107.85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109.15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110.06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136.26</v>
      </c>
    </row>
    <row r="43" spans="1:12" x14ac:dyDescent="0.25">
      <c r="K43" s="46" t="s">
        <v>46</v>
      </c>
      <c r="L43" s="47">
        <v>106.18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106.2</v>
      </c>
    </row>
    <row r="45" spans="1:12" ht="15.4" customHeight="1" x14ac:dyDescent="0.25">
      <c r="A45" s="26" t="str">
        <f>"Indexed number of payroll jobs in "&amp;$L$1&amp;" each week by age group"</f>
        <v>Indexed number of payroll jobs in Financial and insurance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107.42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109.02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110.14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110.88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105.92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104.19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107.75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108.34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117.9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94.58</v>
      </c>
    </row>
    <row r="59" spans="1:12" ht="15.4" customHeight="1" x14ac:dyDescent="0.25">
      <c r="K59" s="41" t="s">
        <v>2</v>
      </c>
      <c r="L59" s="47">
        <v>113.13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Financial and insurance services each week by State and Territory</v>
      </c>
      <c r="K60" s="41" t="s">
        <v>1</v>
      </c>
      <c r="L60" s="47">
        <v>106.8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105.36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103.89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107.23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108.59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118.31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95.1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109.49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107.95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106.05</v>
      </c>
    </row>
    <row r="72" spans="1:12" ht="15.4" customHeight="1" x14ac:dyDescent="0.25">
      <c r="K72" s="46" t="s">
        <v>5</v>
      </c>
      <c r="L72" s="47">
        <v>105.79</v>
      </c>
    </row>
    <row r="73" spans="1:12" ht="15.4" customHeight="1" x14ac:dyDescent="0.25">
      <c r="K73" s="46" t="s">
        <v>44</v>
      </c>
      <c r="L73" s="47">
        <v>108.71</v>
      </c>
    </row>
    <row r="74" spans="1:12" ht="15.4" customHeight="1" x14ac:dyDescent="0.25">
      <c r="K74" s="50" t="s">
        <v>4</v>
      </c>
      <c r="L74" s="47">
        <v>110.22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Financial and insurance services each week by State and Territory</v>
      </c>
      <c r="K75" s="41" t="s">
        <v>3</v>
      </c>
      <c r="L75" s="47">
        <v>118.84</v>
      </c>
    </row>
    <row r="76" spans="1:12" ht="15.4" customHeight="1" x14ac:dyDescent="0.25">
      <c r="K76" s="41" t="s">
        <v>43</v>
      </c>
      <c r="L76" s="47">
        <v>94.31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110.86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105.96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106.35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104.09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105.6</v>
      </c>
    </row>
    <row r="85" spans="1:12" ht="15.4" customHeight="1" x14ac:dyDescent="0.25">
      <c r="K85" s="50" t="s">
        <v>4</v>
      </c>
      <c r="L85" s="47">
        <v>106.74</v>
      </c>
    </row>
    <row r="86" spans="1:12" ht="15.4" customHeight="1" x14ac:dyDescent="0.25">
      <c r="K86" s="41" t="s">
        <v>3</v>
      </c>
      <c r="L86" s="47">
        <v>111.06</v>
      </c>
    </row>
    <row r="87" spans="1:12" ht="15.4" customHeight="1" x14ac:dyDescent="0.25">
      <c r="K87" s="41" t="s">
        <v>43</v>
      </c>
      <c r="L87" s="47">
        <v>99.46</v>
      </c>
    </row>
    <row r="88" spans="1:12" ht="15.4" customHeight="1" x14ac:dyDescent="0.25">
      <c r="K88" s="41" t="s">
        <v>2</v>
      </c>
      <c r="L88" s="47">
        <v>107.05</v>
      </c>
    </row>
    <row r="89" spans="1:12" ht="15.4" customHeight="1" x14ac:dyDescent="0.25">
      <c r="K89" s="41" t="s">
        <v>1</v>
      </c>
      <c r="L89" s="47">
        <v>98.74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105.84</v>
      </c>
    </row>
    <row r="92" spans="1:12" ht="15" customHeight="1" x14ac:dyDescent="0.25">
      <c r="K92" s="46" t="s">
        <v>5</v>
      </c>
      <c r="L92" s="47">
        <v>104.64</v>
      </c>
    </row>
    <row r="93" spans="1:12" ht="15" customHeight="1" x14ac:dyDescent="0.25">
      <c r="A93" s="26"/>
      <c r="K93" s="46" t="s">
        <v>44</v>
      </c>
      <c r="L93" s="47">
        <v>105.12</v>
      </c>
    </row>
    <row r="94" spans="1:12" ht="15" customHeight="1" x14ac:dyDescent="0.25">
      <c r="K94" s="50" t="s">
        <v>4</v>
      </c>
      <c r="L94" s="47">
        <v>107.15</v>
      </c>
    </row>
    <row r="95" spans="1:12" ht="15" customHeight="1" x14ac:dyDescent="0.25">
      <c r="K95" s="41" t="s">
        <v>3</v>
      </c>
      <c r="L95" s="47">
        <v>111.45</v>
      </c>
    </row>
    <row r="96" spans="1:12" ht="15" customHeight="1" x14ac:dyDescent="0.25">
      <c r="K96" s="41" t="s">
        <v>43</v>
      </c>
      <c r="L96" s="47">
        <v>98.86</v>
      </c>
    </row>
    <row r="97" spans="1:12" ht="15" customHeight="1" x14ac:dyDescent="0.25">
      <c r="K97" s="41" t="s">
        <v>2</v>
      </c>
      <c r="L97" s="47">
        <v>105.5</v>
      </c>
    </row>
    <row r="98" spans="1:12" ht="15" customHeight="1" x14ac:dyDescent="0.25">
      <c r="K98" s="41" t="s">
        <v>1</v>
      </c>
      <c r="L98" s="47">
        <v>99.27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106.75</v>
      </c>
    </row>
    <row r="101" spans="1:12" x14ac:dyDescent="0.25">
      <c r="A101" s="25"/>
      <c r="B101" s="24"/>
      <c r="K101" s="46" t="s">
        <v>5</v>
      </c>
      <c r="L101" s="47">
        <v>106.41</v>
      </c>
    </row>
    <row r="102" spans="1:12" x14ac:dyDescent="0.25">
      <c r="A102" s="25"/>
      <c r="B102" s="24"/>
      <c r="K102" s="46" t="s">
        <v>44</v>
      </c>
      <c r="L102" s="47">
        <v>106.66</v>
      </c>
    </row>
    <row r="103" spans="1:12" x14ac:dyDescent="0.25">
      <c r="A103" s="25"/>
      <c r="B103" s="24"/>
      <c r="K103" s="50" t="s">
        <v>4</v>
      </c>
      <c r="L103" s="47">
        <v>108.97</v>
      </c>
    </row>
    <row r="104" spans="1:12" x14ac:dyDescent="0.25">
      <c r="A104" s="25"/>
      <c r="B104" s="24"/>
      <c r="K104" s="41" t="s">
        <v>3</v>
      </c>
      <c r="L104" s="47">
        <v>112.41</v>
      </c>
    </row>
    <row r="105" spans="1:12" x14ac:dyDescent="0.25">
      <c r="A105" s="25"/>
      <c r="B105" s="24"/>
      <c r="K105" s="41" t="s">
        <v>43</v>
      </c>
      <c r="L105" s="47">
        <v>99.52</v>
      </c>
    </row>
    <row r="106" spans="1:12" x14ac:dyDescent="0.25">
      <c r="A106" s="25"/>
      <c r="B106" s="24"/>
      <c r="K106" s="41" t="s">
        <v>2</v>
      </c>
      <c r="L106" s="47">
        <v>107.61</v>
      </c>
    </row>
    <row r="107" spans="1:12" x14ac:dyDescent="0.25">
      <c r="A107" s="25"/>
      <c r="B107" s="24"/>
      <c r="K107" s="41" t="s">
        <v>1</v>
      </c>
      <c r="L107" s="47">
        <v>100.03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100.2175</v>
      </c>
    </row>
    <row r="112" spans="1:12" x14ac:dyDescent="0.25">
      <c r="K112" s="74">
        <v>43918</v>
      </c>
      <c r="L112" s="47">
        <v>99.308199999999999</v>
      </c>
    </row>
    <row r="113" spans="11:12" x14ac:dyDescent="0.25">
      <c r="K113" s="74">
        <v>43925</v>
      </c>
      <c r="L113" s="47">
        <v>98.777199999999993</v>
      </c>
    </row>
    <row r="114" spans="11:12" x14ac:dyDescent="0.25">
      <c r="K114" s="74">
        <v>43932</v>
      </c>
      <c r="L114" s="47">
        <v>99.415499999999994</v>
      </c>
    </row>
    <row r="115" spans="11:12" x14ac:dyDescent="0.25">
      <c r="K115" s="74">
        <v>43939</v>
      </c>
      <c r="L115" s="47">
        <v>99.7547</v>
      </c>
    </row>
    <row r="116" spans="11:12" x14ac:dyDescent="0.25">
      <c r="K116" s="74">
        <v>43946</v>
      </c>
      <c r="L116" s="47">
        <v>99.923900000000003</v>
      </c>
    </row>
    <row r="117" spans="11:12" x14ac:dyDescent="0.25">
      <c r="K117" s="74">
        <v>43953</v>
      </c>
      <c r="L117" s="47">
        <v>100.4186</v>
      </c>
    </row>
    <row r="118" spans="11:12" x14ac:dyDescent="0.25">
      <c r="K118" s="74">
        <v>43960</v>
      </c>
      <c r="L118" s="47">
        <v>100.37569999999999</v>
      </c>
    </row>
    <row r="119" spans="11:12" x14ac:dyDescent="0.25">
      <c r="K119" s="74">
        <v>43967</v>
      </c>
      <c r="L119" s="47">
        <v>100.501</v>
      </c>
    </row>
    <row r="120" spans="11:12" x14ac:dyDescent="0.25">
      <c r="K120" s="74">
        <v>43974</v>
      </c>
      <c r="L120" s="47">
        <v>100.86369999999999</v>
      </c>
    </row>
    <row r="121" spans="11:12" x14ac:dyDescent="0.25">
      <c r="K121" s="74">
        <v>43981</v>
      </c>
      <c r="L121" s="47">
        <v>101.0401</v>
      </c>
    </row>
    <row r="122" spans="11:12" x14ac:dyDescent="0.25">
      <c r="K122" s="74">
        <v>43988</v>
      </c>
      <c r="L122" s="47">
        <v>101.1628</v>
      </c>
    </row>
    <row r="123" spans="11:12" x14ac:dyDescent="0.25">
      <c r="K123" s="74">
        <v>43995</v>
      </c>
      <c r="L123" s="47">
        <v>101.06699999999999</v>
      </c>
    </row>
    <row r="124" spans="11:12" x14ac:dyDescent="0.25">
      <c r="K124" s="74">
        <v>44002</v>
      </c>
      <c r="L124" s="47">
        <v>100.9969</v>
      </c>
    </row>
    <row r="125" spans="11:12" x14ac:dyDescent="0.25">
      <c r="K125" s="74">
        <v>44009</v>
      </c>
      <c r="L125" s="47">
        <v>100.11020000000001</v>
      </c>
    </row>
    <row r="126" spans="11:12" x14ac:dyDescent="0.25">
      <c r="K126" s="74">
        <v>44016</v>
      </c>
      <c r="L126" s="47">
        <v>100.6553</v>
      </c>
    </row>
    <row r="127" spans="11:12" x14ac:dyDescent="0.25">
      <c r="K127" s="74">
        <v>44023</v>
      </c>
      <c r="L127" s="47">
        <v>103.6104</v>
      </c>
    </row>
    <row r="128" spans="11:12" x14ac:dyDescent="0.25">
      <c r="K128" s="74">
        <v>44030</v>
      </c>
      <c r="L128" s="47">
        <v>103.6082</v>
      </c>
    </row>
    <row r="129" spans="1:12" x14ac:dyDescent="0.25">
      <c r="K129" s="74">
        <v>44037</v>
      </c>
      <c r="L129" s="47">
        <v>103.38420000000001</v>
      </c>
    </row>
    <row r="130" spans="1:12" x14ac:dyDescent="0.25">
      <c r="K130" s="74">
        <v>44044</v>
      </c>
      <c r="L130" s="47">
        <v>103.29089999999999</v>
      </c>
    </row>
    <row r="131" spans="1:12" x14ac:dyDescent="0.25">
      <c r="K131" s="74">
        <v>44051</v>
      </c>
      <c r="L131" s="47">
        <v>103.13630000000001</v>
      </c>
    </row>
    <row r="132" spans="1:12" x14ac:dyDescent="0.25">
      <c r="K132" s="74">
        <v>44058</v>
      </c>
      <c r="L132" s="47">
        <v>103.3151</v>
      </c>
    </row>
    <row r="133" spans="1:12" x14ac:dyDescent="0.25">
      <c r="K133" s="74">
        <v>44065</v>
      </c>
      <c r="L133" s="47">
        <v>103.3451</v>
      </c>
    </row>
    <row r="134" spans="1:12" x14ac:dyDescent="0.25">
      <c r="K134" s="74">
        <v>44072</v>
      </c>
      <c r="L134" s="47">
        <v>103.4241</v>
      </c>
    </row>
    <row r="135" spans="1:12" x14ac:dyDescent="0.25">
      <c r="K135" s="74">
        <v>44079</v>
      </c>
      <c r="L135" s="47">
        <v>103.5688</v>
      </c>
    </row>
    <row r="136" spans="1:12" x14ac:dyDescent="0.25">
      <c r="K136" s="74">
        <v>44086</v>
      </c>
      <c r="L136" s="47">
        <v>104.0103</v>
      </c>
    </row>
    <row r="137" spans="1:12" x14ac:dyDescent="0.25">
      <c r="K137" s="74">
        <v>44093</v>
      </c>
      <c r="L137" s="47">
        <v>104.4273</v>
      </c>
    </row>
    <row r="138" spans="1:12" x14ac:dyDescent="0.25">
      <c r="K138" s="74">
        <v>44100</v>
      </c>
      <c r="L138" s="47">
        <v>104.25369999999999</v>
      </c>
    </row>
    <row r="139" spans="1:12" x14ac:dyDescent="0.25">
      <c r="K139" s="74">
        <v>44107</v>
      </c>
      <c r="L139" s="47">
        <v>103.5835</v>
      </c>
    </row>
    <row r="140" spans="1:12" x14ac:dyDescent="0.25">
      <c r="A140" s="25"/>
      <c r="B140" s="24"/>
      <c r="K140" s="74">
        <v>44114</v>
      </c>
      <c r="L140" s="47">
        <v>103.9949</v>
      </c>
    </row>
    <row r="141" spans="1:12" x14ac:dyDescent="0.25">
      <c r="A141" s="25"/>
      <c r="B141" s="24"/>
      <c r="K141" s="74">
        <v>44121</v>
      </c>
      <c r="L141" s="47">
        <v>104.3382</v>
      </c>
    </row>
    <row r="142" spans="1:12" x14ac:dyDescent="0.25">
      <c r="K142" s="74">
        <v>44128</v>
      </c>
      <c r="L142" s="47">
        <v>104.59269999999999</v>
      </c>
    </row>
    <row r="143" spans="1:12" x14ac:dyDescent="0.25">
      <c r="K143" s="74">
        <v>44135</v>
      </c>
      <c r="L143" s="47">
        <v>104.4654</v>
      </c>
    </row>
    <row r="144" spans="1:12" x14ac:dyDescent="0.25">
      <c r="K144" s="74">
        <v>44142</v>
      </c>
      <c r="L144" s="47">
        <v>103.22239999999999</v>
      </c>
    </row>
    <row r="145" spans="11:12" x14ac:dyDescent="0.25">
      <c r="K145" s="74">
        <v>44149</v>
      </c>
      <c r="L145" s="47">
        <v>104.3677</v>
      </c>
    </row>
    <row r="146" spans="11:12" x14ac:dyDescent="0.25">
      <c r="K146" s="74">
        <v>44156</v>
      </c>
      <c r="L146" s="47">
        <v>105.5637</v>
      </c>
    </row>
    <row r="147" spans="11:12" x14ac:dyDescent="0.25">
      <c r="K147" s="74">
        <v>44163</v>
      </c>
      <c r="L147" s="47">
        <v>105.6093</v>
      </c>
    </row>
    <row r="148" spans="11:12" x14ac:dyDescent="0.25">
      <c r="K148" s="74">
        <v>44170</v>
      </c>
      <c r="L148" s="47">
        <v>105.8164</v>
      </c>
    </row>
    <row r="149" spans="11:12" x14ac:dyDescent="0.25">
      <c r="K149" s="74">
        <v>44177</v>
      </c>
      <c r="L149" s="47">
        <v>106.4579</v>
      </c>
    </row>
    <row r="150" spans="11:12" x14ac:dyDescent="0.25">
      <c r="K150" s="74">
        <v>44184</v>
      </c>
      <c r="L150" s="47">
        <v>106.2766</v>
      </c>
    </row>
    <row r="151" spans="11:12" x14ac:dyDescent="0.25">
      <c r="K151" s="74">
        <v>44191</v>
      </c>
      <c r="L151" s="47">
        <v>105.0598</v>
      </c>
    </row>
    <row r="152" spans="11:12" x14ac:dyDescent="0.25">
      <c r="K152" s="74">
        <v>44198</v>
      </c>
      <c r="L152" s="47">
        <v>103.6848</v>
      </c>
    </row>
    <row r="153" spans="11:12" x14ac:dyDescent="0.25">
      <c r="K153" s="74">
        <v>44205</v>
      </c>
      <c r="L153" s="47">
        <v>104.2093</v>
      </c>
    </row>
    <row r="154" spans="11:12" x14ac:dyDescent="0.25">
      <c r="K154" s="74">
        <v>44212</v>
      </c>
      <c r="L154" s="47">
        <v>105.0977</v>
      </c>
    </row>
    <row r="155" spans="11:12" x14ac:dyDescent="0.25">
      <c r="K155" s="74">
        <v>44219</v>
      </c>
      <c r="L155" s="47">
        <v>106.00060000000001</v>
      </c>
    </row>
    <row r="156" spans="11:12" x14ac:dyDescent="0.25">
      <c r="K156" s="74">
        <v>44226</v>
      </c>
      <c r="L156" s="47">
        <v>106.36879999999999</v>
      </c>
    </row>
    <row r="157" spans="11:12" x14ac:dyDescent="0.25">
      <c r="K157" s="74">
        <v>44233</v>
      </c>
      <c r="L157" s="47">
        <v>106.5887</v>
      </c>
    </row>
    <row r="158" spans="11:12" x14ac:dyDescent="0.25">
      <c r="K158" s="74">
        <v>44240</v>
      </c>
      <c r="L158" s="47">
        <v>107.05029999999999</v>
      </c>
    </row>
    <row r="159" spans="11:12" x14ac:dyDescent="0.25">
      <c r="K159" s="74">
        <v>44247</v>
      </c>
      <c r="L159" s="47">
        <v>107.009</v>
      </c>
    </row>
    <row r="160" spans="11:12" x14ac:dyDescent="0.25">
      <c r="K160" s="74">
        <v>44254</v>
      </c>
      <c r="L160" s="47">
        <v>106.8943</v>
      </c>
    </row>
    <row r="161" spans="11:12" x14ac:dyDescent="0.25">
      <c r="K161" s="74">
        <v>44261</v>
      </c>
      <c r="L161" s="47">
        <v>107.1163</v>
      </c>
    </row>
    <row r="162" spans="11:12" x14ac:dyDescent="0.25">
      <c r="K162" s="74">
        <v>44268</v>
      </c>
      <c r="L162" s="47">
        <v>107.2572</v>
      </c>
    </row>
    <row r="163" spans="11:12" x14ac:dyDescent="0.25">
      <c r="K163" s="74">
        <v>44275</v>
      </c>
      <c r="L163" s="47">
        <v>107.07599999999999</v>
      </c>
    </row>
    <row r="164" spans="11:12" x14ac:dyDescent="0.25">
      <c r="K164" s="74">
        <v>44282</v>
      </c>
      <c r="L164" s="47">
        <v>106.65089999999999</v>
      </c>
    </row>
    <row r="165" spans="11:12" x14ac:dyDescent="0.25">
      <c r="K165" s="74">
        <v>44289</v>
      </c>
      <c r="L165" s="47">
        <v>106.62350000000001</v>
      </c>
    </row>
    <row r="166" spans="11:12" x14ac:dyDescent="0.25">
      <c r="K166" s="74">
        <v>44296</v>
      </c>
      <c r="L166" s="47">
        <v>106.5496</v>
      </c>
    </row>
    <row r="167" spans="11:12" x14ac:dyDescent="0.25">
      <c r="K167" s="74">
        <v>44303</v>
      </c>
      <c r="L167" s="47">
        <v>106.4804</v>
      </c>
    </row>
    <row r="168" spans="11:12" x14ac:dyDescent="0.25">
      <c r="K168" s="74">
        <v>44310</v>
      </c>
      <c r="L168" s="47">
        <v>107.7251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106.8926</v>
      </c>
    </row>
    <row r="260" spans="11:12" x14ac:dyDescent="0.25">
      <c r="K260" s="74">
        <v>43918</v>
      </c>
      <c r="L260" s="47">
        <v>107.5986</v>
      </c>
    </row>
    <row r="261" spans="11:12" x14ac:dyDescent="0.25">
      <c r="K261" s="74">
        <v>43925</v>
      </c>
      <c r="L261" s="47">
        <v>99.152699999999996</v>
      </c>
    </row>
    <row r="262" spans="11:12" x14ac:dyDescent="0.25">
      <c r="K262" s="74">
        <v>43932</v>
      </c>
      <c r="L262" s="47">
        <v>96.340400000000002</v>
      </c>
    </row>
    <row r="263" spans="11:12" x14ac:dyDescent="0.25">
      <c r="K263" s="74">
        <v>43939</v>
      </c>
      <c r="L263" s="47">
        <v>93.665999999999997</v>
      </c>
    </row>
    <row r="264" spans="11:12" x14ac:dyDescent="0.25">
      <c r="K264" s="74">
        <v>43946</v>
      </c>
      <c r="L264" s="47">
        <v>89.172799999999995</v>
      </c>
    </row>
    <row r="265" spans="11:12" x14ac:dyDescent="0.25">
      <c r="K265" s="74">
        <v>43953</v>
      </c>
      <c r="L265" s="47">
        <v>90.056200000000004</v>
      </c>
    </row>
    <row r="266" spans="11:12" x14ac:dyDescent="0.25">
      <c r="K266" s="74">
        <v>43960</v>
      </c>
      <c r="L266" s="47">
        <v>88.840400000000002</v>
      </c>
    </row>
    <row r="267" spans="11:12" x14ac:dyDescent="0.25">
      <c r="K267" s="74">
        <v>43967</v>
      </c>
      <c r="L267" s="47">
        <v>89.200500000000005</v>
      </c>
    </row>
    <row r="268" spans="11:12" x14ac:dyDescent="0.25">
      <c r="K268" s="74">
        <v>43974</v>
      </c>
      <c r="L268" s="47">
        <v>90.421700000000001</v>
      </c>
    </row>
    <row r="269" spans="11:12" x14ac:dyDescent="0.25">
      <c r="K269" s="74">
        <v>43981</v>
      </c>
      <c r="L269" s="47">
        <v>91.938900000000004</v>
      </c>
    </row>
    <row r="270" spans="11:12" x14ac:dyDescent="0.25">
      <c r="K270" s="74">
        <v>43988</v>
      </c>
      <c r="L270" s="47">
        <v>91.665099999999995</v>
      </c>
    </row>
    <row r="271" spans="11:12" x14ac:dyDescent="0.25">
      <c r="K271" s="74">
        <v>43995</v>
      </c>
      <c r="L271" s="47">
        <v>91.662300000000002</v>
      </c>
    </row>
    <row r="272" spans="11:12" x14ac:dyDescent="0.25">
      <c r="K272" s="74">
        <v>44002</v>
      </c>
      <c r="L272" s="47">
        <v>92.230199999999996</v>
      </c>
    </row>
    <row r="273" spans="11:12" x14ac:dyDescent="0.25">
      <c r="K273" s="74">
        <v>44009</v>
      </c>
      <c r="L273" s="47">
        <v>91.297799999999995</v>
      </c>
    </row>
    <row r="274" spans="11:12" x14ac:dyDescent="0.25">
      <c r="K274" s="74">
        <v>44016</v>
      </c>
      <c r="L274" s="47">
        <v>92.677800000000005</v>
      </c>
    </row>
    <row r="275" spans="11:12" x14ac:dyDescent="0.25">
      <c r="K275" s="74">
        <v>44023</v>
      </c>
      <c r="L275" s="47">
        <v>94.733999999999995</v>
      </c>
    </row>
    <row r="276" spans="11:12" x14ac:dyDescent="0.25">
      <c r="K276" s="74">
        <v>44030</v>
      </c>
      <c r="L276" s="47">
        <v>94.899500000000003</v>
      </c>
    </row>
    <row r="277" spans="11:12" x14ac:dyDescent="0.25">
      <c r="K277" s="74">
        <v>44037</v>
      </c>
      <c r="L277" s="47">
        <v>93.122900000000001</v>
      </c>
    </row>
    <row r="278" spans="11:12" x14ac:dyDescent="0.25">
      <c r="K278" s="74">
        <v>44044</v>
      </c>
      <c r="L278" s="47">
        <v>92.464500000000001</v>
      </c>
    </row>
    <row r="279" spans="11:12" x14ac:dyDescent="0.25">
      <c r="K279" s="74">
        <v>44051</v>
      </c>
      <c r="L279" s="47">
        <v>93.893100000000004</v>
      </c>
    </row>
    <row r="280" spans="11:12" x14ac:dyDescent="0.25">
      <c r="K280" s="74">
        <v>44058</v>
      </c>
      <c r="L280" s="47">
        <v>94.022300000000001</v>
      </c>
    </row>
    <row r="281" spans="11:12" x14ac:dyDescent="0.25">
      <c r="K281" s="74">
        <v>44065</v>
      </c>
      <c r="L281" s="47">
        <v>94.270200000000003</v>
      </c>
    </row>
    <row r="282" spans="11:12" x14ac:dyDescent="0.25">
      <c r="K282" s="74">
        <v>44072</v>
      </c>
      <c r="L282" s="47">
        <v>94.628500000000003</v>
      </c>
    </row>
    <row r="283" spans="11:12" x14ac:dyDescent="0.25">
      <c r="K283" s="74">
        <v>44079</v>
      </c>
      <c r="L283" s="47">
        <v>96.7012</v>
      </c>
    </row>
    <row r="284" spans="11:12" x14ac:dyDescent="0.25">
      <c r="K284" s="74">
        <v>44086</v>
      </c>
      <c r="L284" s="47">
        <v>105.6057</v>
      </c>
    </row>
    <row r="285" spans="11:12" x14ac:dyDescent="0.25">
      <c r="K285" s="74">
        <v>44093</v>
      </c>
      <c r="L285" s="47">
        <v>125.9815</v>
      </c>
    </row>
    <row r="286" spans="11:12" x14ac:dyDescent="0.25">
      <c r="K286" s="74">
        <v>44100</v>
      </c>
      <c r="L286" s="47">
        <v>117.87520000000001</v>
      </c>
    </row>
    <row r="287" spans="11:12" x14ac:dyDescent="0.25">
      <c r="K287" s="74">
        <v>44107</v>
      </c>
      <c r="L287" s="47">
        <v>96.523799999999994</v>
      </c>
    </row>
    <row r="288" spans="11:12" x14ac:dyDescent="0.25">
      <c r="K288" s="74">
        <v>44114</v>
      </c>
      <c r="L288" s="47">
        <v>98.115200000000002</v>
      </c>
    </row>
    <row r="289" spans="11:12" x14ac:dyDescent="0.25">
      <c r="K289" s="74">
        <v>44121</v>
      </c>
      <c r="L289" s="47">
        <v>97.338200000000001</v>
      </c>
    </row>
    <row r="290" spans="11:12" x14ac:dyDescent="0.25">
      <c r="K290" s="74">
        <v>44128</v>
      </c>
      <c r="L290" s="47">
        <v>94.640600000000006</v>
      </c>
    </row>
    <row r="291" spans="11:12" x14ac:dyDescent="0.25">
      <c r="K291" s="74">
        <v>44135</v>
      </c>
      <c r="L291" s="47">
        <v>94.262600000000006</v>
      </c>
    </row>
    <row r="292" spans="11:12" x14ac:dyDescent="0.25">
      <c r="K292" s="74">
        <v>44142</v>
      </c>
      <c r="L292" s="47">
        <v>93.907899999999998</v>
      </c>
    </row>
    <row r="293" spans="11:12" x14ac:dyDescent="0.25">
      <c r="K293" s="74">
        <v>44149</v>
      </c>
      <c r="L293" s="47">
        <v>94.987099999999998</v>
      </c>
    </row>
    <row r="294" spans="11:12" x14ac:dyDescent="0.25">
      <c r="K294" s="74">
        <v>44156</v>
      </c>
      <c r="L294" s="47">
        <v>97.358599999999996</v>
      </c>
    </row>
    <row r="295" spans="11:12" x14ac:dyDescent="0.25">
      <c r="K295" s="74">
        <v>44163</v>
      </c>
      <c r="L295" s="47">
        <v>103.0197</v>
      </c>
    </row>
    <row r="296" spans="11:12" x14ac:dyDescent="0.25">
      <c r="K296" s="74">
        <v>44170</v>
      </c>
      <c r="L296" s="47">
        <v>103.7013</v>
      </c>
    </row>
    <row r="297" spans="11:12" x14ac:dyDescent="0.25">
      <c r="K297" s="74">
        <v>44177</v>
      </c>
      <c r="L297" s="47">
        <v>106.9151</v>
      </c>
    </row>
    <row r="298" spans="11:12" x14ac:dyDescent="0.25">
      <c r="K298" s="74">
        <v>44184</v>
      </c>
      <c r="L298" s="47">
        <v>110.0534</v>
      </c>
    </row>
    <row r="299" spans="11:12" x14ac:dyDescent="0.25">
      <c r="K299" s="74">
        <v>44191</v>
      </c>
      <c r="L299" s="47">
        <v>99.454800000000006</v>
      </c>
    </row>
    <row r="300" spans="11:12" x14ac:dyDescent="0.25">
      <c r="K300" s="74">
        <v>44198</v>
      </c>
      <c r="L300" s="47">
        <v>93.829499999999996</v>
      </c>
    </row>
    <row r="301" spans="11:12" x14ac:dyDescent="0.25">
      <c r="K301" s="74">
        <v>44205</v>
      </c>
      <c r="L301" s="47">
        <v>95.249600000000001</v>
      </c>
    </row>
    <row r="302" spans="11:12" x14ac:dyDescent="0.25">
      <c r="K302" s="74">
        <v>44212</v>
      </c>
      <c r="L302" s="47">
        <v>95.729699999999994</v>
      </c>
    </row>
    <row r="303" spans="11:12" x14ac:dyDescent="0.25">
      <c r="K303" s="74">
        <v>44219</v>
      </c>
      <c r="L303" s="47">
        <v>96.557500000000005</v>
      </c>
    </row>
    <row r="304" spans="11:12" x14ac:dyDescent="0.25">
      <c r="K304" s="74">
        <v>44226</v>
      </c>
      <c r="L304" s="47">
        <v>97.717699999999994</v>
      </c>
    </row>
    <row r="305" spans="11:12" x14ac:dyDescent="0.25">
      <c r="K305" s="74">
        <v>44233</v>
      </c>
      <c r="L305" s="47">
        <v>105.26260000000001</v>
      </c>
    </row>
    <row r="306" spans="11:12" x14ac:dyDescent="0.25">
      <c r="K306" s="74">
        <v>44240</v>
      </c>
      <c r="L306" s="47">
        <v>106.1627</v>
      </c>
    </row>
    <row r="307" spans="11:12" x14ac:dyDescent="0.25">
      <c r="K307" s="74">
        <v>44247</v>
      </c>
      <c r="L307" s="47">
        <v>106.2629</v>
      </c>
    </row>
    <row r="308" spans="11:12" x14ac:dyDescent="0.25">
      <c r="K308" s="74">
        <v>44254</v>
      </c>
      <c r="L308" s="47">
        <v>105.95180000000001</v>
      </c>
    </row>
    <row r="309" spans="11:12" x14ac:dyDescent="0.25">
      <c r="K309" s="74">
        <v>44261</v>
      </c>
      <c r="L309" s="47">
        <v>107.3019</v>
      </c>
    </row>
    <row r="310" spans="11:12" x14ac:dyDescent="0.25">
      <c r="K310" s="74">
        <v>44268</v>
      </c>
      <c r="L310" s="47">
        <v>108.9691</v>
      </c>
    </row>
    <row r="311" spans="11:12" x14ac:dyDescent="0.25">
      <c r="K311" s="74">
        <v>44275</v>
      </c>
      <c r="L311" s="47">
        <v>112.20869999999999</v>
      </c>
    </row>
    <row r="312" spans="11:12" x14ac:dyDescent="0.25">
      <c r="K312" s="74">
        <v>44282</v>
      </c>
      <c r="L312" s="47">
        <v>114.96339999999999</v>
      </c>
    </row>
    <row r="313" spans="11:12" x14ac:dyDescent="0.25">
      <c r="K313" s="74">
        <v>44289</v>
      </c>
      <c r="L313" s="47">
        <v>107.9007</v>
      </c>
    </row>
    <row r="314" spans="11:12" x14ac:dyDescent="0.25">
      <c r="K314" s="74">
        <v>44296</v>
      </c>
      <c r="L314" s="47">
        <v>99.165800000000004</v>
      </c>
    </row>
    <row r="315" spans="11:12" x14ac:dyDescent="0.25">
      <c r="K315" s="74">
        <v>44303</v>
      </c>
      <c r="L315" s="47">
        <v>100.2148</v>
      </c>
    </row>
    <row r="316" spans="11:12" x14ac:dyDescent="0.25">
      <c r="K316" s="74">
        <v>44310</v>
      </c>
      <c r="L316" s="47">
        <v>100.38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5">
    <mergeCell ref="A30:I30"/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87977-96F1-42B2-8FD5-62955930DC5B}">
  <sheetPr codeName="Sheet1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30</v>
      </c>
    </row>
    <row r="2" spans="1:12" ht="19.5" customHeight="1" x14ac:dyDescent="0.3">
      <c r="A2" s="7" t="str">
        <f>"Weekly Payroll Jobs and Wages in Australia - " &amp;$L$1</f>
        <v>Weekly Payroll Jobs and Wages in Australia - Rental, hiring and real estate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Rental, hiring and real estate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-8.8860262708244653E-3</v>
      </c>
      <c r="C11" s="32">
        <v>-1.6213210186731386E-2</v>
      </c>
      <c r="D11" s="32">
        <v>8.0503189284910626E-3</v>
      </c>
      <c r="E11" s="32">
        <v>-5.8870637206228649E-3</v>
      </c>
      <c r="F11" s="32">
        <v>3.4872616535245093E-2</v>
      </c>
      <c r="G11" s="32">
        <v>-2.987341734998461E-2</v>
      </c>
      <c r="H11" s="32">
        <v>-3.752972217917927E-3</v>
      </c>
      <c r="I11" s="68">
        <v>8.3813997133241891E-4</v>
      </c>
      <c r="J11" s="46"/>
      <c r="K11" s="46"/>
      <c r="L11" s="47"/>
    </row>
    <row r="12" spans="1:12" x14ac:dyDescent="0.25">
      <c r="A12" s="69" t="s">
        <v>6</v>
      </c>
      <c r="B12" s="32">
        <v>-4.8538190520508451E-3</v>
      </c>
      <c r="C12" s="32">
        <v>-1.838783833033697E-2</v>
      </c>
      <c r="D12" s="32">
        <v>8.1830609170852053E-3</v>
      </c>
      <c r="E12" s="32">
        <v>-8.4915212995181344E-3</v>
      </c>
      <c r="F12" s="32">
        <v>6.8736880152708846E-3</v>
      </c>
      <c r="G12" s="32">
        <v>-4.2942874777070705E-2</v>
      </c>
      <c r="H12" s="32">
        <v>-1.3797349327946407E-3</v>
      </c>
      <c r="I12" s="68">
        <v>-8.254470146967896E-3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-1.6201030095292723E-2</v>
      </c>
      <c r="C13" s="32">
        <v>-1.1274346951429925E-2</v>
      </c>
      <c r="D13" s="32">
        <v>1.0291588242850036E-2</v>
      </c>
      <c r="E13" s="32">
        <v>1.0894283204134769E-3</v>
      </c>
      <c r="F13" s="32">
        <v>4.9875067286578423E-2</v>
      </c>
      <c r="G13" s="32">
        <v>-2.2308026691341354E-2</v>
      </c>
      <c r="H13" s="32">
        <v>-8.4862093286669493E-3</v>
      </c>
      <c r="I13" s="68">
        <v>1.1011562384692697E-2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-7.2971282113378777E-3</v>
      </c>
      <c r="C14" s="32">
        <v>-1.2343343940878881E-2</v>
      </c>
      <c r="D14" s="32">
        <v>7.1071606183903402E-3</v>
      </c>
      <c r="E14" s="32">
        <v>-5.6020823556596211E-3</v>
      </c>
      <c r="F14" s="32">
        <v>5.1044422865714756E-2</v>
      </c>
      <c r="G14" s="32">
        <v>-2.0912350577920957E-2</v>
      </c>
      <c r="H14" s="32">
        <v>-1.0185187447554034E-2</v>
      </c>
      <c r="I14" s="68">
        <v>3.2205257692003997E-3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-1.343766438716465E-2</v>
      </c>
      <c r="C15" s="32">
        <v>-1.3533664530279932E-2</v>
      </c>
      <c r="D15" s="32">
        <v>8.6616290639200955E-3</v>
      </c>
      <c r="E15" s="32">
        <v>-3.2503966949236629E-3</v>
      </c>
      <c r="F15" s="32">
        <v>6.4267961168992249E-2</v>
      </c>
      <c r="G15" s="32">
        <v>-3.3486714234413295E-2</v>
      </c>
      <c r="H15" s="32">
        <v>7.5561447485350541E-3</v>
      </c>
      <c r="I15" s="68">
        <v>1.467100033285762E-3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-3.1447443997703051E-3</v>
      </c>
      <c r="C16" s="32">
        <v>-2.8495767498079805E-2</v>
      </c>
      <c r="D16" s="32">
        <v>5.544756381249849E-3</v>
      </c>
      <c r="E16" s="32">
        <v>-1.2965681649032446E-2</v>
      </c>
      <c r="F16" s="32">
        <v>5.4950899732472802E-2</v>
      </c>
      <c r="G16" s="32">
        <v>-2.4036650771869117E-2</v>
      </c>
      <c r="H16" s="32">
        <v>4.8754556504768676E-3</v>
      </c>
      <c r="I16" s="68">
        <v>5.6990274560086984E-3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2.1751072961373463E-2</v>
      </c>
      <c r="C17" s="32">
        <v>-3.3553450608931001E-2</v>
      </c>
      <c r="D17" s="32">
        <v>1.9696969696969546E-3</v>
      </c>
      <c r="E17" s="32">
        <v>-2.3026315789473673E-2</v>
      </c>
      <c r="F17" s="32">
        <v>1.8780204966873493E-2</v>
      </c>
      <c r="G17" s="32">
        <v>-4.6005902942757859E-2</v>
      </c>
      <c r="H17" s="32">
        <v>-4.8447153191650827E-3</v>
      </c>
      <c r="I17" s="68">
        <v>-2.3130702999262343E-2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-5.0281605751947289E-2</v>
      </c>
      <c r="C18" s="32">
        <v>5.7614213197969555E-3</v>
      </c>
      <c r="D18" s="32">
        <v>1.8034682080924735E-2</v>
      </c>
      <c r="E18" s="32">
        <v>-3.8387715930902067E-3</v>
      </c>
      <c r="F18" s="32">
        <v>8.1795799382770262E-2</v>
      </c>
      <c r="G18" s="32">
        <v>7.8354791216311614E-2</v>
      </c>
      <c r="H18" s="32">
        <v>2.6287848622734256E-2</v>
      </c>
      <c r="I18" s="68">
        <v>5.8695836333317875E-3</v>
      </c>
      <c r="J18" s="46"/>
      <c r="K18" s="46"/>
      <c r="L18" s="47"/>
    </row>
    <row r="19" spans="1:12" x14ac:dyDescent="0.25">
      <c r="A19" s="70" t="s">
        <v>1</v>
      </c>
      <c r="B19" s="32">
        <v>-3.928247048138056E-2</v>
      </c>
      <c r="C19" s="32">
        <v>-1.4561478693472907E-2</v>
      </c>
      <c r="D19" s="32">
        <v>0</v>
      </c>
      <c r="E19" s="32">
        <v>-4.0112616642028476E-3</v>
      </c>
      <c r="F19" s="32">
        <v>-1.6590868279796056E-2</v>
      </c>
      <c r="G19" s="32">
        <v>-4.0516372659697764E-2</v>
      </c>
      <c r="H19" s="32">
        <v>0</v>
      </c>
      <c r="I19" s="68">
        <v>-9.7682727083761023E-3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-2.6455169617754182E-2</v>
      </c>
      <c r="C21" s="32">
        <v>-1.5230142010578818E-2</v>
      </c>
      <c r="D21" s="32">
        <v>7.8479558799859905E-3</v>
      </c>
      <c r="E21" s="32">
        <v>-5.3673328240947393E-3</v>
      </c>
      <c r="F21" s="32">
        <v>2.3843437516800403E-2</v>
      </c>
      <c r="G21" s="32">
        <v>-3.5435691210584097E-2</v>
      </c>
      <c r="H21" s="32">
        <v>-4.1492332137851307E-3</v>
      </c>
      <c r="I21" s="68">
        <v>8.0831061914168334E-3</v>
      </c>
      <c r="J21" s="46"/>
      <c r="K21" s="46"/>
      <c r="L21" s="46"/>
    </row>
    <row r="22" spans="1:12" x14ac:dyDescent="0.25">
      <c r="A22" s="69" t="s">
        <v>13</v>
      </c>
      <c r="B22" s="32">
        <v>-3.0879244738598155E-2</v>
      </c>
      <c r="C22" s="32">
        <v>-2.2224367209926821E-2</v>
      </c>
      <c r="D22" s="32">
        <v>5.2165326345907648E-3</v>
      </c>
      <c r="E22" s="32">
        <v>-8.9103784227316796E-3</v>
      </c>
      <c r="F22" s="32">
        <v>4.1898229139279763E-2</v>
      </c>
      <c r="G22" s="32">
        <v>-2.2755071257092752E-2</v>
      </c>
      <c r="H22" s="32">
        <v>-2.9790367701872933E-3</v>
      </c>
      <c r="I22" s="68">
        <v>-1.001865555224779E-2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0.39445488721804511</v>
      </c>
      <c r="C23" s="32">
        <v>1.7993242141527643E-2</v>
      </c>
      <c r="D23" s="32">
        <v>3.9608571786569291E-2</v>
      </c>
      <c r="E23" s="32">
        <v>2.8593135002128234E-2</v>
      </c>
      <c r="F23" s="32">
        <v>0.23113034403022481</v>
      </c>
      <c r="G23" s="32">
        <v>3.1179428473897541E-3</v>
      </c>
      <c r="H23" s="32">
        <v>-2.8725308352944845E-3</v>
      </c>
      <c r="I23" s="68">
        <v>2.7556675888680493E-2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-5.1533754441373758E-2</v>
      </c>
      <c r="C24" s="32">
        <v>-1.7623374120229962E-2</v>
      </c>
      <c r="D24" s="32">
        <v>5.2414820923478711E-3</v>
      </c>
      <c r="E24" s="32">
        <v>-2.4849353875061597E-3</v>
      </c>
      <c r="F24" s="32">
        <v>2.7683331265635491E-3</v>
      </c>
      <c r="G24" s="32">
        <v>-1.780122663182937E-2</v>
      </c>
      <c r="H24" s="32">
        <v>-8.363048449610111E-3</v>
      </c>
      <c r="I24" s="68">
        <v>2.2621551676209606E-3</v>
      </c>
      <c r="J24" s="46"/>
      <c r="K24" s="46" t="s">
        <v>65</v>
      </c>
      <c r="L24" s="47">
        <v>136.97999999999999</v>
      </c>
    </row>
    <row r="25" spans="1:12" x14ac:dyDescent="0.25">
      <c r="A25" s="69" t="s">
        <v>47</v>
      </c>
      <c r="B25" s="32">
        <v>-2.9110952168082238E-2</v>
      </c>
      <c r="C25" s="32">
        <v>-1.3554302233306892E-2</v>
      </c>
      <c r="D25" s="32">
        <v>4.4750658911365537E-3</v>
      </c>
      <c r="E25" s="32">
        <v>-7.980193030232674E-3</v>
      </c>
      <c r="F25" s="32">
        <v>3.8595788950643195E-2</v>
      </c>
      <c r="G25" s="32">
        <v>-2.3671195713888538E-2</v>
      </c>
      <c r="H25" s="32">
        <v>-4.4489454405697293E-3</v>
      </c>
      <c r="I25" s="68">
        <v>-3.6732506782422014E-4</v>
      </c>
      <c r="J25" s="46"/>
      <c r="K25" s="46" t="s">
        <v>46</v>
      </c>
      <c r="L25" s="47">
        <v>96.55</v>
      </c>
    </row>
    <row r="26" spans="1:12" x14ac:dyDescent="0.25">
      <c r="A26" s="69" t="s">
        <v>48</v>
      </c>
      <c r="B26" s="32">
        <v>-3.6516907376978325E-2</v>
      </c>
      <c r="C26" s="32">
        <v>-1.9995702875620691E-2</v>
      </c>
      <c r="D26" s="32">
        <v>6.9564769396379678E-3</v>
      </c>
      <c r="E26" s="32">
        <v>-9.599166056643238E-3</v>
      </c>
      <c r="F26" s="32">
        <v>8.70333524766842E-3</v>
      </c>
      <c r="G26" s="32">
        <v>-5.1871893660780932E-2</v>
      </c>
      <c r="H26" s="32">
        <v>-2.0019838335992857E-3</v>
      </c>
      <c r="I26" s="68">
        <v>2.3093620549463623E-3</v>
      </c>
      <c r="J26" s="46"/>
      <c r="K26" s="46" t="s">
        <v>47</v>
      </c>
      <c r="L26" s="47">
        <v>98.42</v>
      </c>
    </row>
    <row r="27" spans="1:12" ht="17.25" customHeight="1" x14ac:dyDescent="0.25">
      <c r="A27" s="69" t="s">
        <v>49</v>
      </c>
      <c r="B27" s="32">
        <v>-3.9730512189181111E-3</v>
      </c>
      <c r="C27" s="32">
        <v>-1.6551211940681099E-2</v>
      </c>
      <c r="D27" s="32">
        <v>6.5065008958502535E-3</v>
      </c>
      <c r="E27" s="32">
        <v>-1.0482221698555949E-2</v>
      </c>
      <c r="F27" s="32">
        <v>5.8061807269596644E-2</v>
      </c>
      <c r="G27" s="32">
        <v>-1.8328370533519767E-2</v>
      </c>
      <c r="H27" s="32">
        <v>-7.3376536755909161E-4</v>
      </c>
      <c r="I27" s="68">
        <v>6.6613086408184863E-4</v>
      </c>
      <c r="J27" s="59"/>
      <c r="K27" s="50" t="s">
        <v>48</v>
      </c>
      <c r="L27" s="47">
        <v>98.31</v>
      </c>
    </row>
    <row r="28" spans="1:12" x14ac:dyDescent="0.25">
      <c r="A28" s="69" t="s">
        <v>50</v>
      </c>
      <c r="B28" s="32">
        <v>9.3120464441232009E-4</v>
      </c>
      <c r="C28" s="32">
        <v>-2.7306552026651443E-2</v>
      </c>
      <c r="D28" s="32">
        <v>6.6631945498667466E-3</v>
      </c>
      <c r="E28" s="32">
        <v>-1.3914197986134802E-2</v>
      </c>
      <c r="F28" s="32">
        <v>8.551981338183734E-2</v>
      </c>
      <c r="G28" s="32">
        <v>-3.2884446759780195E-2</v>
      </c>
      <c r="H28" s="32">
        <v>-8.9601391446642031E-3</v>
      </c>
      <c r="I28" s="68">
        <v>-6.0611860799558714E-3</v>
      </c>
      <c r="J28" s="54"/>
      <c r="K28" s="41" t="s">
        <v>49</v>
      </c>
      <c r="L28" s="47">
        <v>101.28</v>
      </c>
    </row>
    <row r="29" spans="1:12" ht="15.75" thickBot="1" x14ac:dyDescent="0.3">
      <c r="A29" s="71" t="s">
        <v>51</v>
      </c>
      <c r="B29" s="72">
        <v>2.3580024067388683E-2</v>
      </c>
      <c r="C29" s="72">
        <v>-5.8396685660833669E-2</v>
      </c>
      <c r="D29" s="72">
        <v>7.8050254292763022E-3</v>
      </c>
      <c r="E29" s="72">
        <v>-1.6832516461210867E-2</v>
      </c>
      <c r="F29" s="72">
        <v>9.2481198080823779E-2</v>
      </c>
      <c r="G29" s="72">
        <v>-8.3964402207750588E-2</v>
      </c>
      <c r="H29" s="72">
        <v>3.1118645843886794E-2</v>
      </c>
      <c r="I29" s="73">
        <v>-7.173503968291306E-3</v>
      </c>
      <c r="J29" s="54"/>
      <c r="K29" s="41" t="s">
        <v>50</v>
      </c>
      <c r="L29" s="47">
        <v>102.9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108.71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Rental, hiring and real estate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134.13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94.35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96.66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95.68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98.96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99.43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101.57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139.44999999999999</v>
      </c>
    </row>
    <row r="43" spans="1:12" x14ac:dyDescent="0.25">
      <c r="K43" s="46" t="s">
        <v>46</v>
      </c>
      <c r="L43" s="47">
        <v>94.85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97.09</v>
      </c>
    </row>
    <row r="45" spans="1:12" ht="15.4" customHeight="1" x14ac:dyDescent="0.25">
      <c r="A45" s="26" t="str">
        <f>"Indexed number of payroll jobs in "&amp;$L$1&amp;" each week by age group"</f>
        <v>Indexed number of payroll jobs in Rental, hiring and real estate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96.35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100.09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102.36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99.12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97.72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97.5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103.25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104.48</v>
      </c>
    </row>
    <row r="59" spans="1:12" ht="15.4" customHeight="1" x14ac:dyDescent="0.25">
      <c r="K59" s="41" t="s">
        <v>2</v>
      </c>
      <c r="L59" s="47">
        <v>97.09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Rental, hiring and real estate services each week by State and Territory</v>
      </c>
      <c r="K60" s="41" t="s">
        <v>1</v>
      </c>
      <c r="L60" s="47">
        <v>95.61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96.37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95.39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96.73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96.56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99.84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100.78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97.21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93.18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97.12</v>
      </c>
    </row>
    <row r="72" spans="1:12" ht="15.4" customHeight="1" x14ac:dyDescent="0.25">
      <c r="K72" s="46" t="s">
        <v>5</v>
      </c>
      <c r="L72" s="47">
        <v>96.2</v>
      </c>
    </row>
    <row r="73" spans="1:12" ht="15.4" customHeight="1" x14ac:dyDescent="0.25">
      <c r="K73" s="46" t="s">
        <v>44</v>
      </c>
      <c r="L73" s="47">
        <v>97.72</v>
      </c>
    </row>
    <row r="74" spans="1:12" ht="15.4" customHeight="1" x14ac:dyDescent="0.25">
      <c r="K74" s="50" t="s">
        <v>4</v>
      </c>
      <c r="L74" s="47">
        <v>97.39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Rental, hiring and real estate services each week by State and Territory</v>
      </c>
      <c r="K75" s="41" t="s">
        <v>3</v>
      </c>
      <c r="L75" s="47">
        <v>100.13</v>
      </c>
    </row>
    <row r="76" spans="1:12" ht="15.4" customHeight="1" x14ac:dyDescent="0.25">
      <c r="K76" s="41" t="s">
        <v>43</v>
      </c>
      <c r="L76" s="47">
        <v>100.97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99.03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93.18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99.48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98.54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99.34</v>
      </c>
    </row>
    <row r="85" spans="1:12" ht="15.4" customHeight="1" x14ac:dyDescent="0.25">
      <c r="K85" s="50" t="s">
        <v>4</v>
      </c>
      <c r="L85" s="47">
        <v>100.94</v>
      </c>
    </row>
    <row r="86" spans="1:12" ht="15.4" customHeight="1" x14ac:dyDescent="0.25">
      <c r="K86" s="41" t="s">
        <v>3</v>
      </c>
      <c r="L86" s="47">
        <v>97.62</v>
      </c>
    </row>
    <row r="87" spans="1:12" ht="15.4" customHeight="1" x14ac:dyDescent="0.25">
      <c r="K87" s="41" t="s">
        <v>43</v>
      </c>
      <c r="L87" s="47">
        <v>106.03</v>
      </c>
    </row>
    <row r="88" spans="1:12" ht="15.4" customHeight="1" x14ac:dyDescent="0.25">
      <c r="K88" s="41" t="s">
        <v>2</v>
      </c>
      <c r="L88" s="47">
        <v>91</v>
      </c>
    </row>
    <row r="89" spans="1:12" ht="15.4" customHeight="1" x14ac:dyDescent="0.25">
      <c r="K89" s="41" t="s">
        <v>1</v>
      </c>
      <c r="L89" s="47">
        <v>98.79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96.83</v>
      </c>
    </row>
    <row r="92" spans="1:12" ht="15" customHeight="1" x14ac:dyDescent="0.25">
      <c r="K92" s="46" t="s">
        <v>5</v>
      </c>
      <c r="L92" s="47">
        <v>96.49</v>
      </c>
    </row>
    <row r="93" spans="1:12" ht="15" customHeight="1" x14ac:dyDescent="0.25">
      <c r="A93" s="26"/>
      <c r="K93" s="46" t="s">
        <v>44</v>
      </c>
      <c r="L93" s="47">
        <v>96.22</v>
      </c>
    </row>
    <row r="94" spans="1:12" ht="15" customHeight="1" x14ac:dyDescent="0.25">
      <c r="K94" s="50" t="s">
        <v>4</v>
      </c>
      <c r="L94" s="47">
        <v>98.65</v>
      </c>
    </row>
    <row r="95" spans="1:12" ht="15" customHeight="1" x14ac:dyDescent="0.25">
      <c r="K95" s="41" t="s">
        <v>3</v>
      </c>
      <c r="L95" s="47">
        <v>93.85</v>
      </c>
    </row>
    <row r="96" spans="1:12" ht="15" customHeight="1" x14ac:dyDescent="0.25">
      <c r="K96" s="41" t="s">
        <v>43</v>
      </c>
      <c r="L96" s="47">
        <v>102.17</v>
      </c>
    </row>
    <row r="97" spans="1:12" ht="15" customHeight="1" x14ac:dyDescent="0.25">
      <c r="K97" s="41" t="s">
        <v>2</v>
      </c>
      <c r="L97" s="47">
        <v>88.74</v>
      </c>
    </row>
    <row r="98" spans="1:12" ht="15" customHeight="1" x14ac:dyDescent="0.25">
      <c r="K98" s="41" t="s">
        <v>1</v>
      </c>
      <c r="L98" s="47">
        <v>98.12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97.33</v>
      </c>
    </row>
    <row r="101" spans="1:12" x14ac:dyDescent="0.25">
      <c r="A101" s="25"/>
      <c r="B101" s="24"/>
      <c r="K101" s="46" t="s">
        <v>5</v>
      </c>
      <c r="L101" s="47">
        <v>97.42</v>
      </c>
    </row>
    <row r="102" spans="1:12" x14ac:dyDescent="0.25">
      <c r="A102" s="25"/>
      <c r="B102" s="24"/>
      <c r="K102" s="46" t="s">
        <v>44</v>
      </c>
      <c r="L102" s="47">
        <v>96.22</v>
      </c>
    </row>
    <row r="103" spans="1:12" x14ac:dyDescent="0.25">
      <c r="A103" s="25"/>
      <c r="B103" s="24"/>
      <c r="K103" s="50" t="s">
        <v>4</v>
      </c>
      <c r="L103" s="47">
        <v>99.5</v>
      </c>
    </row>
    <row r="104" spans="1:12" x14ac:dyDescent="0.25">
      <c r="A104" s="25"/>
      <c r="B104" s="24"/>
      <c r="K104" s="41" t="s">
        <v>3</v>
      </c>
      <c r="L104" s="47">
        <v>94.37</v>
      </c>
    </row>
    <row r="105" spans="1:12" x14ac:dyDescent="0.25">
      <c r="A105" s="25"/>
      <c r="B105" s="24"/>
      <c r="K105" s="41" t="s">
        <v>43</v>
      </c>
      <c r="L105" s="47">
        <v>102.42</v>
      </c>
    </row>
    <row r="106" spans="1:12" x14ac:dyDescent="0.25">
      <c r="A106" s="25"/>
      <c r="B106" s="24"/>
      <c r="K106" s="41" t="s">
        <v>2</v>
      </c>
      <c r="L106" s="47">
        <v>90.16</v>
      </c>
    </row>
    <row r="107" spans="1:12" x14ac:dyDescent="0.25">
      <c r="A107" s="25"/>
      <c r="B107" s="24"/>
      <c r="K107" s="41" t="s">
        <v>1</v>
      </c>
      <c r="L107" s="47">
        <v>98.12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98.2637</v>
      </c>
    </row>
    <row r="112" spans="1:12" x14ac:dyDescent="0.25">
      <c r="K112" s="74">
        <v>43918</v>
      </c>
      <c r="L112" s="47">
        <v>94.680899999999994</v>
      </c>
    </row>
    <row r="113" spans="11:12" x14ac:dyDescent="0.25">
      <c r="K113" s="74">
        <v>43925</v>
      </c>
      <c r="L113" s="47">
        <v>91.465100000000007</v>
      </c>
    </row>
    <row r="114" spans="11:12" x14ac:dyDescent="0.25">
      <c r="K114" s="74">
        <v>43932</v>
      </c>
      <c r="L114" s="47">
        <v>89.881500000000003</v>
      </c>
    </row>
    <row r="115" spans="11:12" x14ac:dyDescent="0.25">
      <c r="K115" s="74">
        <v>43939</v>
      </c>
      <c r="L115" s="47">
        <v>89.663899999999998</v>
      </c>
    </row>
    <row r="116" spans="11:12" x14ac:dyDescent="0.25">
      <c r="K116" s="74">
        <v>43946</v>
      </c>
      <c r="L116" s="47">
        <v>90.007400000000004</v>
      </c>
    </row>
    <row r="117" spans="11:12" x14ac:dyDescent="0.25">
      <c r="K117" s="74">
        <v>43953</v>
      </c>
      <c r="L117" s="47">
        <v>90.536000000000001</v>
      </c>
    </row>
    <row r="118" spans="11:12" x14ac:dyDescent="0.25">
      <c r="K118" s="74">
        <v>43960</v>
      </c>
      <c r="L118" s="47">
        <v>91.329800000000006</v>
      </c>
    </row>
    <row r="119" spans="11:12" x14ac:dyDescent="0.25">
      <c r="K119" s="74">
        <v>43967</v>
      </c>
      <c r="L119" s="47">
        <v>91.808599999999998</v>
      </c>
    </row>
    <row r="120" spans="11:12" x14ac:dyDescent="0.25">
      <c r="K120" s="74">
        <v>43974</v>
      </c>
      <c r="L120" s="47">
        <v>92.030600000000007</v>
      </c>
    </row>
    <row r="121" spans="11:12" x14ac:dyDescent="0.25">
      <c r="K121" s="74">
        <v>43981</v>
      </c>
      <c r="L121" s="47">
        <v>92.494299999999996</v>
      </c>
    </row>
    <row r="122" spans="11:12" x14ac:dyDescent="0.25">
      <c r="K122" s="74">
        <v>43988</v>
      </c>
      <c r="L122" s="47">
        <v>92.542400000000001</v>
      </c>
    </row>
    <row r="123" spans="11:12" x14ac:dyDescent="0.25">
      <c r="K123" s="74">
        <v>43995</v>
      </c>
      <c r="L123" s="47">
        <v>92.606399999999994</v>
      </c>
    </row>
    <row r="124" spans="11:12" x14ac:dyDescent="0.25">
      <c r="K124" s="74">
        <v>44002</v>
      </c>
      <c r="L124" s="47">
        <v>92.759900000000002</v>
      </c>
    </row>
    <row r="125" spans="11:12" x14ac:dyDescent="0.25">
      <c r="K125" s="74">
        <v>44009</v>
      </c>
      <c r="L125" s="47">
        <v>93.049199999999999</v>
      </c>
    </row>
    <row r="126" spans="11:12" x14ac:dyDescent="0.25">
      <c r="K126" s="74">
        <v>44016</v>
      </c>
      <c r="L126" s="47">
        <v>94.275499999999994</v>
      </c>
    </row>
    <row r="127" spans="11:12" x14ac:dyDescent="0.25">
      <c r="K127" s="74">
        <v>44023</v>
      </c>
      <c r="L127" s="47">
        <v>95.395499999999998</v>
      </c>
    </row>
    <row r="128" spans="11:12" x14ac:dyDescent="0.25">
      <c r="K128" s="74">
        <v>44030</v>
      </c>
      <c r="L128" s="47">
        <v>95.528999999999996</v>
      </c>
    </row>
    <row r="129" spans="1:12" x14ac:dyDescent="0.25">
      <c r="K129" s="74">
        <v>44037</v>
      </c>
      <c r="L129" s="47">
        <v>95.068299999999994</v>
      </c>
    </row>
    <row r="130" spans="1:12" x14ac:dyDescent="0.25">
      <c r="K130" s="74">
        <v>44044</v>
      </c>
      <c r="L130" s="47">
        <v>95.197500000000005</v>
      </c>
    </row>
    <row r="131" spans="1:12" x14ac:dyDescent="0.25">
      <c r="K131" s="74">
        <v>44051</v>
      </c>
      <c r="L131" s="47">
        <v>96.633600000000001</v>
      </c>
    </row>
    <row r="132" spans="1:12" x14ac:dyDescent="0.25">
      <c r="K132" s="74">
        <v>44058</v>
      </c>
      <c r="L132" s="47">
        <v>96.766499999999994</v>
      </c>
    </row>
    <row r="133" spans="1:12" x14ac:dyDescent="0.25">
      <c r="K133" s="74">
        <v>44065</v>
      </c>
      <c r="L133" s="47">
        <v>96.732200000000006</v>
      </c>
    </row>
    <row r="134" spans="1:12" x14ac:dyDescent="0.25">
      <c r="K134" s="74">
        <v>44072</v>
      </c>
      <c r="L134" s="47">
        <v>97.092500000000001</v>
      </c>
    </row>
    <row r="135" spans="1:12" x14ac:dyDescent="0.25">
      <c r="K135" s="74">
        <v>44079</v>
      </c>
      <c r="L135" s="47">
        <v>97.534300000000002</v>
      </c>
    </row>
    <row r="136" spans="1:12" x14ac:dyDescent="0.25">
      <c r="K136" s="74">
        <v>44086</v>
      </c>
      <c r="L136" s="47">
        <v>97.695599999999999</v>
      </c>
    </row>
    <row r="137" spans="1:12" x14ac:dyDescent="0.25">
      <c r="K137" s="74">
        <v>44093</v>
      </c>
      <c r="L137" s="47">
        <v>97.944500000000005</v>
      </c>
    </row>
    <row r="138" spans="1:12" x14ac:dyDescent="0.25">
      <c r="K138" s="74">
        <v>44100</v>
      </c>
      <c r="L138" s="47">
        <v>97.921300000000002</v>
      </c>
    </row>
    <row r="139" spans="1:12" x14ac:dyDescent="0.25">
      <c r="K139" s="74">
        <v>44107</v>
      </c>
      <c r="L139" s="47">
        <v>96.936499999999995</v>
      </c>
    </row>
    <row r="140" spans="1:12" x14ac:dyDescent="0.25">
      <c r="A140" s="25"/>
      <c r="B140" s="24"/>
      <c r="K140" s="74">
        <v>44114</v>
      </c>
      <c r="L140" s="47">
        <v>96.828199999999995</v>
      </c>
    </row>
    <row r="141" spans="1:12" x14ac:dyDescent="0.25">
      <c r="A141" s="25"/>
      <c r="B141" s="24"/>
      <c r="K141" s="74">
        <v>44121</v>
      </c>
      <c r="L141" s="47">
        <v>96.990200000000002</v>
      </c>
    </row>
    <row r="142" spans="1:12" x14ac:dyDescent="0.25">
      <c r="K142" s="74">
        <v>44128</v>
      </c>
      <c r="L142" s="47">
        <v>97.475700000000003</v>
      </c>
    </row>
    <row r="143" spans="1:12" x14ac:dyDescent="0.25">
      <c r="K143" s="74">
        <v>44135</v>
      </c>
      <c r="L143" s="47">
        <v>97.484300000000005</v>
      </c>
    </row>
    <row r="144" spans="1:12" x14ac:dyDescent="0.25">
      <c r="K144" s="74">
        <v>44142</v>
      </c>
      <c r="L144" s="47">
        <v>97.794700000000006</v>
      </c>
    </row>
    <row r="145" spans="11:12" x14ac:dyDescent="0.25">
      <c r="K145" s="74">
        <v>44149</v>
      </c>
      <c r="L145" s="47">
        <v>98.120599999999996</v>
      </c>
    </row>
    <row r="146" spans="11:12" x14ac:dyDescent="0.25">
      <c r="K146" s="74">
        <v>44156</v>
      </c>
      <c r="L146" s="47">
        <v>98.527199999999993</v>
      </c>
    </row>
    <row r="147" spans="11:12" x14ac:dyDescent="0.25">
      <c r="K147" s="74">
        <v>44163</v>
      </c>
      <c r="L147" s="47">
        <v>98.682000000000002</v>
      </c>
    </row>
    <row r="148" spans="11:12" x14ac:dyDescent="0.25">
      <c r="K148" s="74">
        <v>44170</v>
      </c>
      <c r="L148" s="47">
        <v>99.983400000000003</v>
      </c>
    </row>
    <row r="149" spans="11:12" x14ac:dyDescent="0.25">
      <c r="K149" s="74">
        <v>44177</v>
      </c>
      <c r="L149" s="47">
        <v>100.8869</v>
      </c>
    </row>
    <row r="150" spans="11:12" x14ac:dyDescent="0.25">
      <c r="K150" s="74">
        <v>44184</v>
      </c>
      <c r="L150" s="47">
        <v>100.57599999999999</v>
      </c>
    </row>
    <row r="151" spans="11:12" x14ac:dyDescent="0.25">
      <c r="K151" s="74">
        <v>44191</v>
      </c>
      <c r="L151" s="47">
        <v>97.301500000000004</v>
      </c>
    </row>
    <row r="152" spans="11:12" x14ac:dyDescent="0.25">
      <c r="K152" s="74">
        <v>44198</v>
      </c>
      <c r="L152" s="47">
        <v>94.131299999999996</v>
      </c>
    </row>
    <row r="153" spans="11:12" x14ac:dyDescent="0.25">
      <c r="K153" s="74">
        <v>44205</v>
      </c>
      <c r="L153" s="47">
        <v>95.635999999999996</v>
      </c>
    </row>
    <row r="154" spans="11:12" x14ac:dyDescent="0.25">
      <c r="K154" s="74">
        <v>44212</v>
      </c>
      <c r="L154" s="47">
        <v>97.657799999999995</v>
      </c>
    </row>
    <row r="155" spans="11:12" x14ac:dyDescent="0.25">
      <c r="K155" s="74">
        <v>44219</v>
      </c>
      <c r="L155" s="47">
        <v>98.338399999999993</v>
      </c>
    </row>
    <row r="156" spans="11:12" x14ac:dyDescent="0.25">
      <c r="K156" s="74">
        <v>44226</v>
      </c>
      <c r="L156" s="47">
        <v>98.588700000000003</v>
      </c>
    </row>
    <row r="157" spans="11:12" x14ac:dyDescent="0.25">
      <c r="K157" s="74">
        <v>44233</v>
      </c>
      <c r="L157" s="47">
        <v>99.047200000000004</v>
      </c>
    </row>
    <row r="158" spans="11:12" x14ac:dyDescent="0.25">
      <c r="K158" s="74">
        <v>44240</v>
      </c>
      <c r="L158" s="47">
        <v>99.249600000000001</v>
      </c>
    </row>
    <row r="159" spans="11:12" x14ac:dyDescent="0.25">
      <c r="K159" s="74">
        <v>44247</v>
      </c>
      <c r="L159" s="47">
        <v>98.933700000000002</v>
      </c>
    </row>
    <row r="160" spans="11:12" x14ac:dyDescent="0.25">
      <c r="K160" s="74">
        <v>44254</v>
      </c>
      <c r="L160" s="47">
        <v>99.102800000000002</v>
      </c>
    </row>
    <row r="161" spans="11:12" x14ac:dyDescent="0.25">
      <c r="K161" s="74">
        <v>44261</v>
      </c>
      <c r="L161" s="47">
        <v>99.848399999999998</v>
      </c>
    </row>
    <row r="162" spans="11:12" x14ac:dyDescent="0.25">
      <c r="K162" s="74">
        <v>44268</v>
      </c>
      <c r="L162" s="47">
        <v>100.1001</v>
      </c>
    </row>
    <row r="163" spans="11:12" x14ac:dyDescent="0.25">
      <c r="K163" s="74">
        <v>44275</v>
      </c>
      <c r="L163" s="47">
        <v>100.4314</v>
      </c>
    </row>
    <row r="164" spans="11:12" x14ac:dyDescent="0.25">
      <c r="K164" s="74">
        <v>44282</v>
      </c>
      <c r="L164" s="47">
        <v>100.7448</v>
      </c>
    </row>
    <row r="165" spans="11:12" x14ac:dyDescent="0.25">
      <c r="K165" s="74">
        <v>44289</v>
      </c>
      <c r="L165" s="47">
        <v>99.587699999999998</v>
      </c>
    </row>
    <row r="166" spans="11:12" x14ac:dyDescent="0.25">
      <c r="K166" s="74">
        <v>44296</v>
      </c>
      <c r="L166" s="47">
        <v>98.902100000000004</v>
      </c>
    </row>
    <row r="167" spans="11:12" x14ac:dyDescent="0.25">
      <c r="K167" s="74">
        <v>44303</v>
      </c>
      <c r="L167" s="47">
        <v>98.319900000000004</v>
      </c>
    </row>
    <row r="168" spans="11:12" x14ac:dyDescent="0.25">
      <c r="K168" s="74">
        <v>44310</v>
      </c>
      <c r="L168" s="47">
        <v>99.111400000000003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98.764899999999997</v>
      </c>
    </row>
    <row r="260" spans="11:12" x14ac:dyDescent="0.25">
      <c r="K260" s="74">
        <v>43918</v>
      </c>
      <c r="L260" s="47">
        <v>97.719200000000001</v>
      </c>
    </row>
    <row r="261" spans="11:12" x14ac:dyDescent="0.25">
      <c r="K261" s="74">
        <v>43925</v>
      </c>
      <c r="L261" s="47">
        <v>96.939499999999995</v>
      </c>
    </row>
    <row r="262" spans="11:12" x14ac:dyDescent="0.25">
      <c r="K262" s="74">
        <v>43932</v>
      </c>
      <c r="L262" s="47">
        <v>93.523399999999995</v>
      </c>
    </row>
    <row r="263" spans="11:12" x14ac:dyDescent="0.25">
      <c r="K263" s="74">
        <v>43939</v>
      </c>
      <c r="L263" s="47">
        <v>93.06</v>
      </c>
    </row>
    <row r="264" spans="11:12" x14ac:dyDescent="0.25">
      <c r="K264" s="74">
        <v>43946</v>
      </c>
      <c r="L264" s="47">
        <v>94.716899999999995</v>
      </c>
    </row>
    <row r="265" spans="11:12" x14ac:dyDescent="0.25">
      <c r="K265" s="74">
        <v>43953</v>
      </c>
      <c r="L265" s="47">
        <v>95.222399999999993</v>
      </c>
    </row>
    <row r="266" spans="11:12" x14ac:dyDescent="0.25">
      <c r="K266" s="74">
        <v>43960</v>
      </c>
      <c r="L266" s="47">
        <v>90.004499999999993</v>
      </c>
    </row>
    <row r="267" spans="11:12" x14ac:dyDescent="0.25">
      <c r="K267" s="74">
        <v>43967</v>
      </c>
      <c r="L267" s="47">
        <v>89.275499999999994</v>
      </c>
    </row>
    <row r="268" spans="11:12" x14ac:dyDescent="0.25">
      <c r="K268" s="74">
        <v>43974</v>
      </c>
      <c r="L268" s="47">
        <v>88.037000000000006</v>
      </c>
    </row>
    <row r="269" spans="11:12" x14ac:dyDescent="0.25">
      <c r="K269" s="74">
        <v>43981</v>
      </c>
      <c r="L269" s="47">
        <v>89.567499999999995</v>
      </c>
    </row>
    <row r="270" spans="11:12" x14ac:dyDescent="0.25">
      <c r="K270" s="74">
        <v>43988</v>
      </c>
      <c r="L270" s="47">
        <v>92.570999999999998</v>
      </c>
    </row>
    <row r="271" spans="11:12" x14ac:dyDescent="0.25">
      <c r="K271" s="74">
        <v>43995</v>
      </c>
      <c r="L271" s="47">
        <v>92.055400000000006</v>
      </c>
    </row>
    <row r="272" spans="11:12" x14ac:dyDescent="0.25">
      <c r="K272" s="74">
        <v>44002</v>
      </c>
      <c r="L272" s="47">
        <v>95.607399999999998</v>
      </c>
    </row>
    <row r="273" spans="11:12" x14ac:dyDescent="0.25">
      <c r="K273" s="74">
        <v>44009</v>
      </c>
      <c r="L273" s="47">
        <v>97.6494</v>
      </c>
    </row>
    <row r="274" spans="11:12" x14ac:dyDescent="0.25">
      <c r="K274" s="74">
        <v>44016</v>
      </c>
      <c r="L274" s="47">
        <v>96.102599999999995</v>
      </c>
    </row>
    <row r="275" spans="11:12" x14ac:dyDescent="0.25">
      <c r="K275" s="74">
        <v>44023</v>
      </c>
      <c r="L275" s="47">
        <v>93.194000000000003</v>
      </c>
    </row>
    <row r="276" spans="11:12" x14ac:dyDescent="0.25">
      <c r="K276" s="74">
        <v>44030</v>
      </c>
      <c r="L276" s="47">
        <v>93.001499999999993</v>
      </c>
    </row>
    <row r="277" spans="11:12" x14ac:dyDescent="0.25">
      <c r="K277" s="74">
        <v>44037</v>
      </c>
      <c r="L277" s="47">
        <v>93.672499999999999</v>
      </c>
    </row>
    <row r="278" spans="11:12" x14ac:dyDescent="0.25">
      <c r="K278" s="74">
        <v>44044</v>
      </c>
      <c r="L278" s="47">
        <v>94.213399999999993</v>
      </c>
    </row>
    <row r="279" spans="11:12" x14ac:dyDescent="0.25">
      <c r="K279" s="74">
        <v>44051</v>
      </c>
      <c r="L279" s="47">
        <v>97.241399999999999</v>
      </c>
    </row>
    <row r="280" spans="11:12" x14ac:dyDescent="0.25">
      <c r="K280" s="74">
        <v>44058</v>
      </c>
      <c r="L280" s="47">
        <v>96.986500000000007</v>
      </c>
    </row>
    <row r="281" spans="11:12" x14ac:dyDescent="0.25">
      <c r="K281" s="74">
        <v>44065</v>
      </c>
      <c r="L281" s="47">
        <v>97.394000000000005</v>
      </c>
    </row>
    <row r="282" spans="11:12" x14ac:dyDescent="0.25">
      <c r="K282" s="74">
        <v>44072</v>
      </c>
      <c r="L282" s="47">
        <v>98.492699999999999</v>
      </c>
    </row>
    <row r="283" spans="11:12" x14ac:dyDescent="0.25">
      <c r="K283" s="74">
        <v>44079</v>
      </c>
      <c r="L283" s="47">
        <v>105.0475</v>
      </c>
    </row>
    <row r="284" spans="11:12" x14ac:dyDescent="0.25">
      <c r="K284" s="74">
        <v>44086</v>
      </c>
      <c r="L284" s="47">
        <v>103.386</v>
      </c>
    </row>
    <row r="285" spans="11:12" x14ac:dyDescent="0.25">
      <c r="K285" s="74">
        <v>44093</v>
      </c>
      <c r="L285" s="47">
        <v>101.4889</v>
      </c>
    </row>
    <row r="286" spans="11:12" x14ac:dyDescent="0.25">
      <c r="K286" s="74">
        <v>44100</v>
      </c>
      <c r="L286" s="47">
        <v>103.5193</v>
      </c>
    </row>
    <row r="287" spans="11:12" x14ac:dyDescent="0.25">
      <c r="K287" s="74">
        <v>44107</v>
      </c>
      <c r="L287" s="47">
        <v>101.3488</v>
      </c>
    </row>
    <row r="288" spans="11:12" x14ac:dyDescent="0.25">
      <c r="K288" s="74">
        <v>44114</v>
      </c>
      <c r="L288" s="47">
        <v>97.151399999999995</v>
      </c>
    </row>
    <row r="289" spans="11:12" x14ac:dyDescent="0.25">
      <c r="K289" s="74">
        <v>44121</v>
      </c>
      <c r="L289" s="47">
        <v>96.793499999999995</v>
      </c>
    </row>
    <row r="290" spans="11:12" x14ac:dyDescent="0.25">
      <c r="K290" s="74">
        <v>44128</v>
      </c>
      <c r="L290" s="47">
        <v>96.323099999999997</v>
      </c>
    </row>
    <row r="291" spans="11:12" x14ac:dyDescent="0.25">
      <c r="K291" s="74">
        <v>44135</v>
      </c>
      <c r="L291" s="47">
        <v>96.748699999999999</v>
      </c>
    </row>
    <row r="292" spans="11:12" x14ac:dyDescent="0.25">
      <c r="K292" s="74">
        <v>44142</v>
      </c>
      <c r="L292" s="47">
        <v>98.773600000000002</v>
      </c>
    </row>
    <row r="293" spans="11:12" x14ac:dyDescent="0.25">
      <c r="K293" s="74">
        <v>44149</v>
      </c>
      <c r="L293" s="47">
        <v>99.262699999999995</v>
      </c>
    </row>
    <row r="294" spans="11:12" x14ac:dyDescent="0.25">
      <c r="K294" s="74">
        <v>44156</v>
      </c>
      <c r="L294" s="47">
        <v>99.559299999999993</v>
      </c>
    </row>
    <row r="295" spans="11:12" x14ac:dyDescent="0.25">
      <c r="K295" s="74">
        <v>44163</v>
      </c>
      <c r="L295" s="47">
        <v>100.14</v>
      </c>
    </row>
    <row r="296" spans="11:12" x14ac:dyDescent="0.25">
      <c r="K296" s="74">
        <v>44170</v>
      </c>
      <c r="L296" s="47">
        <v>105.0368</v>
      </c>
    </row>
    <row r="297" spans="11:12" x14ac:dyDescent="0.25">
      <c r="K297" s="74">
        <v>44177</v>
      </c>
      <c r="L297" s="47">
        <v>106.7628</v>
      </c>
    </row>
    <row r="298" spans="11:12" x14ac:dyDescent="0.25">
      <c r="K298" s="74">
        <v>44184</v>
      </c>
      <c r="L298" s="47">
        <v>107.8553</v>
      </c>
    </row>
    <row r="299" spans="11:12" x14ac:dyDescent="0.25">
      <c r="K299" s="74">
        <v>44191</v>
      </c>
      <c r="L299" s="47">
        <v>102.0899</v>
      </c>
    </row>
    <row r="300" spans="11:12" x14ac:dyDescent="0.25">
      <c r="K300" s="74">
        <v>44198</v>
      </c>
      <c r="L300" s="47">
        <v>94.87</v>
      </c>
    </row>
    <row r="301" spans="11:12" x14ac:dyDescent="0.25">
      <c r="K301" s="74">
        <v>44205</v>
      </c>
      <c r="L301" s="47">
        <v>96.03</v>
      </c>
    </row>
    <row r="302" spans="11:12" x14ac:dyDescent="0.25">
      <c r="K302" s="74">
        <v>44212</v>
      </c>
      <c r="L302" s="47">
        <v>99.957999999999998</v>
      </c>
    </row>
    <row r="303" spans="11:12" x14ac:dyDescent="0.25">
      <c r="K303" s="74">
        <v>44219</v>
      </c>
      <c r="L303" s="47">
        <v>99.864900000000006</v>
      </c>
    </row>
    <row r="304" spans="11:12" x14ac:dyDescent="0.25">
      <c r="K304" s="74">
        <v>44226</v>
      </c>
      <c r="L304" s="47">
        <v>99.3065</v>
      </c>
    </row>
    <row r="305" spans="11:12" x14ac:dyDescent="0.25">
      <c r="K305" s="74">
        <v>44233</v>
      </c>
      <c r="L305" s="47">
        <v>104.7424</v>
      </c>
    </row>
    <row r="306" spans="11:12" x14ac:dyDescent="0.25">
      <c r="K306" s="74">
        <v>44240</v>
      </c>
      <c r="L306" s="47">
        <v>104.7885</v>
      </c>
    </row>
    <row r="307" spans="11:12" x14ac:dyDescent="0.25">
      <c r="K307" s="74">
        <v>44247</v>
      </c>
      <c r="L307" s="47">
        <v>104.2946</v>
      </c>
    </row>
    <row r="308" spans="11:12" x14ac:dyDescent="0.25">
      <c r="K308" s="74">
        <v>44254</v>
      </c>
      <c r="L308" s="47">
        <v>105.0166</v>
      </c>
    </row>
    <row r="309" spans="11:12" x14ac:dyDescent="0.25">
      <c r="K309" s="74">
        <v>44261</v>
      </c>
      <c r="L309" s="47">
        <v>106.9395</v>
      </c>
    </row>
    <row r="310" spans="11:12" x14ac:dyDescent="0.25">
      <c r="K310" s="74">
        <v>44268</v>
      </c>
      <c r="L310" s="47">
        <v>106.17449999999999</v>
      </c>
    </row>
    <row r="311" spans="11:12" x14ac:dyDescent="0.25">
      <c r="K311" s="74">
        <v>44275</v>
      </c>
      <c r="L311" s="47">
        <v>106.6682</v>
      </c>
    </row>
    <row r="312" spans="11:12" x14ac:dyDescent="0.25">
      <c r="K312" s="74">
        <v>44282</v>
      </c>
      <c r="L312" s="47">
        <v>106.67400000000001</v>
      </c>
    </row>
    <row r="313" spans="11:12" x14ac:dyDescent="0.25">
      <c r="K313" s="74">
        <v>44289</v>
      </c>
      <c r="L313" s="47">
        <v>106.3857</v>
      </c>
    </row>
    <row r="314" spans="11:12" x14ac:dyDescent="0.25">
      <c r="K314" s="74">
        <v>44296</v>
      </c>
      <c r="L314" s="47">
        <v>103.7901</v>
      </c>
    </row>
    <row r="315" spans="11:12" x14ac:dyDescent="0.25">
      <c r="K315" s="74">
        <v>44303</v>
      </c>
      <c r="L315" s="47">
        <v>103.8771</v>
      </c>
    </row>
    <row r="316" spans="11:12" x14ac:dyDescent="0.25">
      <c r="K316" s="74">
        <v>44310</v>
      </c>
      <c r="L316" s="47">
        <v>103.4873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575B6-1964-40A0-9F4B-817E1618FEF4}">
  <sheetPr codeName="Sheet1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31</v>
      </c>
    </row>
    <row r="2" spans="1:12" ht="19.5" customHeight="1" x14ac:dyDescent="0.3">
      <c r="A2" s="7" t="str">
        <f>"Weekly Payroll Jobs and Wages in Australia - " &amp;$L$1</f>
        <v>Weekly Payroll Jobs and Wages in Australia - Professional, scientific and technical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Professional, scientific and technical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1.573340949703339E-2</v>
      </c>
      <c r="C11" s="32">
        <v>-1.5578852136104437E-3</v>
      </c>
      <c r="D11" s="32">
        <v>6.8417034514189901E-4</v>
      </c>
      <c r="E11" s="32">
        <v>7.1502555715343696E-3</v>
      </c>
      <c r="F11" s="32">
        <v>3.9980187573877224E-2</v>
      </c>
      <c r="G11" s="32">
        <v>-9.5329040904355011E-3</v>
      </c>
      <c r="H11" s="32">
        <v>2.8395605709525817E-3</v>
      </c>
      <c r="I11" s="68">
        <v>1.4756138467438618E-2</v>
      </c>
      <c r="J11" s="46"/>
      <c r="K11" s="46"/>
      <c r="L11" s="47"/>
    </row>
    <row r="12" spans="1:12" x14ac:dyDescent="0.25">
      <c r="A12" s="69" t="s">
        <v>6</v>
      </c>
      <c r="B12" s="32">
        <v>5.0506982599616279E-3</v>
      </c>
      <c r="C12" s="32">
        <v>-7.0309240338062295E-4</v>
      </c>
      <c r="D12" s="32">
        <v>4.8185558109161697E-3</v>
      </c>
      <c r="E12" s="32">
        <v>8.0474492183157942E-3</v>
      </c>
      <c r="F12" s="32">
        <v>5.027728107256757E-2</v>
      </c>
      <c r="G12" s="32">
        <v>1.6615636622347107E-2</v>
      </c>
      <c r="H12" s="32">
        <v>1.3831462477709833E-2</v>
      </c>
      <c r="I12" s="68">
        <v>1.5905527917236872E-2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3.4086928570544739E-3</v>
      </c>
      <c r="C13" s="32">
        <v>-1.3569603432082022E-3</v>
      </c>
      <c r="D13" s="32">
        <v>-2.2466912659289129E-3</v>
      </c>
      <c r="E13" s="32">
        <v>8.8255235551719657E-3</v>
      </c>
      <c r="F13" s="32">
        <v>5.6867899276533462E-2</v>
      </c>
      <c r="G13" s="32">
        <v>-6.3283437848973279E-3</v>
      </c>
      <c r="H13" s="32">
        <v>-2.0434966154317946E-3</v>
      </c>
      <c r="I13" s="68">
        <v>1.2481975232018883E-2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1.2043325526932103E-2</v>
      </c>
      <c r="C14" s="32">
        <v>-1.0407900386431912E-2</v>
      </c>
      <c r="D14" s="32">
        <v>-9.2800155496530756E-3</v>
      </c>
      <c r="E14" s="32">
        <v>6.7722753423908877E-3</v>
      </c>
      <c r="F14" s="32">
        <v>7.0726547685806551E-4</v>
      </c>
      <c r="G14" s="32">
        <v>-3.2988842061391521E-2</v>
      </c>
      <c r="H14" s="32">
        <v>-8.3055125945133979E-3</v>
      </c>
      <c r="I14" s="68">
        <v>1.8120625805083002E-2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4.5547218155197688E-2</v>
      </c>
      <c r="C15" s="32">
        <v>-1.4746372906202176E-2</v>
      </c>
      <c r="D15" s="32">
        <v>4.5812090857495491E-3</v>
      </c>
      <c r="E15" s="32">
        <v>-2.7203792134091742E-3</v>
      </c>
      <c r="F15" s="32">
        <v>6.4267646356597874E-2</v>
      </c>
      <c r="G15" s="32">
        <v>3.9715932716966051E-3</v>
      </c>
      <c r="H15" s="32">
        <v>3.9778693556058453E-3</v>
      </c>
      <c r="I15" s="68">
        <v>1.1023916374338194E-2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7.8962779334626809E-2</v>
      </c>
      <c r="C16" s="32">
        <v>1.6742089107570024E-2</v>
      </c>
      <c r="D16" s="32">
        <v>8.7239336667996881E-3</v>
      </c>
      <c r="E16" s="32">
        <v>6.5572008004552984E-3</v>
      </c>
      <c r="F16" s="32">
        <v>-4.0721622564566795E-3</v>
      </c>
      <c r="G16" s="32">
        <v>-8.7443054225072037E-2</v>
      </c>
      <c r="H16" s="32">
        <v>-1.0380183137542076E-2</v>
      </c>
      <c r="I16" s="68">
        <v>2.2837365582614177E-2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2.2212211252755631E-2</v>
      </c>
      <c r="C17" s="32">
        <v>7.1051513291466861E-3</v>
      </c>
      <c r="D17" s="32">
        <v>4.9348072108303942E-3</v>
      </c>
      <c r="E17" s="32">
        <v>2.1596864818924644E-3</v>
      </c>
      <c r="F17" s="32">
        <v>5.4585194578480101E-2</v>
      </c>
      <c r="G17" s="32">
        <v>2.1487974931571729E-2</v>
      </c>
      <c r="H17" s="32">
        <v>2.1095233173067385E-3</v>
      </c>
      <c r="I17" s="68">
        <v>1.9337658373024924E-2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-1.0372227579556359E-2</v>
      </c>
      <c r="C18" s="32">
        <v>-2.1133155284242644E-2</v>
      </c>
      <c r="D18" s="32">
        <v>-2.9651334504359195E-3</v>
      </c>
      <c r="E18" s="32">
        <v>-1.4493737812746321E-3</v>
      </c>
      <c r="F18" s="32">
        <v>2.4457729941934625E-2</v>
      </c>
      <c r="G18" s="32">
        <v>-1.1146952854145797E-2</v>
      </c>
      <c r="H18" s="32">
        <v>-3.5121100286943374E-3</v>
      </c>
      <c r="I18" s="68">
        <v>1.3819604025706589E-3</v>
      </c>
      <c r="J18" s="46"/>
      <c r="K18" s="46"/>
      <c r="L18" s="47"/>
    </row>
    <row r="19" spans="1:12" x14ac:dyDescent="0.25">
      <c r="A19" s="70" t="s">
        <v>1</v>
      </c>
      <c r="B19" s="32">
        <v>2.9690971778827624E-2</v>
      </c>
      <c r="C19" s="32">
        <v>2.9657116795887006E-3</v>
      </c>
      <c r="D19" s="32">
        <v>5.6701258078650785E-3</v>
      </c>
      <c r="E19" s="32">
        <v>6.5533969410227488E-3</v>
      </c>
      <c r="F19" s="32">
        <v>7.9060746760391654E-2</v>
      </c>
      <c r="G19" s="32">
        <v>1.3715534650524663E-3</v>
      </c>
      <c r="H19" s="32">
        <v>1.253122095844561E-2</v>
      </c>
      <c r="I19" s="68">
        <v>-1.2311150614097266E-2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4.5250759171557853E-3</v>
      </c>
      <c r="C21" s="32">
        <v>-3.6811555051238232E-3</v>
      </c>
      <c r="D21" s="32">
        <v>-1.0843067848171906E-3</v>
      </c>
      <c r="E21" s="32">
        <v>7.3493374739366235E-3</v>
      </c>
      <c r="F21" s="32">
        <v>3.0558046294496544E-2</v>
      </c>
      <c r="G21" s="32">
        <v>-9.0530791558004475E-3</v>
      </c>
      <c r="H21" s="32">
        <v>1.1528109796417052E-3</v>
      </c>
      <c r="I21" s="68">
        <v>1.6624635554230105E-2</v>
      </c>
      <c r="J21" s="46"/>
      <c r="K21" s="46"/>
      <c r="L21" s="46"/>
    </row>
    <row r="22" spans="1:12" x14ac:dyDescent="0.25">
      <c r="A22" s="69" t="s">
        <v>13</v>
      </c>
      <c r="B22" s="32">
        <v>1.8056489835321488E-2</v>
      </c>
      <c r="C22" s="32">
        <v>8.6863462516406642E-5</v>
      </c>
      <c r="D22" s="32">
        <v>2.8364640500002647E-3</v>
      </c>
      <c r="E22" s="32">
        <v>6.4714738040538844E-3</v>
      </c>
      <c r="F22" s="32">
        <v>4.8865913656714888E-2</v>
      </c>
      <c r="G22" s="32">
        <v>-1.1064709750340018E-2</v>
      </c>
      <c r="H22" s="32">
        <v>6.0386168206632007E-3</v>
      </c>
      <c r="I22" s="68">
        <v>1.0915405266154421E-2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-6.6443924370265472E-2</v>
      </c>
      <c r="C23" s="32">
        <v>-1.5988247544214573E-2</v>
      </c>
      <c r="D23" s="32">
        <v>-9.8529634682431588E-4</v>
      </c>
      <c r="E23" s="32">
        <v>2.4523444099255221E-2</v>
      </c>
      <c r="F23" s="32">
        <v>-8.0590253331755513E-2</v>
      </c>
      <c r="G23" s="32">
        <v>-5.71718774359673E-2</v>
      </c>
      <c r="H23" s="32">
        <v>-8.0889566321553641E-3</v>
      </c>
      <c r="I23" s="68">
        <v>4.4132677917069651E-2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-2.4694307085266543E-2</v>
      </c>
      <c r="C24" s="32">
        <v>6.4317527474822E-5</v>
      </c>
      <c r="D24" s="32">
        <v>-2.5655100102480732E-3</v>
      </c>
      <c r="E24" s="32">
        <v>1.0594503970787761E-2</v>
      </c>
      <c r="F24" s="32">
        <v>1.7439365257651662E-2</v>
      </c>
      <c r="G24" s="32">
        <v>-1.8181816277532681E-3</v>
      </c>
      <c r="H24" s="32">
        <v>8.5169695263043188E-4</v>
      </c>
      <c r="I24" s="68">
        <v>1.6192929096238373E-2</v>
      </c>
      <c r="J24" s="46"/>
      <c r="K24" s="46" t="s">
        <v>65</v>
      </c>
      <c r="L24" s="47">
        <v>94.87</v>
      </c>
    </row>
    <row r="25" spans="1:12" x14ac:dyDescent="0.25">
      <c r="A25" s="69" t="s">
        <v>47</v>
      </c>
      <c r="B25" s="32">
        <v>1.2511285763477709E-2</v>
      </c>
      <c r="C25" s="32">
        <v>8.2949450095681776E-4</v>
      </c>
      <c r="D25" s="32">
        <v>-7.4532180607789211E-4</v>
      </c>
      <c r="E25" s="32">
        <v>7.6899230010460951E-3</v>
      </c>
      <c r="F25" s="32">
        <v>4.139982441843415E-2</v>
      </c>
      <c r="G25" s="32">
        <v>1.4672083214062326E-3</v>
      </c>
      <c r="H25" s="32">
        <v>2.0985911364941323E-3</v>
      </c>
      <c r="I25" s="68">
        <v>1.4540610497886908E-2</v>
      </c>
      <c r="J25" s="46"/>
      <c r="K25" s="46" t="s">
        <v>46</v>
      </c>
      <c r="L25" s="47">
        <v>97.52</v>
      </c>
    </row>
    <row r="26" spans="1:12" x14ac:dyDescent="0.25">
      <c r="A26" s="69" t="s">
        <v>48</v>
      </c>
      <c r="B26" s="32">
        <v>3.5134729528329744E-2</v>
      </c>
      <c r="C26" s="32">
        <v>3.3281375512439482E-4</v>
      </c>
      <c r="D26" s="32">
        <v>2.8067854250197755E-3</v>
      </c>
      <c r="E26" s="32">
        <v>7.2089424876140562E-3</v>
      </c>
      <c r="F26" s="32">
        <v>4.2412352796508124E-2</v>
      </c>
      <c r="G26" s="32">
        <v>-1.4084584196537131E-2</v>
      </c>
      <c r="H26" s="32">
        <v>3.8217007769070221E-3</v>
      </c>
      <c r="I26" s="68">
        <v>1.4482690056169867E-2</v>
      </c>
      <c r="J26" s="46"/>
      <c r="K26" s="46" t="s">
        <v>47</v>
      </c>
      <c r="L26" s="47">
        <v>101.17</v>
      </c>
    </row>
    <row r="27" spans="1:12" ht="17.25" customHeight="1" x14ac:dyDescent="0.25">
      <c r="A27" s="69" t="s">
        <v>49</v>
      </c>
      <c r="B27" s="32">
        <v>4.8607801481457491E-2</v>
      </c>
      <c r="C27" s="32">
        <v>-2.8526137283562125E-3</v>
      </c>
      <c r="D27" s="32">
        <v>4.2381387620087363E-3</v>
      </c>
      <c r="E27" s="32">
        <v>3.7078442651055088E-3</v>
      </c>
      <c r="F27" s="32">
        <v>4.4914582545486414E-2</v>
      </c>
      <c r="G27" s="32">
        <v>-2.6164211785990266E-2</v>
      </c>
      <c r="H27" s="32">
        <v>3.3113969774491991E-3</v>
      </c>
      <c r="I27" s="68">
        <v>1.3990540291216824E-2</v>
      </c>
      <c r="J27" s="59"/>
      <c r="K27" s="50" t="s">
        <v>48</v>
      </c>
      <c r="L27" s="47">
        <v>103.48</v>
      </c>
    </row>
    <row r="28" spans="1:12" x14ac:dyDescent="0.25">
      <c r="A28" s="69" t="s">
        <v>50</v>
      </c>
      <c r="B28" s="32">
        <v>6.2404925821778479E-2</v>
      </c>
      <c r="C28" s="32">
        <v>-1.2898486380596541E-2</v>
      </c>
      <c r="D28" s="32">
        <v>4.2924898751135476E-3</v>
      </c>
      <c r="E28" s="32">
        <v>-2.9630309296854174E-3</v>
      </c>
      <c r="F28" s="32">
        <v>6.6217818406089313E-2</v>
      </c>
      <c r="G28" s="32">
        <v>-1.095031369634647E-2</v>
      </c>
      <c r="H28" s="32">
        <v>7.6499450094154042E-3</v>
      </c>
      <c r="I28" s="68">
        <v>1.4627034604882905E-2</v>
      </c>
      <c r="J28" s="54"/>
      <c r="K28" s="41" t="s">
        <v>49</v>
      </c>
      <c r="L28" s="47">
        <v>105.16</v>
      </c>
    </row>
    <row r="29" spans="1:12" ht="15.75" thickBot="1" x14ac:dyDescent="0.3">
      <c r="A29" s="71" t="s">
        <v>51</v>
      </c>
      <c r="B29" s="72">
        <v>8.533705198196051E-2</v>
      </c>
      <c r="C29" s="72">
        <v>-3.8069923361572222E-2</v>
      </c>
      <c r="D29" s="72">
        <v>1.957888416794562E-3</v>
      </c>
      <c r="E29" s="72">
        <v>-1.0465420096685496E-2</v>
      </c>
      <c r="F29" s="72">
        <v>0.13369675514076196</v>
      </c>
      <c r="G29" s="72">
        <v>-2.7325110650831208E-2</v>
      </c>
      <c r="H29" s="72">
        <v>-4.7334807794254807E-3</v>
      </c>
      <c r="I29" s="73">
        <v>5.7328600775974348E-3</v>
      </c>
      <c r="J29" s="54"/>
      <c r="K29" s="41" t="s">
        <v>50</v>
      </c>
      <c r="L29" s="47">
        <v>107.63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112.83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Professional, scientific and technical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93.45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97.78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101.33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103.22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104.42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105.79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108.32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93.36</v>
      </c>
    </row>
    <row r="43" spans="1:12" x14ac:dyDescent="0.25">
      <c r="K43" s="46" t="s">
        <v>46</v>
      </c>
      <c r="L43" s="47">
        <v>97.53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101.25</v>
      </c>
    </row>
    <row r="45" spans="1:12" ht="15.4" customHeight="1" x14ac:dyDescent="0.25">
      <c r="A45" s="26" t="str">
        <f>"Indexed number of payroll jobs in "&amp;$L$1&amp;" each week by age group"</f>
        <v>Indexed number of payroll jobs in Professional, scientific and technical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103.51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104.86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106.24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108.53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99.5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99.26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100.89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104.92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107.15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101.88</v>
      </c>
    </row>
    <row r="59" spans="1:12" ht="15.4" customHeight="1" x14ac:dyDescent="0.25">
      <c r="K59" s="41" t="s">
        <v>2</v>
      </c>
      <c r="L59" s="47">
        <v>103.08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Professional, scientific and technical services each week by State and Territory</v>
      </c>
      <c r="K60" s="41" t="s">
        <v>1</v>
      </c>
      <c r="L60" s="47">
        <v>101.82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98.98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99.02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100.88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102.87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108.38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102.08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99.39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101.43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99.31</v>
      </c>
    </row>
    <row r="72" spans="1:12" ht="15.4" customHeight="1" x14ac:dyDescent="0.25">
      <c r="K72" s="46" t="s">
        <v>5</v>
      </c>
      <c r="L72" s="47">
        <v>98.53</v>
      </c>
    </row>
    <row r="73" spans="1:12" ht="15.4" customHeight="1" x14ac:dyDescent="0.25">
      <c r="K73" s="46" t="s">
        <v>44</v>
      </c>
      <c r="L73" s="47">
        <v>99.79</v>
      </c>
    </row>
    <row r="74" spans="1:12" ht="15.4" customHeight="1" x14ac:dyDescent="0.25">
      <c r="K74" s="50" t="s">
        <v>4</v>
      </c>
      <c r="L74" s="47">
        <v>103.02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Professional, scientific and technical services each week by State and Territory</v>
      </c>
      <c r="K75" s="41" t="s">
        <v>3</v>
      </c>
      <c r="L75" s="47">
        <v>109.13</v>
      </c>
    </row>
    <row r="76" spans="1:12" ht="15.4" customHeight="1" x14ac:dyDescent="0.25">
      <c r="K76" s="41" t="s">
        <v>43</v>
      </c>
      <c r="L76" s="47">
        <v>102.6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98.69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102.17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100.67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101.16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102.78</v>
      </c>
    </row>
    <row r="85" spans="1:12" ht="15.4" customHeight="1" x14ac:dyDescent="0.25">
      <c r="K85" s="50" t="s">
        <v>4</v>
      </c>
      <c r="L85" s="47">
        <v>106.62</v>
      </c>
    </row>
    <row r="86" spans="1:12" ht="15.4" customHeight="1" x14ac:dyDescent="0.25">
      <c r="K86" s="41" t="s">
        <v>3</v>
      </c>
      <c r="L86" s="47">
        <v>103.53</v>
      </c>
    </row>
    <row r="87" spans="1:12" ht="15.4" customHeight="1" x14ac:dyDescent="0.25">
      <c r="K87" s="41" t="s">
        <v>43</v>
      </c>
      <c r="L87" s="47">
        <v>100.86</v>
      </c>
    </row>
    <row r="88" spans="1:12" ht="15.4" customHeight="1" x14ac:dyDescent="0.25">
      <c r="K88" s="41" t="s">
        <v>2</v>
      </c>
      <c r="L88" s="47">
        <v>97.88</v>
      </c>
    </row>
    <row r="89" spans="1:12" ht="15.4" customHeight="1" x14ac:dyDescent="0.25">
      <c r="K89" s="41" t="s">
        <v>1</v>
      </c>
      <c r="L89" s="47">
        <v>103.12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99.99</v>
      </c>
    </row>
    <row r="92" spans="1:12" ht="15" customHeight="1" x14ac:dyDescent="0.25">
      <c r="K92" s="46" t="s">
        <v>5</v>
      </c>
      <c r="L92" s="47">
        <v>101.59</v>
      </c>
    </row>
    <row r="93" spans="1:12" ht="15" customHeight="1" x14ac:dyDescent="0.25">
      <c r="A93" s="26"/>
      <c r="K93" s="46" t="s">
        <v>44</v>
      </c>
      <c r="L93" s="47">
        <v>102.44</v>
      </c>
    </row>
    <row r="94" spans="1:12" ht="15" customHeight="1" x14ac:dyDescent="0.25">
      <c r="K94" s="50" t="s">
        <v>4</v>
      </c>
      <c r="L94" s="47">
        <v>104.53</v>
      </c>
    </row>
    <row r="95" spans="1:12" ht="15" customHeight="1" x14ac:dyDescent="0.25">
      <c r="K95" s="41" t="s">
        <v>3</v>
      </c>
      <c r="L95" s="47">
        <v>103.71</v>
      </c>
    </row>
    <row r="96" spans="1:12" ht="15" customHeight="1" x14ac:dyDescent="0.25">
      <c r="K96" s="41" t="s">
        <v>43</v>
      </c>
      <c r="L96" s="47">
        <v>101.05</v>
      </c>
    </row>
    <row r="97" spans="1:12" ht="15" customHeight="1" x14ac:dyDescent="0.25">
      <c r="K97" s="41" t="s">
        <v>2</v>
      </c>
      <c r="L97" s="47">
        <v>98.15</v>
      </c>
    </row>
    <row r="98" spans="1:12" ht="15" customHeight="1" x14ac:dyDescent="0.25">
      <c r="K98" s="41" t="s">
        <v>1</v>
      </c>
      <c r="L98" s="47">
        <v>102.91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100.63</v>
      </c>
    </row>
    <row r="101" spans="1:12" x14ac:dyDescent="0.25">
      <c r="A101" s="25"/>
      <c r="B101" s="24"/>
      <c r="K101" s="46" t="s">
        <v>5</v>
      </c>
      <c r="L101" s="47">
        <v>101.73</v>
      </c>
    </row>
    <row r="102" spans="1:12" x14ac:dyDescent="0.25">
      <c r="A102" s="25"/>
      <c r="B102" s="24"/>
      <c r="K102" s="46" t="s">
        <v>44</v>
      </c>
      <c r="L102" s="47">
        <v>101.64</v>
      </c>
    </row>
    <row r="103" spans="1:12" x14ac:dyDescent="0.25">
      <c r="A103" s="25"/>
      <c r="B103" s="24"/>
      <c r="K103" s="50" t="s">
        <v>4</v>
      </c>
      <c r="L103" s="47">
        <v>105.4</v>
      </c>
    </row>
    <row r="104" spans="1:12" x14ac:dyDescent="0.25">
      <c r="A104" s="25"/>
      <c r="B104" s="24"/>
      <c r="K104" s="41" t="s">
        <v>3</v>
      </c>
      <c r="L104" s="47">
        <v>104.89</v>
      </c>
    </row>
    <row r="105" spans="1:12" x14ac:dyDescent="0.25">
      <c r="A105" s="25"/>
      <c r="B105" s="24"/>
      <c r="K105" s="41" t="s">
        <v>43</v>
      </c>
      <c r="L105" s="47">
        <v>101.57</v>
      </c>
    </row>
    <row r="106" spans="1:12" x14ac:dyDescent="0.25">
      <c r="A106" s="25"/>
      <c r="B106" s="24"/>
      <c r="K106" s="41" t="s">
        <v>2</v>
      </c>
      <c r="L106" s="47">
        <v>98.36</v>
      </c>
    </row>
    <row r="107" spans="1:12" x14ac:dyDescent="0.25">
      <c r="A107" s="25"/>
      <c r="B107" s="24"/>
      <c r="K107" s="41" t="s">
        <v>1</v>
      </c>
      <c r="L107" s="47">
        <v>103.3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99.357600000000005</v>
      </c>
    </row>
    <row r="112" spans="1:12" x14ac:dyDescent="0.25">
      <c r="K112" s="74">
        <v>43918</v>
      </c>
      <c r="L112" s="47">
        <v>97.811099999999996</v>
      </c>
    </row>
    <row r="113" spans="11:12" x14ac:dyDescent="0.25">
      <c r="K113" s="74">
        <v>43925</v>
      </c>
      <c r="L113" s="47">
        <v>96.882400000000004</v>
      </c>
    </row>
    <row r="114" spans="11:12" x14ac:dyDescent="0.25">
      <c r="K114" s="74">
        <v>43932</v>
      </c>
      <c r="L114" s="47">
        <v>96.432599999999994</v>
      </c>
    </row>
    <row r="115" spans="11:12" x14ac:dyDescent="0.25">
      <c r="K115" s="74">
        <v>43939</v>
      </c>
      <c r="L115" s="47">
        <v>96.395200000000003</v>
      </c>
    </row>
    <row r="116" spans="11:12" x14ac:dyDescent="0.25">
      <c r="K116" s="74">
        <v>43946</v>
      </c>
      <c r="L116" s="47">
        <v>96.489099999999993</v>
      </c>
    </row>
    <row r="117" spans="11:12" x14ac:dyDescent="0.25">
      <c r="K117" s="74">
        <v>43953</v>
      </c>
      <c r="L117" s="47">
        <v>96.740099999999998</v>
      </c>
    </row>
    <row r="118" spans="11:12" x14ac:dyDescent="0.25">
      <c r="K118" s="74">
        <v>43960</v>
      </c>
      <c r="L118" s="47">
        <v>97.022400000000005</v>
      </c>
    </row>
    <row r="119" spans="11:12" x14ac:dyDescent="0.25">
      <c r="K119" s="74">
        <v>43967</v>
      </c>
      <c r="L119" s="47">
        <v>97.402500000000003</v>
      </c>
    </row>
    <row r="120" spans="11:12" x14ac:dyDescent="0.25">
      <c r="K120" s="74">
        <v>43974</v>
      </c>
      <c r="L120" s="47">
        <v>97.3857</v>
      </c>
    </row>
    <row r="121" spans="11:12" x14ac:dyDescent="0.25">
      <c r="K121" s="74">
        <v>43981</v>
      </c>
      <c r="L121" s="47">
        <v>97.411500000000004</v>
      </c>
    </row>
    <row r="122" spans="11:12" x14ac:dyDescent="0.25">
      <c r="K122" s="74">
        <v>43988</v>
      </c>
      <c r="L122" s="47">
        <v>97.5595</v>
      </c>
    </row>
    <row r="123" spans="11:12" x14ac:dyDescent="0.25">
      <c r="K123" s="74">
        <v>43995</v>
      </c>
      <c r="L123" s="47">
        <v>98.225399999999993</v>
      </c>
    </row>
    <row r="124" spans="11:12" x14ac:dyDescent="0.25">
      <c r="K124" s="74">
        <v>44002</v>
      </c>
      <c r="L124" s="47">
        <v>97.658299999999997</v>
      </c>
    </row>
    <row r="125" spans="11:12" x14ac:dyDescent="0.25">
      <c r="K125" s="74">
        <v>44009</v>
      </c>
      <c r="L125" s="47">
        <v>96.399900000000002</v>
      </c>
    </row>
    <row r="126" spans="11:12" x14ac:dyDescent="0.25">
      <c r="K126" s="74">
        <v>44016</v>
      </c>
      <c r="L126" s="47">
        <v>97.214799999999997</v>
      </c>
    </row>
    <row r="127" spans="11:12" x14ac:dyDescent="0.25">
      <c r="K127" s="74">
        <v>44023</v>
      </c>
      <c r="L127" s="47">
        <v>99.400800000000004</v>
      </c>
    </row>
    <row r="128" spans="11:12" x14ac:dyDescent="0.25">
      <c r="K128" s="74">
        <v>44030</v>
      </c>
      <c r="L128" s="47">
        <v>99.780900000000003</v>
      </c>
    </row>
    <row r="129" spans="1:12" x14ac:dyDescent="0.25">
      <c r="K129" s="74">
        <v>44037</v>
      </c>
      <c r="L129" s="47">
        <v>100.343</v>
      </c>
    </row>
    <row r="130" spans="1:12" x14ac:dyDescent="0.25">
      <c r="K130" s="74">
        <v>44044</v>
      </c>
      <c r="L130" s="47">
        <v>100.2732</v>
      </c>
    </row>
    <row r="131" spans="1:12" x14ac:dyDescent="0.25">
      <c r="K131" s="74">
        <v>44051</v>
      </c>
      <c r="L131" s="47">
        <v>100.1636</v>
      </c>
    </row>
    <row r="132" spans="1:12" x14ac:dyDescent="0.25">
      <c r="K132" s="74">
        <v>44058</v>
      </c>
      <c r="L132" s="47">
        <v>100.3691</v>
      </c>
    </row>
    <row r="133" spans="1:12" x14ac:dyDescent="0.25">
      <c r="K133" s="74">
        <v>44065</v>
      </c>
      <c r="L133" s="47">
        <v>100.4109</v>
      </c>
    </row>
    <row r="134" spans="1:12" x14ac:dyDescent="0.25">
      <c r="K134" s="74">
        <v>44072</v>
      </c>
      <c r="L134" s="47">
        <v>100.55710000000001</v>
      </c>
    </row>
    <row r="135" spans="1:12" x14ac:dyDescent="0.25">
      <c r="K135" s="74">
        <v>44079</v>
      </c>
      <c r="L135" s="47">
        <v>100.79049999999999</v>
      </c>
    </row>
    <row r="136" spans="1:12" x14ac:dyDescent="0.25">
      <c r="K136" s="74">
        <v>44086</v>
      </c>
      <c r="L136" s="47">
        <v>101.1125</v>
      </c>
    </row>
    <row r="137" spans="1:12" x14ac:dyDescent="0.25">
      <c r="K137" s="74">
        <v>44093</v>
      </c>
      <c r="L137" s="47">
        <v>101.0672</v>
      </c>
    </row>
    <row r="138" spans="1:12" x14ac:dyDescent="0.25">
      <c r="K138" s="74">
        <v>44100</v>
      </c>
      <c r="L138" s="47">
        <v>100.8214</v>
      </c>
    </row>
    <row r="139" spans="1:12" x14ac:dyDescent="0.25">
      <c r="K139" s="74">
        <v>44107</v>
      </c>
      <c r="L139" s="47">
        <v>99.975999999999999</v>
      </c>
    </row>
    <row r="140" spans="1:12" x14ac:dyDescent="0.25">
      <c r="A140" s="25"/>
      <c r="B140" s="24"/>
      <c r="K140" s="74">
        <v>44114</v>
      </c>
      <c r="L140" s="47">
        <v>100.0665</v>
      </c>
    </row>
    <row r="141" spans="1:12" x14ac:dyDescent="0.25">
      <c r="A141" s="25"/>
      <c r="B141" s="24"/>
      <c r="K141" s="74">
        <v>44121</v>
      </c>
      <c r="L141" s="47">
        <v>100.68519999999999</v>
      </c>
    </row>
    <row r="142" spans="1:12" x14ac:dyDescent="0.25">
      <c r="K142" s="74">
        <v>44128</v>
      </c>
      <c r="L142" s="47">
        <v>100.3663</v>
      </c>
    </row>
    <row r="143" spans="1:12" x14ac:dyDescent="0.25">
      <c r="K143" s="74">
        <v>44135</v>
      </c>
      <c r="L143" s="47">
        <v>99.942499999999995</v>
      </c>
    </row>
    <row r="144" spans="1:12" x14ac:dyDescent="0.25">
      <c r="K144" s="74">
        <v>44142</v>
      </c>
      <c r="L144" s="47">
        <v>99.945400000000006</v>
      </c>
    </row>
    <row r="145" spans="11:12" x14ac:dyDescent="0.25">
      <c r="K145" s="74">
        <v>44149</v>
      </c>
      <c r="L145" s="47">
        <v>101.2795</v>
      </c>
    </row>
    <row r="146" spans="11:12" x14ac:dyDescent="0.25">
      <c r="K146" s="74">
        <v>44156</v>
      </c>
      <c r="L146" s="47">
        <v>101.136</v>
      </c>
    </row>
    <row r="147" spans="11:12" x14ac:dyDescent="0.25">
      <c r="K147" s="74">
        <v>44163</v>
      </c>
      <c r="L147" s="47">
        <v>101.1396</v>
      </c>
    </row>
    <row r="148" spans="11:12" x14ac:dyDescent="0.25">
      <c r="K148" s="74">
        <v>44170</v>
      </c>
      <c r="L148" s="47">
        <v>101.1695</v>
      </c>
    </row>
    <row r="149" spans="11:12" x14ac:dyDescent="0.25">
      <c r="K149" s="74">
        <v>44177</v>
      </c>
      <c r="L149" s="47">
        <v>101.6091</v>
      </c>
    </row>
    <row r="150" spans="11:12" x14ac:dyDescent="0.25">
      <c r="K150" s="74">
        <v>44184</v>
      </c>
      <c r="L150" s="47">
        <v>100.681</v>
      </c>
    </row>
    <row r="151" spans="11:12" x14ac:dyDescent="0.25">
      <c r="K151" s="74">
        <v>44191</v>
      </c>
      <c r="L151" s="47">
        <v>97.6661</v>
      </c>
    </row>
    <row r="152" spans="11:12" x14ac:dyDescent="0.25">
      <c r="K152" s="74">
        <v>44198</v>
      </c>
      <c r="L152" s="47">
        <v>95.747</v>
      </c>
    </row>
    <row r="153" spans="11:12" x14ac:dyDescent="0.25">
      <c r="K153" s="74">
        <v>44205</v>
      </c>
      <c r="L153" s="47">
        <v>97.161799999999999</v>
      </c>
    </row>
    <row r="154" spans="11:12" x14ac:dyDescent="0.25">
      <c r="K154" s="74">
        <v>44212</v>
      </c>
      <c r="L154" s="47">
        <v>99.164400000000001</v>
      </c>
    </row>
    <row r="155" spans="11:12" x14ac:dyDescent="0.25">
      <c r="K155" s="74">
        <v>44219</v>
      </c>
      <c r="L155" s="47">
        <v>100.10720000000001</v>
      </c>
    </row>
    <row r="156" spans="11:12" x14ac:dyDescent="0.25">
      <c r="K156" s="74">
        <v>44226</v>
      </c>
      <c r="L156" s="47">
        <v>100.49850000000001</v>
      </c>
    </row>
    <row r="157" spans="11:12" x14ac:dyDescent="0.25">
      <c r="K157" s="74">
        <v>44233</v>
      </c>
      <c r="L157" s="47">
        <v>100.68810000000001</v>
      </c>
    </row>
    <row r="158" spans="11:12" x14ac:dyDescent="0.25">
      <c r="K158" s="74">
        <v>44240</v>
      </c>
      <c r="L158" s="47">
        <v>101.4896</v>
      </c>
    </row>
    <row r="159" spans="11:12" x14ac:dyDescent="0.25">
      <c r="K159" s="74">
        <v>44247</v>
      </c>
      <c r="L159" s="47">
        <v>101.2971</v>
      </c>
    </row>
    <row r="160" spans="11:12" x14ac:dyDescent="0.25">
      <c r="K160" s="74">
        <v>44254</v>
      </c>
      <c r="L160" s="47">
        <v>101.3278</v>
      </c>
    </row>
    <row r="161" spans="11:12" x14ac:dyDescent="0.25">
      <c r="K161" s="74">
        <v>44261</v>
      </c>
      <c r="L161" s="47">
        <v>101.4186</v>
      </c>
    </row>
    <row r="162" spans="11:12" x14ac:dyDescent="0.25">
      <c r="K162" s="74">
        <v>44268</v>
      </c>
      <c r="L162" s="47">
        <v>101.73309999999999</v>
      </c>
    </row>
    <row r="163" spans="11:12" x14ac:dyDescent="0.25">
      <c r="K163" s="74">
        <v>44275</v>
      </c>
      <c r="L163" s="47">
        <v>101.8399</v>
      </c>
    </row>
    <row r="164" spans="11:12" x14ac:dyDescent="0.25">
      <c r="K164" s="74">
        <v>44282</v>
      </c>
      <c r="L164" s="47">
        <v>101.73180000000001</v>
      </c>
    </row>
    <row r="165" spans="11:12" x14ac:dyDescent="0.25">
      <c r="K165" s="74">
        <v>44289</v>
      </c>
      <c r="L165" s="47">
        <v>101.30840000000001</v>
      </c>
    </row>
    <row r="166" spans="11:12" x14ac:dyDescent="0.25">
      <c r="K166" s="74">
        <v>44296</v>
      </c>
      <c r="L166" s="47">
        <v>100.7833</v>
      </c>
    </row>
    <row r="167" spans="11:12" x14ac:dyDescent="0.25">
      <c r="K167" s="74">
        <v>44303</v>
      </c>
      <c r="L167" s="47">
        <v>101.5039</v>
      </c>
    </row>
    <row r="168" spans="11:12" x14ac:dyDescent="0.25">
      <c r="K168" s="74">
        <v>44310</v>
      </c>
      <c r="L168" s="47">
        <v>101.5733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100.1528</v>
      </c>
    </row>
    <row r="260" spans="11:12" x14ac:dyDescent="0.25">
      <c r="K260" s="74">
        <v>43918</v>
      </c>
      <c r="L260" s="47">
        <v>99.700800000000001</v>
      </c>
    </row>
    <row r="261" spans="11:12" x14ac:dyDescent="0.25">
      <c r="K261" s="74">
        <v>43925</v>
      </c>
      <c r="L261" s="47">
        <v>99.5809</v>
      </c>
    </row>
    <row r="262" spans="11:12" x14ac:dyDescent="0.25">
      <c r="K262" s="74">
        <v>43932</v>
      </c>
      <c r="L262" s="47">
        <v>96.708500000000001</v>
      </c>
    </row>
    <row r="263" spans="11:12" x14ac:dyDescent="0.25">
      <c r="K263" s="74">
        <v>43939</v>
      </c>
      <c r="L263" s="47">
        <v>96.266599999999997</v>
      </c>
    </row>
    <row r="264" spans="11:12" x14ac:dyDescent="0.25">
      <c r="K264" s="74">
        <v>43946</v>
      </c>
      <c r="L264" s="47">
        <v>95.713999999999999</v>
      </c>
    </row>
    <row r="265" spans="11:12" x14ac:dyDescent="0.25">
      <c r="K265" s="74">
        <v>43953</v>
      </c>
      <c r="L265" s="47">
        <v>96.680400000000006</v>
      </c>
    </row>
    <row r="266" spans="11:12" x14ac:dyDescent="0.25">
      <c r="K266" s="74">
        <v>43960</v>
      </c>
      <c r="L266" s="47">
        <v>94.373999999999995</v>
      </c>
    </row>
    <row r="267" spans="11:12" x14ac:dyDescent="0.25">
      <c r="K267" s="74">
        <v>43967</v>
      </c>
      <c r="L267" s="47">
        <v>92.846299999999999</v>
      </c>
    </row>
    <row r="268" spans="11:12" x14ac:dyDescent="0.25">
      <c r="K268" s="74">
        <v>43974</v>
      </c>
      <c r="L268" s="47">
        <v>92.1785</v>
      </c>
    </row>
    <row r="269" spans="11:12" x14ac:dyDescent="0.25">
      <c r="K269" s="74">
        <v>43981</v>
      </c>
      <c r="L269" s="47">
        <v>93.397599999999997</v>
      </c>
    </row>
    <row r="270" spans="11:12" x14ac:dyDescent="0.25">
      <c r="K270" s="74">
        <v>43988</v>
      </c>
      <c r="L270" s="47">
        <v>96.486199999999997</v>
      </c>
    </row>
    <row r="271" spans="11:12" x14ac:dyDescent="0.25">
      <c r="K271" s="74">
        <v>43995</v>
      </c>
      <c r="L271" s="47">
        <v>98.281700000000001</v>
      </c>
    </row>
    <row r="272" spans="11:12" x14ac:dyDescent="0.25">
      <c r="K272" s="74">
        <v>44002</v>
      </c>
      <c r="L272" s="47">
        <v>98.484899999999996</v>
      </c>
    </row>
    <row r="273" spans="11:12" x14ac:dyDescent="0.25">
      <c r="K273" s="74">
        <v>44009</v>
      </c>
      <c r="L273" s="47">
        <v>96.932199999999995</v>
      </c>
    </row>
    <row r="274" spans="11:12" x14ac:dyDescent="0.25">
      <c r="K274" s="74">
        <v>44016</v>
      </c>
      <c r="L274" s="47">
        <v>99.382000000000005</v>
      </c>
    </row>
    <row r="275" spans="11:12" x14ac:dyDescent="0.25">
      <c r="K275" s="74">
        <v>44023</v>
      </c>
      <c r="L275" s="47">
        <v>95.766199999999998</v>
      </c>
    </row>
    <row r="276" spans="11:12" x14ac:dyDescent="0.25">
      <c r="K276" s="74">
        <v>44030</v>
      </c>
      <c r="L276" s="47">
        <v>95.965400000000002</v>
      </c>
    </row>
    <row r="277" spans="11:12" x14ac:dyDescent="0.25">
      <c r="K277" s="74">
        <v>44037</v>
      </c>
      <c r="L277" s="47">
        <v>96.818299999999994</v>
      </c>
    </row>
    <row r="278" spans="11:12" x14ac:dyDescent="0.25">
      <c r="K278" s="74">
        <v>44044</v>
      </c>
      <c r="L278" s="47">
        <v>97.715100000000007</v>
      </c>
    </row>
    <row r="279" spans="11:12" x14ac:dyDescent="0.25">
      <c r="K279" s="74">
        <v>44051</v>
      </c>
      <c r="L279" s="47">
        <v>97.218699999999998</v>
      </c>
    </row>
    <row r="280" spans="11:12" x14ac:dyDescent="0.25">
      <c r="K280" s="74">
        <v>44058</v>
      </c>
      <c r="L280" s="47">
        <v>96.834199999999996</v>
      </c>
    </row>
    <row r="281" spans="11:12" x14ac:dyDescent="0.25">
      <c r="K281" s="74">
        <v>44065</v>
      </c>
      <c r="L281" s="47">
        <v>96.445099999999996</v>
      </c>
    </row>
    <row r="282" spans="11:12" x14ac:dyDescent="0.25">
      <c r="K282" s="74">
        <v>44072</v>
      </c>
      <c r="L282" s="47">
        <v>96.905100000000004</v>
      </c>
    </row>
    <row r="283" spans="11:12" x14ac:dyDescent="0.25">
      <c r="K283" s="74">
        <v>44079</v>
      </c>
      <c r="L283" s="47">
        <v>99.823499999999996</v>
      </c>
    </row>
    <row r="284" spans="11:12" x14ac:dyDescent="0.25">
      <c r="K284" s="74">
        <v>44086</v>
      </c>
      <c r="L284" s="47">
        <v>100.2958</v>
      </c>
    </row>
    <row r="285" spans="11:12" x14ac:dyDescent="0.25">
      <c r="K285" s="74">
        <v>44093</v>
      </c>
      <c r="L285" s="47">
        <v>100.09399999999999</v>
      </c>
    </row>
    <row r="286" spans="11:12" x14ac:dyDescent="0.25">
      <c r="K286" s="74">
        <v>44100</v>
      </c>
      <c r="L286" s="47">
        <v>100.0591</v>
      </c>
    </row>
    <row r="287" spans="11:12" x14ac:dyDescent="0.25">
      <c r="K287" s="74">
        <v>44107</v>
      </c>
      <c r="L287" s="47">
        <v>99.804000000000002</v>
      </c>
    </row>
    <row r="288" spans="11:12" x14ac:dyDescent="0.25">
      <c r="K288" s="74">
        <v>44114</v>
      </c>
      <c r="L288" s="47">
        <v>99.184899999999999</v>
      </c>
    </row>
    <row r="289" spans="11:12" x14ac:dyDescent="0.25">
      <c r="K289" s="74">
        <v>44121</v>
      </c>
      <c r="L289" s="47">
        <v>99.700400000000002</v>
      </c>
    </row>
    <row r="290" spans="11:12" x14ac:dyDescent="0.25">
      <c r="K290" s="74">
        <v>44128</v>
      </c>
      <c r="L290" s="47">
        <v>97.6554</v>
      </c>
    </row>
    <row r="291" spans="11:12" x14ac:dyDescent="0.25">
      <c r="K291" s="74">
        <v>44135</v>
      </c>
      <c r="L291" s="47">
        <v>97.572500000000005</v>
      </c>
    </row>
    <row r="292" spans="11:12" x14ac:dyDescent="0.25">
      <c r="K292" s="74">
        <v>44142</v>
      </c>
      <c r="L292" s="47">
        <v>100.3659</v>
      </c>
    </row>
    <row r="293" spans="11:12" x14ac:dyDescent="0.25">
      <c r="K293" s="74">
        <v>44149</v>
      </c>
      <c r="L293" s="47">
        <v>101.7914</v>
      </c>
    </row>
    <row r="294" spans="11:12" x14ac:dyDescent="0.25">
      <c r="K294" s="74">
        <v>44156</v>
      </c>
      <c r="L294" s="47">
        <v>100.75660000000001</v>
      </c>
    </row>
    <row r="295" spans="11:12" x14ac:dyDescent="0.25">
      <c r="K295" s="74">
        <v>44163</v>
      </c>
      <c r="L295" s="47">
        <v>100.7529</v>
      </c>
    </row>
    <row r="296" spans="11:12" x14ac:dyDescent="0.25">
      <c r="K296" s="74">
        <v>44170</v>
      </c>
      <c r="L296" s="47">
        <v>103.25920000000001</v>
      </c>
    </row>
    <row r="297" spans="11:12" x14ac:dyDescent="0.25">
      <c r="K297" s="74">
        <v>44177</v>
      </c>
      <c r="L297" s="47">
        <v>104.0046</v>
      </c>
    </row>
    <row r="298" spans="11:12" x14ac:dyDescent="0.25">
      <c r="K298" s="74">
        <v>44184</v>
      </c>
      <c r="L298" s="47">
        <v>103.721</v>
      </c>
    </row>
    <row r="299" spans="11:12" x14ac:dyDescent="0.25">
      <c r="K299" s="74">
        <v>44191</v>
      </c>
      <c r="L299" s="47">
        <v>99.683499999999995</v>
      </c>
    </row>
    <row r="300" spans="11:12" x14ac:dyDescent="0.25">
      <c r="K300" s="74">
        <v>44198</v>
      </c>
      <c r="L300" s="47">
        <v>96.558999999999997</v>
      </c>
    </row>
    <row r="301" spans="11:12" x14ac:dyDescent="0.25">
      <c r="K301" s="74">
        <v>44205</v>
      </c>
      <c r="L301" s="47">
        <v>96.947400000000002</v>
      </c>
    </row>
    <row r="302" spans="11:12" x14ac:dyDescent="0.25">
      <c r="K302" s="74">
        <v>44212</v>
      </c>
      <c r="L302" s="47">
        <v>98.134900000000002</v>
      </c>
    </row>
    <row r="303" spans="11:12" x14ac:dyDescent="0.25">
      <c r="K303" s="74">
        <v>44219</v>
      </c>
      <c r="L303" s="47">
        <v>99.034800000000004</v>
      </c>
    </row>
    <row r="304" spans="11:12" x14ac:dyDescent="0.25">
      <c r="K304" s="74">
        <v>44226</v>
      </c>
      <c r="L304" s="47">
        <v>99.564499999999995</v>
      </c>
    </row>
    <row r="305" spans="11:12" x14ac:dyDescent="0.25">
      <c r="K305" s="74">
        <v>44233</v>
      </c>
      <c r="L305" s="47">
        <v>105.15130000000001</v>
      </c>
    </row>
    <row r="306" spans="11:12" x14ac:dyDescent="0.25">
      <c r="K306" s="74">
        <v>44240</v>
      </c>
      <c r="L306" s="47">
        <v>106.8916</v>
      </c>
    </row>
    <row r="307" spans="11:12" x14ac:dyDescent="0.25">
      <c r="K307" s="74">
        <v>44247</v>
      </c>
      <c r="L307" s="47">
        <v>106.7266</v>
      </c>
    </row>
    <row r="308" spans="11:12" x14ac:dyDescent="0.25">
      <c r="K308" s="74">
        <v>44254</v>
      </c>
      <c r="L308" s="47">
        <v>107.3912</v>
      </c>
    </row>
    <row r="309" spans="11:12" x14ac:dyDescent="0.25">
      <c r="K309" s="74">
        <v>44261</v>
      </c>
      <c r="L309" s="47">
        <v>106.3948</v>
      </c>
    </row>
    <row r="310" spans="11:12" x14ac:dyDescent="0.25">
      <c r="K310" s="74">
        <v>44268</v>
      </c>
      <c r="L310" s="47">
        <v>105.2195</v>
      </c>
    </row>
    <row r="311" spans="11:12" x14ac:dyDescent="0.25">
      <c r="K311" s="74">
        <v>44275</v>
      </c>
      <c r="L311" s="47">
        <v>105.03749999999999</v>
      </c>
    </row>
    <row r="312" spans="11:12" x14ac:dyDescent="0.25">
      <c r="K312" s="74">
        <v>44282</v>
      </c>
      <c r="L312" s="47">
        <v>104.999</v>
      </c>
    </row>
    <row r="313" spans="11:12" x14ac:dyDescent="0.25">
      <c r="K313" s="74">
        <v>44289</v>
      </c>
      <c r="L313" s="47">
        <v>103.8271</v>
      </c>
    </row>
    <row r="314" spans="11:12" x14ac:dyDescent="0.25">
      <c r="K314" s="74">
        <v>44296</v>
      </c>
      <c r="L314" s="47">
        <v>102.1955</v>
      </c>
    </row>
    <row r="315" spans="11:12" x14ac:dyDescent="0.25">
      <c r="K315" s="74">
        <v>44303</v>
      </c>
      <c r="L315" s="47">
        <v>103.70350000000001</v>
      </c>
    </row>
    <row r="316" spans="11:12" x14ac:dyDescent="0.25">
      <c r="K316" s="74">
        <v>44310</v>
      </c>
      <c r="L316" s="47">
        <v>103.998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49393-958A-4BC6-B75E-71624D6142B6}">
  <sheetPr codeName="Sheet1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32</v>
      </c>
    </row>
    <row r="2" spans="1:12" ht="19.5" customHeight="1" x14ac:dyDescent="0.3">
      <c r="A2" s="7" t="str">
        <f>"Weekly Payroll Jobs and Wages in Australia - " &amp;$L$1</f>
        <v>Weekly Payroll Jobs and Wages in Australia - Administrative and support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Administrative and support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2.0116947330705903E-2</v>
      </c>
      <c r="C11" s="32">
        <v>-3.61150833631253E-2</v>
      </c>
      <c r="D11" s="32">
        <v>4.0946050411632129E-3</v>
      </c>
      <c r="E11" s="32">
        <v>1.4593466704151403E-3</v>
      </c>
      <c r="F11" s="32">
        <v>6.0554634983343458E-2</v>
      </c>
      <c r="G11" s="32">
        <v>-4.2268396283917986E-2</v>
      </c>
      <c r="H11" s="32">
        <v>9.0385565502970611E-3</v>
      </c>
      <c r="I11" s="68">
        <v>2.6568148723379093E-2</v>
      </c>
      <c r="J11" s="46"/>
      <c r="K11" s="46"/>
      <c r="L11" s="47"/>
    </row>
    <row r="12" spans="1:12" x14ac:dyDescent="0.25">
      <c r="A12" s="69" t="s">
        <v>6</v>
      </c>
      <c r="B12" s="32">
        <v>2.1084452799883246E-2</v>
      </c>
      <c r="C12" s="32">
        <v>-3.8314395241696997E-2</v>
      </c>
      <c r="D12" s="32">
        <v>1.7759293746866245E-3</v>
      </c>
      <c r="E12" s="32">
        <v>-4.0040307837734268E-3</v>
      </c>
      <c r="F12" s="32">
        <v>4.3964038776624914E-2</v>
      </c>
      <c r="G12" s="32">
        <v>-4.8837177040405244E-2</v>
      </c>
      <c r="H12" s="32">
        <v>9.0832591698009058E-3</v>
      </c>
      <c r="I12" s="68">
        <v>1.7528100702739247E-2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4.2925682330887671E-3</v>
      </c>
      <c r="C13" s="32">
        <v>-3.7531718803921921E-2</v>
      </c>
      <c r="D13" s="32">
        <v>1.0779955869655522E-2</v>
      </c>
      <c r="E13" s="32">
        <v>-5.4866323263857986E-4</v>
      </c>
      <c r="F13" s="32">
        <v>4.6974475807910032E-2</v>
      </c>
      <c r="G13" s="32">
        <v>-5.7949681481283877E-2</v>
      </c>
      <c r="H13" s="32">
        <v>1.4968850051909399E-2</v>
      </c>
      <c r="I13" s="68">
        <v>2.7590452353484229E-2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1.0990075372599994E-2</v>
      </c>
      <c r="C14" s="32">
        <v>-2.6500975363051738E-2</v>
      </c>
      <c r="D14" s="32">
        <v>-5.3811296326256031E-4</v>
      </c>
      <c r="E14" s="32">
        <v>1.3906551257332644E-2</v>
      </c>
      <c r="F14" s="32">
        <v>5.0771108866980663E-2</v>
      </c>
      <c r="G14" s="32">
        <v>-2.4061524916408561E-2</v>
      </c>
      <c r="H14" s="32">
        <v>2.0364848369429644E-3</v>
      </c>
      <c r="I14" s="68">
        <v>4.171816614141588E-2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5.7970767702568482E-2</v>
      </c>
      <c r="C15" s="32">
        <v>-5.2003305995295235E-2</v>
      </c>
      <c r="D15" s="32">
        <v>5.5776104304823271E-3</v>
      </c>
      <c r="E15" s="32">
        <v>-8.3593401694159741E-3</v>
      </c>
      <c r="F15" s="32">
        <v>0.15068168232858659</v>
      </c>
      <c r="G15" s="32">
        <v>-4.9162980220736952E-2</v>
      </c>
      <c r="H15" s="32">
        <v>3.9585056425293086E-3</v>
      </c>
      <c r="I15" s="68">
        <v>3.3611083993014157E-2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4.6768368357201551E-2</v>
      </c>
      <c r="C16" s="32">
        <v>-3.7973856209150392E-2</v>
      </c>
      <c r="D16" s="32">
        <v>8.0288442170566299E-3</v>
      </c>
      <c r="E16" s="32">
        <v>5.6583389601621015E-3</v>
      </c>
      <c r="F16" s="32">
        <v>9.1008326998500699E-2</v>
      </c>
      <c r="G16" s="32">
        <v>-3.1789806349895144E-2</v>
      </c>
      <c r="H16" s="32">
        <v>1.303683171585357E-2</v>
      </c>
      <c r="I16" s="68">
        <v>1.7740943155458488E-2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9.7119097686866773E-2</v>
      </c>
      <c r="C17" s="32">
        <v>4.4103547459251047E-4</v>
      </c>
      <c r="D17" s="32">
        <v>-3.2945467176103138E-3</v>
      </c>
      <c r="E17" s="32">
        <v>5.1496901457623867E-3</v>
      </c>
      <c r="F17" s="32">
        <v>0.16700717656566355</v>
      </c>
      <c r="G17" s="32">
        <v>2.1853067923585101E-3</v>
      </c>
      <c r="H17" s="32">
        <v>9.1486414581858355E-3</v>
      </c>
      <c r="I17" s="68">
        <v>9.6956937391317055E-3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6.8280871670702847E-3</v>
      </c>
      <c r="C18" s="32">
        <v>-1.7167618672444318E-2</v>
      </c>
      <c r="D18" s="32">
        <v>-4.3269230769227285E-4</v>
      </c>
      <c r="E18" s="32">
        <v>7.6705692369802847E-3</v>
      </c>
      <c r="F18" s="32">
        <v>5.1177863008679214E-2</v>
      </c>
      <c r="G18" s="32">
        <v>-2.1761636112918037E-2</v>
      </c>
      <c r="H18" s="32">
        <v>-1.9643008735543033E-2</v>
      </c>
      <c r="I18" s="68">
        <v>3.9503432405246119E-2</v>
      </c>
      <c r="J18" s="46"/>
      <c r="K18" s="46"/>
      <c r="L18" s="47"/>
    </row>
    <row r="19" spans="1:12" x14ac:dyDescent="0.25">
      <c r="A19" s="70" t="s">
        <v>1</v>
      </c>
      <c r="B19" s="32">
        <v>1.1257142857142854E-2</v>
      </c>
      <c r="C19" s="32">
        <v>-5.5578817733990205E-2</v>
      </c>
      <c r="D19" s="32">
        <v>-1.718333926664295E-2</v>
      </c>
      <c r="E19" s="32">
        <v>-9.869580542826939E-3</v>
      </c>
      <c r="F19" s="32">
        <v>0.14149698737325056</v>
      </c>
      <c r="G19" s="32">
        <v>-2.7051464506335776E-3</v>
      </c>
      <c r="H19" s="32">
        <v>7.3439025578212469E-3</v>
      </c>
      <c r="I19" s="68">
        <v>4.4556943896098211E-2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1.2355373002960635E-2</v>
      </c>
      <c r="C21" s="32">
        <v>-3.3712910986367195E-2</v>
      </c>
      <c r="D21" s="32">
        <v>3.5837517549914821E-3</v>
      </c>
      <c r="E21" s="32">
        <v>4.6859683936213425E-3</v>
      </c>
      <c r="F21" s="32">
        <v>4.8122069497924524E-2</v>
      </c>
      <c r="G21" s="32">
        <v>-4.1489673917651126E-2</v>
      </c>
      <c r="H21" s="32">
        <v>5.3367895969693713E-3</v>
      </c>
      <c r="I21" s="68">
        <v>3.561386457171678E-2</v>
      </c>
      <c r="J21" s="46"/>
      <c r="K21" s="46"/>
      <c r="L21" s="46"/>
    </row>
    <row r="22" spans="1:12" x14ac:dyDescent="0.25">
      <c r="A22" s="69" t="s">
        <v>13</v>
      </c>
      <c r="B22" s="32">
        <v>5.1606557783954177E-3</v>
      </c>
      <c r="C22" s="32">
        <v>-4.1732332374968983E-2</v>
      </c>
      <c r="D22" s="32">
        <v>4.3348864894021677E-3</v>
      </c>
      <c r="E22" s="32">
        <v>-3.2630359212051374E-3</v>
      </c>
      <c r="F22" s="32">
        <v>6.4949719431347308E-2</v>
      </c>
      <c r="G22" s="32">
        <v>-4.5315891998609081E-2</v>
      </c>
      <c r="H22" s="32">
        <v>1.4646381236721462E-2</v>
      </c>
      <c r="I22" s="68">
        <v>1.1170939352139531E-2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5.3361763697978182E-2</v>
      </c>
      <c r="C23" s="32">
        <v>-3.1910063776889874E-3</v>
      </c>
      <c r="D23" s="32">
        <v>1.1459910058133183E-2</v>
      </c>
      <c r="E23" s="32">
        <v>3.4220676094683489E-2</v>
      </c>
      <c r="F23" s="32">
        <v>0.14365699851126523</v>
      </c>
      <c r="G23" s="32">
        <v>9.5629251886413247E-3</v>
      </c>
      <c r="H23" s="32">
        <v>1.1189200610723704E-2</v>
      </c>
      <c r="I23" s="68">
        <v>8.0412538440302939E-2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1.8265314928850973E-2</v>
      </c>
      <c r="C24" s="32">
        <v>-3.3955179671433133E-2</v>
      </c>
      <c r="D24" s="32">
        <v>2.9999149910742151E-3</v>
      </c>
      <c r="E24" s="32">
        <v>9.4698212545998306E-3</v>
      </c>
      <c r="F24" s="32">
        <v>8.7693718701717494E-2</v>
      </c>
      <c r="G24" s="32">
        <v>-2.866364078189898E-2</v>
      </c>
      <c r="H24" s="32">
        <v>6.5991760361823193E-3</v>
      </c>
      <c r="I24" s="68">
        <v>3.6911070547412717E-2</v>
      </c>
      <c r="J24" s="46"/>
      <c r="K24" s="46" t="s">
        <v>65</v>
      </c>
      <c r="L24" s="47">
        <v>105.67</v>
      </c>
    </row>
    <row r="25" spans="1:12" x14ac:dyDescent="0.25">
      <c r="A25" s="69" t="s">
        <v>47</v>
      </c>
      <c r="B25" s="32">
        <v>2.410163298950696E-2</v>
      </c>
      <c r="C25" s="32">
        <v>-3.6948619913057201E-2</v>
      </c>
      <c r="D25" s="32">
        <v>2.8053948222359626E-3</v>
      </c>
      <c r="E25" s="32">
        <v>-1.3670130492560162E-3</v>
      </c>
      <c r="F25" s="32">
        <v>5.5337970623308141E-2</v>
      </c>
      <c r="G25" s="32">
        <v>-4.0929831775958658E-2</v>
      </c>
      <c r="H25" s="32">
        <v>6.2215085085886024E-3</v>
      </c>
      <c r="I25" s="68">
        <v>2.5056211191935462E-2</v>
      </c>
      <c r="J25" s="46"/>
      <c r="K25" s="46" t="s">
        <v>46</v>
      </c>
      <c r="L25" s="47">
        <v>105.41</v>
      </c>
    </row>
    <row r="26" spans="1:12" x14ac:dyDescent="0.25">
      <c r="A26" s="69" t="s">
        <v>48</v>
      </c>
      <c r="B26" s="32">
        <v>1.0161657758696263E-2</v>
      </c>
      <c r="C26" s="32">
        <v>-3.7159241963434342E-2</v>
      </c>
      <c r="D26" s="32">
        <v>5.0394467287548927E-3</v>
      </c>
      <c r="E26" s="32">
        <v>-4.3902474305841377E-3</v>
      </c>
      <c r="F26" s="32">
        <v>3.7137388582067388E-2</v>
      </c>
      <c r="G26" s="32">
        <v>-4.9251657121417436E-2</v>
      </c>
      <c r="H26" s="32">
        <v>9.5103629552597546E-3</v>
      </c>
      <c r="I26" s="68">
        <v>2.1590508294782929E-2</v>
      </c>
      <c r="J26" s="46"/>
      <c r="K26" s="46" t="s">
        <v>47</v>
      </c>
      <c r="L26" s="47">
        <v>106.34</v>
      </c>
    </row>
    <row r="27" spans="1:12" ht="17.25" customHeight="1" x14ac:dyDescent="0.25">
      <c r="A27" s="69" t="s">
        <v>49</v>
      </c>
      <c r="B27" s="32">
        <v>2.0403572236038947E-2</v>
      </c>
      <c r="C27" s="32">
        <v>-3.5339401172007179E-2</v>
      </c>
      <c r="D27" s="32">
        <v>5.2237019163843268E-3</v>
      </c>
      <c r="E27" s="32">
        <v>-3.9562593013690028E-3</v>
      </c>
      <c r="F27" s="32">
        <v>5.6747589216248118E-2</v>
      </c>
      <c r="G27" s="32">
        <v>-4.9971367243872522E-2</v>
      </c>
      <c r="H27" s="32">
        <v>1.3373575842641428E-2</v>
      </c>
      <c r="I27" s="68">
        <v>1.9681524996363997E-2</v>
      </c>
      <c r="J27" s="59"/>
      <c r="K27" s="50" t="s">
        <v>48</v>
      </c>
      <c r="L27" s="47">
        <v>104.91</v>
      </c>
    </row>
    <row r="28" spans="1:12" x14ac:dyDescent="0.25">
      <c r="A28" s="69" t="s">
        <v>50</v>
      </c>
      <c r="B28" s="32">
        <v>2.1247597413943886E-2</v>
      </c>
      <c r="C28" s="32">
        <v>-5.1451524557239336E-2</v>
      </c>
      <c r="D28" s="32">
        <v>3.9464926030103875E-3</v>
      </c>
      <c r="E28" s="32">
        <v>-7.5647800886464722E-3</v>
      </c>
      <c r="F28" s="32">
        <v>7.0870756988756112E-2</v>
      </c>
      <c r="G28" s="32">
        <v>-5.4357696332305139E-2</v>
      </c>
      <c r="H28" s="32">
        <v>1.4532511674321569E-2</v>
      </c>
      <c r="I28" s="68">
        <v>2.4268343264703063E-2</v>
      </c>
      <c r="J28" s="54"/>
      <c r="K28" s="41" t="s">
        <v>49</v>
      </c>
      <c r="L28" s="47">
        <v>105.78</v>
      </c>
    </row>
    <row r="29" spans="1:12" ht="15.75" thickBot="1" x14ac:dyDescent="0.3">
      <c r="A29" s="71" t="s">
        <v>51</v>
      </c>
      <c r="B29" s="72">
        <v>-4.6039364640883984E-2</v>
      </c>
      <c r="C29" s="72">
        <v>-9.4800131061598902E-2</v>
      </c>
      <c r="D29" s="72">
        <v>6.6205137547823423E-3</v>
      </c>
      <c r="E29" s="72">
        <v>-2.2613960113960108E-2</v>
      </c>
      <c r="F29" s="72">
        <v>3.0227754118794081E-2</v>
      </c>
      <c r="G29" s="72">
        <v>-8.5400558609677213E-2</v>
      </c>
      <c r="H29" s="72">
        <v>4.823382736204973E-3</v>
      </c>
      <c r="I29" s="73">
        <v>1.0663217545381354E-2</v>
      </c>
      <c r="J29" s="54"/>
      <c r="K29" s="41" t="s">
        <v>50</v>
      </c>
      <c r="L29" s="47">
        <v>107.66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105.39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Administrative and support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104.14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101.52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102.12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100.51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101.51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101.72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94.77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105.34</v>
      </c>
    </row>
    <row r="43" spans="1:12" x14ac:dyDescent="0.25">
      <c r="K43" s="46" t="s">
        <v>46</v>
      </c>
      <c r="L43" s="47">
        <v>101.83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102.41</v>
      </c>
    </row>
    <row r="45" spans="1:12" ht="15.4" customHeight="1" x14ac:dyDescent="0.25">
      <c r="A45" s="26" t="str">
        <f>"Indexed number of payroll jobs in "&amp;$L$1&amp;" each week by age group"</f>
        <v>Indexed number of payroll jobs in Administrative and support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101.02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102.04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102.12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95.4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104.13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103.57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104.2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113.26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105.27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114.35</v>
      </c>
    </row>
    <row r="59" spans="1:12" ht="15.4" customHeight="1" x14ac:dyDescent="0.25">
      <c r="K59" s="41" t="s">
        <v>2</v>
      </c>
      <c r="L59" s="47">
        <v>102.81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Administrative and support services each week by State and Territory</v>
      </c>
      <c r="K60" s="41" t="s">
        <v>1</v>
      </c>
      <c r="L60" s="47">
        <v>103.88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100.06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99.48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101.55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106.78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100.9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113.24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100.91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99.93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100.31</v>
      </c>
    </row>
    <row r="72" spans="1:12" ht="15.4" customHeight="1" x14ac:dyDescent="0.25">
      <c r="K72" s="46" t="s">
        <v>5</v>
      </c>
      <c r="L72" s="47">
        <v>100.33</v>
      </c>
    </row>
    <row r="73" spans="1:12" ht="15.4" customHeight="1" x14ac:dyDescent="0.25">
      <c r="K73" s="46" t="s">
        <v>44</v>
      </c>
      <c r="L73" s="47">
        <v>101.36</v>
      </c>
    </row>
    <row r="74" spans="1:12" ht="15.4" customHeight="1" x14ac:dyDescent="0.25">
      <c r="K74" s="50" t="s">
        <v>4</v>
      </c>
      <c r="L74" s="47">
        <v>107.46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Administrative and support services each week by State and Territory</v>
      </c>
      <c r="K75" s="41" t="s">
        <v>3</v>
      </c>
      <c r="L75" s="47">
        <v>101.56</v>
      </c>
    </row>
    <row r="76" spans="1:12" ht="15.4" customHeight="1" x14ac:dyDescent="0.25">
      <c r="K76" s="41" t="s">
        <v>43</v>
      </c>
      <c r="L76" s="47">
        <v>114.18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101.14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98.09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106.3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103.39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101.33</v>
      </c>
    </row>
    <row r="85" spans="1:12" ht="15.4" customHeight="1" x14ac:dyDescent="0.25">
      <c r="K85" s="50" t="s">
        <v>4</v>
      </c>
      <c r="L85" s="47">
        <v>107.6</v>
      </c>
    </row>
    <row r="86" spans="1:12" ht="15.4" customHeight="1" x14ac:dyDescent="0.25">
      <c r="K86" s="41" t="s">
        <v>3</v>
      </c>
      <c r="L86" s="47">
        <v>110.93</v>
      </c>
    </row>
    <row r="87" spans="1:12" ht="15.4" customHeight="1" x14ac:dyDescent="0.25">
      <c r="K87" s="41" t="s">
        <v>43</v>
      </c>
      <c r="L87" s="47">
        <v>100.75</v>
      </c>
    </row>
    <row r="88" spans="1:12" ht="15.4" customHeight="1" x14ac:dyDescent="0.25">
      <c r="K88" s="41" t="s">
        <v>2</v>
      </c>
      <c r="L88" s="47">
        <v>100.52</v>
      </c>
    </row>
    <row r="89" spans="1:12" ht="15.4" customHeight="1" x14ac:dyDescent="0.25">
      <c r="K89" s="41" t="s">
        <v>1</v>
      </c>
      <c r="L89" s="47">
        <v>108.24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101.7</v>
      </c>
    </row>
    <row r="92" spans="1:12" ht="15" customHeight="1" x14ac:dyDescent="0.25">
      <c r="K92" s="46" t="s">
        <v>5</v>
      </c>
      <c r="L92" s="47">
        <v>97.22</v>
      </c>
    </row>
    <row r="93" spans="1:12" ht="15" customHeight="1" x14ac:dyDescent="0.25">
      <c r="A93" s="26"/>
      <c r="K93" s="46" t="s">
        <v>44</v>
      </c>
      <c r="L93" s="47">
        <v>98.39</v>
      </c>
    </row>
    <row r="94" spans="1:12" ht="15" customHeight="1" x14ac:dyDescent="0.25">
      <c r="K94" s="50" t="s">
        <v>4</v>
      </c>
      <c r="L94" s="47">
        <v>101.15</v>
      </c>
    </row>
    <row r="95" spans="1:12" ht="15" customHeight="1" x14ac:dyDescent="0.25">
      <c r="K95" s="41" t="s">
        <v>3</v>
      </c>
      <c r="L95" s="47">
        <v>104.94</v>
      </c>
    </row>
    <row r="96" spans="1:12" ht="15" customHeight="1" x14ac:dyDescent="0.25">
      <c r="K96" s="41" t="s">
        <v>43</v>
      </c>
      <c r="L96" s="47">
        <v>102.09</v>
      </c>
    </row>
    <row r="97" spans="1:12" ht="15" customHeight="1" x14ac:dyDescent="0.25">
      <c r="K97" s="41" t="s">
        <v>2</v>
      </c>
      <c r="L97" s="47">
        <v>98.72</v>
      </c>
    </row>
    <row r="98" spans="1:12" ht="15" customHeight="1" x14ac:dyDescent="0.25">
      <c r="K98" s="41" t="s">
        <v>1</v>
      </c>
      <c r="L98" s="47">
        <v>103.74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101.75</v>
      </c>
    </row>
    <row r="101" spans="1:12" x14ac:dyDescent="0.25">
      <c r="A101" s="25"/>
      <c r="B101" s="24"/>
      <c r="K101" s="46" t="s">
        <v>5</v>
      </c>
      <c r="L101" s="47">
        <v>98.5</v>
      </c>
    </row>
    <row r="102" spans="1:12" x14ac:dyDescent="0.25">
      <c r="A102" s="25"/>
      <c r="B102" s="24"/>
      <c r="K102" s="46" t="s">
        <v>44</v>
      </c>
      <c r="L102" s="47">
        <v>98.4</v>
      </c>
    </row>
    <row r="103" spans="1:12" x14ac:dyDescent="0.25">
      <c r="A103" s="25"/>
      <c r="B103" s="24"/>
      <c r="K103" s="50" t="s">
        <v>4</v>
      </c>
      <c r="L103" s="47">
        <v>101.52</v>
      </c>
    </row>
    <row r="104" spans="1:12" x14ac:dyDescent="0.25">
      <c r="A104" s="25"/>
      <c r="B104" s="24"/>
      <c r="K104" s="41" t="s">
        <v>3</v>
      </c>
      <c r="L104" s="47">
        <v>106.02</v>
      </c>
    </row>
    <row r="105" spans="1:12" x14ac:dyDescent="0.25">
      <c r="A105" s="25"/>
      <c r="B105" s="24"/>
      <c r="K105" s="41" t="s">
        <v>43</v>
      </c>
      <c r="L105" s="47">
        <v>100.95</v>
      </c>
    </row>
    <row r="106" spans="1:12" x14ac:dyDescent="0.25">
      <c r="A106" s="25"/>
      <c r="B106" s="24"/>
      <c r="K106" s="41" t="s">
        <v>2</v>
      </c>
      <c r="L106" s="47">
        <v>98.47</v>
      </c>
    </row>
    <row r="107" spans="1:12" x14ac:dyDescent="0.25">
      <c r="A107" s="25"/>
      <c r="B107" s="24"/>
      <c r="K107" s="41" t="s">
        <v>1</v>
      </c>
      <c r="L107" s="47">
        <v>101.97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99.117199999999997</v>
      </c>
    </row>
    <row r="112" spans="1:12" x14ac:dyDescent="0.25">
      <c r="K112" s="74">
        <v>43918</v>
      </c>
      <c r="L112" s="47">
        <v>96.08</v>
      </c>
    </row>
    <row r="113" spans="11:12" x14ac:dyDescent="0.25">
      <c r="K113" s="74">
        <v>43925</v>
      </c>
      <c r="L113" s="47">
        <v>92.137600000000006</v>
      </c>
    </row>
    <row r="114" spans="11:12" x14ac:dyDescent="0.25">
      <c r="K114" s="74">
        <v>43932</v>
      </c>
      <c r="L114" s="47">
        <v>90.434299999999993</v>
      </c>
    </row>
    <row r="115" spans="11:12" x14ac:dyDescent="0.25">
      <c r="K115" s="74">
        <v>43939</v>
      </c>
      <c r="L115" s="47">
        <v>89.706500000000005</v>
      </c>
    </row>
    <row r="116" spans="11:12" x14ac:dyDescent="0.25">
      <c r="K116" s="74">
        <v>43946</v>
      </c>
      <c r="L116" s="47">
        <v>90.466499999999996</v>
      </c>
    </row>
    <row r="117" spans="11:12" x14ac:dyDescent="0.25">
      <c r="K117" s="74">
        <v>43953</v>
      </c>
      <c r="L117" s="47">
        <v>90.791499999999999</v>
      </c>
    </row>
    <row r="118" spans="11:12" x14ac:dyDescent="0.25">
      <c r="K118" s="74">
        <v>43960</v>
      </c>
      <c r="L118" s="47">
        <v>91.100499999999997</v>
      </c>
    </row>
    <row r="119" spans="11:12" x14ac:dyDescent="0.25">
      <c r="K119" s="74">
        <v>43967</v>
      </c>
      <c r="L119" s="47">
        <v>92.4238</v>
      </c>
    </row>
    <row r="120" spans="11:12" x14ac:dyDescent="0.25">
      <c r="K120" s="74">
        <v>43974</v>
      </c>
      <c r="L120" s="47">
        <v>92.331800000000001</v>
      </c>
    </row>
    <row r="121" spans="11:12" x14ac:dyDescent="0.25">
      <c r="K121" s="74">
        <v>43981</v>
      </c>
      <c r="L121" s="47">
        <v>94.132400000000004</v>
      </c>
    </row>
    <row r="122" spans="11:12" x14ac:dyDescent="0.25">
      <c r="K122" s="74">
        <v>43988</v>
      </c>
      <c r="L122" s="47">
        <v>94.418099999999995</v>
      </c>
    </row>
    <row r="123" spans="11:12" x14ac:dyDescent="0.25">
      <c r="K123" s="74">
        <v>43995</v>
      </c>
      <c r="L123" s="47">
        <v>95.710599999999999</v>
      </c>
    </row>
    <row r="124" spans="11:12" x14ac:dyDescent="0.25">
      <c r="K124" s="74">
        <v>44002</v>
      </c>
      <c r="L124" s="47">
        <v>95.239400000000003</v>
      </c>
    </row>
    <row r="125" spans="11:12" x14ac:dyDescent="0.25">
      <c r="K125" s="74">
        <v>44009</v>
      </c>
      <c r="L125" s="47">
        <v>95.3523</v>
      </c>
    </row>
    <row r="126" spans="11:12" x14ac:dyDescent="0.25">
      <c r="K126" s="74">
        <v>44016</v>
      </c>
      <c r="L126" s="47">
        <v>95.845399999999998</v>
      </c>
    </row>
    <row r="127" spans="11:12" x14ac:dyDescent="0.25">
      <c r="K127" s="74">
        <v>44023</v>
      </c>
      <c r="L127" s="47">
        <v>96.561700000000002</v>
      </c>
    </row>
    <row r="128" spans="11:12" x14ac:dyDescent="0.25">
      <c r="K128" s="74">
        <v>44030</v>
      </c>
      <c r="L128" s="47">
        <v>96.893199999999993</v>
      </c>
    </row>
    <row r="129" spans="1:12" x14ac:dyDescent="0.25">
      <c r="K129" s="74">
        <v>44037</v>
      </c>
      <c r="L129" s="47">
        <v>97.239699999999999</v>
      </c>
    </row>
    <row r="130" spans="1:12" x14ac:dyDescent="0.25">
      <c r="K130" s="74">
        <v>44044</v>
      </c>
      <c r="L130" s="47">
        <v>97.334000000000003</v>
      </c>
    </row>
    <row r="131" spans="1:12" x14ac:dyDescent="0.25">
      <c r="K131" s="74">
        <v>44051</v>
      </c>
      <c r="L131" s="47">
        <v>97.513300000000001</v>
      </c>
    </row>
    <row r="132" spans="1:12" x14ac:dyDescent="0.25">
      <c r="K132" s="74">
        <v>44058</v>
      </c>
      <c r="L132" s="47">
        <v>97.33</v>
      </c>
    </row>
    <row r="133" spans="1:12" x14ac:dyDescent="0.25">
      <c r="K133" s="74">
        <v>44065</v>
      </c>
      <c r="L133" s="47">
        <v>97.791899999999998</v>
      </c>
    </row>
    <row r="134" spans="1:12" x14ac:dyDescent="0.25">
      <c r="K134" s="74">
        <v>44072</v>
      </c>
      <c r="L134" s="47">
        <v>97.894900000000007</v>
      </c>
    </row>
    <row r="135" spans="1:12" x14ac:dyDescent="0.25">
      <c r="K135" s="74">
        <v>44079</v>
      </c>
      <c r="L135" s="47">
        <v>98.457599999999999</v>
      </c>
    </row>
    <row r="136" spans="1:12" x14ac:dyDescent="0.25">
      <c r="K136" s="74">
        <v>44086</v>
      </c>
      <c r="L136" s="47">
        <v>98.335400000000007</v>
      </c>
    </row>
    <row r="137" spans="1:12" x14ac:dyDescent="0.25">
      <c r="K137" s="74">
        <v>44093</v>
      </c>
      <c r="L137" s="47">
        <v>98.335400000000007</v>
      </c>
    </row>
    <row r="138" spans="1:12" x14ac:dyDescent="0.25">
      <c r="K138" s="74">
        <v>44100</v>
      </c>
      <c r="L138" s="47">
        <v>98.335400000000007</v>
      </c>
    </row>
    <row r="139" spans="1:12" x14ac:dyDescent="0.25">
      <c r="K139" s="74">
        <v>44107</v>
      </c>
      <c r="L139" s="47">
        <v>98.335400000000007</v>
      </c>
    </row>
    <row r="140" spans="1:12" x14ac:dyDescent="0.25">
      <c r="A140" s="25"/>
      <c r="B140" s="24"/>
      <c r="K140" s="74">
        <v>44114</v>
      </c>
      <c r="L140" s="47">
        <v>99.155900000000003</v>
      </c>
    </row>
    <row r="141" spans="1:12" x14ac:dyDescent="0.25">
      <c r="A141" s="25"/>
      <c r="B141" s="24"/>
      <c r="K141" s="74">
        <v>44121</v>
      </c>
      <c r="L141" s="47">
        <v>100.60209999999999</v>
      </c>
    </row>
    <row r="142" spans="1:12" x14ac:dyDescent="0.25">
      <c r="K142" s="74">
        <v>44128</v>
      </c>
      <c r="L142" s="47">
        <v>100.2843</v>
      </c>
    </row>
    <row r="143" spans="1:12" x14ac:dyDescent="0.25">
      <c r="K143" s="74">
        <v>44135</v>
      </c>
      <c r="L143" s="47">
        <v>99.877899999999997</v>
      </c>
    </row>
    <row r="144" spans="1:12" x14ac:dyDescent="0.25">
      <c r="K144" s="74">
        <v>44142</v>
      </c>
      <c r="L144" s="47">
        <v>100.5488</v>
      </c>
    </row>
    <row r="145" spans="11:12" x14ac:dyDescent="0.25">
      <c r="K145" s="74">
        <v>44149</v>
      </c>
      <c r="L145" s="47">
        <v>102.30029999999999</v>
      </c>
    </row>
    <row r="146" spans="11:12" x14ac:dyDescent="0.25">
      <c r="K146" s="74">
        <v>44156</v>
      </c>
      <c r="L146" s="47">
        <v>102.20140000000001</v>
      </c>
    </row>
    <row r="147" spans="11:12" x14ac:dyDescent="0.25">
      <c r="K147" s="74">
        <v>44163</v>
      </c>
      <c r="L147" s="47">
        <v>102.6018</v>
      </c>
    </row>
    <row r="148" spans="11:12" x14ac:dyDescent="0.25">
      <c r="K148" s="74">
        <v>44170</v>
      </c>
      <c r="L148" s="47">
        <v>103.68040000000001</v>
      </c>
    </row>
    <row r="149" spans="11:12" x14ac:dyDescent="0.25">
      <c r="K149" s="74">
        <v>44177</v>
      </c>
      <c r="L149" s="47">
        <v>104.0864</v>
      </c>
    </row>
    <row r="150" spans="11:12" x14ac:dyDescent="0.25">
      <c r="K150" s="74">
        <v>44184</v>
      </c>
      <c r="L150" s="47">
        <v>102.9406</v>
      </c>
    </row>
    <row r="151" spans="11:12" x14ac:dyDescent="0.25">
      <c r="K151" s="74">
        <v>44191</v>
      </c>
      <c r="L151" s="47">
        <v>95.117999999999995</v>
      </c>
    </row>
    <row r="152" spans="11:12" x14ac:dyDescent="0.25">
      <c r="K152" s="74">
        <v>44198</v>
      </c>
      <c r="L152" s="47">
        <v>87.8018</v>
      </c>
    </row>
    <row r="153" spans="11:12" x14ac:dyDescent="0.25">
      <c r="K153" s="74">
        <v>44205</v>
      </c>
      <c r="L153" s="47">
        <v>91.674099999999996</v>
      </c>
    </row>
    <row r="154" spans="11:12" x14ac:dyDescent="0.25">
      <c r="K154" s="74">
        <v>44212</v>
      </c>
      <c r="L154" s="47">
        <v>96.102599999999995</v>
      </c>
    </row>
    <row r="155" spans="11:12" x14ac:dyDescent="0.25">
      <c r="K155" s="74">
        <v>44219</v>
      </c>
      <c r="L155" s="47">
        <v>98.387100000000004</v>
      </c>
    </row>
    <row r="156" spans="11:12" x14ac:dyDescent="0.25">
      <c r="K156" s="74">
        <v>44226</v>
      </c>
      <c r="L156" s="47">
        <v>99.405100000000004</v>
      </c>
    </row>
    <row r="157" spans="11:12" x14ac:dyDescent="0.25">
      <c r="K157" s="74">
        <v>44233</v>
      </c>
      <c r="L157" s="47">
        <v>100.1433</v>
      </c>
    </row>
    <row r="158" spans="11:12" x14ac:dyDescent="0.25">
      <c r="K158" s="74">
        <v>44240</v>
      </c>
      <c r="L158" s="47">
        <v>100.937</v>
      </c>
    </row>
    <row r="159" spans="11:12" x14ac:dyDescent="0.25">
      <c r="K159" s="74">
        <v>44247</v>
      </c>
      <c r="L159" s="47">
        <v>101.58320000000001</v>
      </c>
    </row>
    <row r="160" spans="11:12" x14ac:dyDescent="0.25">
      <c r="K160" s="74">
        <v>44254</v>
      </c>
      <c r="L160" s="47">
        <v>103.55110000000001</v>
      </c>
    </row>
    <row r="161" spans="11:12" x14ac:dyDescent="0.25">
      <c r="K161" s="74">
        <v>44261</v>
      </c>
      <c r="L161" s="47">
        <v>103.4335</v>
      </c>
    </row>
    <row r="162" spans="11:12" x14ac:dyDescent="0.25">
      <c r="K162" s="74">
        <v>44268</v>
      </c>
      <c r="L162" s="47">
        <v>104.1866</v>
      </c>
    </row>
    <row r="163" spans="11:12" x14ac:dyDescent="0.25">
      <c r="K163" s="74">
        <v>44275</v>
      </c>
      <c r="L163" s="47">
        <v>105.9417</v>
      </c>
    </row>
    <row r="164" spans="11:12" x14ac:dyDescent="0.25">
      <c r="K164" s="74">
        <v>44282</v>
      </c>
      <c r="L164" s="47">
        <v>105.8339</v>
      </c>
    </row>
    <row r="165" spans="11:12" x14ac:dyDescent="0.25">
      <c r="K165" s="74">
        <v>44289</v>
      </c>
      <c r="L165" s="47">
        <v>103.3856</v>
      </c>
    </row>
    <row r="166" spans="11:12" x14ac:dyDescent="0.25">
      <c r="K166" s="74">
        <v>44296</v>
      </c>
      <c r="L166" s="47">
        <v>101.4477</v>
      </c>
    </row>
    <row r="167" spans="11:12" x14ac:dyDescent="0.25">
      <c r="K167" s="74">
        <v>44303</v>
      </c>
      <c r="L167" s="47">
        <v>101.59569999999999</v>
      </c>
    </row>
    <row r="168" spans="11:12" x14ac:dyDescent="0.25">
      <c r="K168" s="74">
        <v>44310</v>
      </c>
      <c r="L168" s="47">
        <v>102.0117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101.8494</v>
      </c>
    </row>
    <row r="260" spans="11:12" x14ac:dyDescent="0.25">
      <c r="K260" s="74">
        <v>43918</v>
      </c>
      <c r="L260" s="47">
        <v>102.1677</v>
      </c>
    </row>
    <row r="261" spans="11:12" x14ac:dyDescent="0.25">
      <c r="K261" s="74">
        <v>43925</v>
      </c>
      <c r="L261" s="47">
        <v>98.802599999999998</v>
      </c>
    </row>
    <row r="262" spans="11:12" x14ac:dyDescent="0.25">
      <c r="K262" s="74">
        <v>43932</v>
      </c>
      <c r="L262" s="47">
        <v>92.843199999999996</v>
      </c>
    </row>
    <row r="263" spans="11:12" x14ac:dyDescent="0.25">
      <c r="K263" s="74">
        <v>43939</v>
      </c>
      <c r="L263" s="47">
        <v>90.838200000000001</v>
      </c>
    </row>
    <row r="264" spans="11:12" x14ac:dyDescent="0.25">
      <c r="K264" s="74">
        <v>43946</v>
      </c>
      <c r="L264" s="47">
        <v>94.309200000000004</v>
      </c>
    </row>
    <row r="265" spans="11:12" x14ac:dyDescent="0.25">
      <c r="K265" s="74">
        <v>43953</v>
      </c>
      <c r="L265" s="47">
        <v>99.671099999999996</v>
      </c>
    </row>
    <row r="266" spans="11:12" x14ac:dyDescent="0.25">
      <c r="K266" s="74">
        <v>43960</v>
      </c>
      <c r="L266" s="47">
        <v>97.453000000000003</v>
      </c>
    </row>
    <row r="267" spans="11:12" x14ac:dyDescent="0.25">
      <c r="K267" s="74">
        <v>43967</v>
      </c>
      <c r="L267" s="47">
        <v>96.337000000000003</v>
      </c>
    </row>
    <row r="268" spans="11:12" x14ac:dyDescent="0.25">
      <c r="K268" s="74">
        <v>43974</v>
      </c>
      <c r="L268" s="47">
        <v>94.603700000000003</v>
      </c>
    </row>
    <row r="269" spans="11:12" x14ac:dyDescent="0.25">
      <c r="K269" s="74">
        <v>43981</v>
      </c>
      <c r="L269" s="47">
        <v>96.641900000000007</v>
      </c>
    </row>
    <row r="270" spans="11:12" x14ac:dyDescent="0.25">
      <c r="K270" s="74">
        <v>43988</v>
      </c>
      <c r="L270" s="47">
        <v>98.305499999999995</v>
      </c>
    </row>
    <row r="271" spans="11:12" x14ac:dyDescent="0.25">
      <c r="K271" s="74">
        <v>43995</v>
      </c>
      <c r="L271" s="47">
        <v>97.594899999999996</v>
      </c>
    </row>
    <row r="272" spans="11:12" x14ac:dyDescent="0.25">
      <c r="K272" s="74">
        <v>44002</v>
      </c>
      <c r="L272" s="47">
        <v>99.017200000000003</v>
      </c>
    </row>
    <row r="273" spans="11:12" x14ac:dyDescent="0.25">
      <c r="K273" s="74">
        <v>44009</v>
      </c>
      <c r="L273" s="47">
        <v>100.9845</v>
      </c>
    </row>
    <row r="274" spans="11:12" x14ac:dyDescent="0.25">
      <c r="K274" s="74">
        <v>44016</v>
      </c>
      <c r="L274" s="47">
        <v>103.9742</v>
      </c>
    </row>
    <row r="275" spans="11:12" x14ac:dyDescent="0.25">
      <c r="K275" s="74">
        <v>44023</v>
      </c>
      <c r="L275" s="47">
        <v>97.347300000000004</v>
      </c>
    </row>
    <row r="276" spans="11:12" x14ac:dyDescent="0.25">
      <c r="K276" s="74">
        <v>44030</v>
      </c>
      <c r="L276" s="47">
        <v>97.736599999999996</v>
      </c>
    </row>
    <row r="277" spans="11:12" x14ac:dyDescent="0.25">
      <c r="K277" s="74">
        <v>44037</v>
      </c>
      <c r="L277" s="47">
        <v>97.6614</v>
      </c>
    </row>
    <row r="278" spans="11:12" x14ac:dyDescent="0.25">
      <c r="K278" s="74">
        <v>44044</v>
      </c>
      <c r="L278" s="47">
        <v>98.800600000000003</v>
      </c>
    </row>
    <row r="279" spans="11:12" x14ac:dyDescent="0.25">
      <c r="K279" s="74">
        <v>44051</v>
      </c>
      <c r="L279" s="47">
        <v>99.515600000000006</v>
      </c>
    </row>
    <row r="280" spans="11:12" x14ac:dyDescent="0.25">
      <c r="K280" s="74">
        <v>44058</v>
      </c>
      <c r="L280" s="47">
        <v>98.009600000000006</v>
      </c>
    </row>
    <row r="281" spans="11:12" x14ac:dyDescent="0.25">
      <c r="K281" s="74">
        <v>44065</v>
      </c>
      <c r="L281" s="47">
        <v>98.236400000000003</v>
      </c>
    </row>
    <row r="282" spans="11:12" x14ac:dyDescent="0.25">
      <c r="K282" s="74">
        <v>44072</v>
      </c>
      <c r="L282" s="47">
        <v>98.767600000000002</v>
      </c>
    </row>
    <row r="283" spans="11:12" x14ac:dyDescent="0.25">
      <c r="K283" s="74">
        <v>44079</v>
      </c>
      <c r="L283" s="47">
        <v>100.95950000000001</v>
      </c>
    </row>
    <row r="284" spans="11:12" x14ac:dyDescent="0.25">
      <c r="K284" s="74">
        <v>44086</v>
      </c>
      <c r="L284" s="47">
        <v>100.3519</v>
      </c>
    </row>
    <row r="285" spans="11:12" x14ac:dyDescent="0.25">
      <c r="K285" s="74">
        <v>44093</v>
      </c>
      <c r="L285" s="47">
        <v>100.3519</v>
      </c>
    </row>
    <row r="286" spans="11:12" x14ac:dyDescent="0.25">
      <c r="K286" s="74">
        <v>44100</v>
      </c>
      <c r="L286" s="47">
        <v>100.3519</v>
      </c>
    </row>
    <row r="287" spans="11:12" x14ac:dyDescent="0.25">
      <c r="K287" s="74">
        <v>44107</v>
      </c>
      <c r="L287" s="47">
        <v>100.3519</v>
      </c>
    </row>
    <row r="288" spans="11:12" x14ac:dyDescent="0.25">
      <c r="K288" s="74">
        <v>44114</v>
      </c>
      <c r="L288" s="47">
        <v>100.3308</v>
      </c>
    </row>
    <row r="289" spans="11:12" x14ac:dyDescent="0.25">
      <c r="K289" s="74">
        <v>44121</v>
      </c>
      <c r="L289" s="47">
        <v>101.7496</v>
      </c>
    </row>
    <row r="290" spans="11:12" x14ac:dyDescent="0.25">
      <c r="K290" s="74">
        <v>44128</v>
      </c>
      <c r="L290" s="47">
        <v>100.2367</v>
      </c>
    </row>
    <row r="291" spans="11:12" x14ac:dyDescent="0.25">
      <c r="K291" s="74">
        <v>44135</v>
      </c>
      <c r="L291" s="47">
        <v>99.879400000000004</v>
      </c>
    </row>
    <row r="292" spans="11:12" x14ac:dyDescent="0.25">
      <c r="K292" s="74">
        <v>44142</v>
      </c>
      <c r="L292" s="47">
        <v>102.81619999999999</v>
      </c>
    </row>
    <row r="293" spans="11:12" x14ac:dyDescent="0.25">
      <c r="K293" s="74">
        <v>44149</v>
      </c>
      <c r="L293" s="47">
        <v>106.8711</v>
      </c>
    </row>
    <row r="294" spans="11:12" x14ac:dyDescent="0.25">
      <c r="K294" s="74">
        <v>44156</v>
      </c>
      <c r="L294" s="47">
        <v>106.36669999999999</v>
      </c>
    </row>
    <row r="295" spans="11:12" x14ac:dyDescent="0.25">
      <c r="K295" s="74">
        <v>44163</v>
      </c>
      <c r="L295" s="47">
        <v>105.5377</v>
      </c>
    </row>
    <row r="296" spans="11:12" x14ac:dyDescent="0.25">
      <c r="K296" s="74">
        <v>44170</v>
      </c>
      <c r="L296" s="47">
        <v>108.8064</v>
      </c>
    </row>
    <row r="297" spans="11:12" x14ac:dyDescent="0.25">
      <c r="K297" s="74">
        <v>44177</v>
      </c>
      <c r="L297" s="47">
        <v>109.0167</v>
      </c>
    </row>
    <row r="298" spans="11:12" x14ac:dyDescent="0.25">
      <c r="K298" s="74">
        <v>44184</v>
      </c>
      <c r="L298" s="47">
        <v>107.7698</v>
      </c>
    </row>
    <row r="299" spans="11:12" x14ac:dyDescent="0.25">
      <c r="K299" s="74">
        <v>44191</v>
      </c>
      <c r="L299" s="47">
        <v>91.441900000000004</v>
      </c>
    </row>
    <row r="300" spans="11:12" x14ac:dyDescent="0.25">
      <c r="K300" s="74">
        <v>44198</v>
      </c>
      <c r="L300" s="47">
        <v>82.186400000000006</v>
      </c>
    </row>
    <row r="301" spans="11:12" x14ac:dyDescent="0.25">
      <c r="K301" s="74">
        <v>44205</v>
      </c>
      <c r="L301" s="47">
        <v>88.386799999999994</v>
      </c>
    </row>
    <row r="302" spans="11:12" x14ac:dyDescent="0.25">
      <c r="K302" s="74">
        <v>44212</v>
      </c>
      <c r="L302" s="47">
        <v>96.853700000000003</v>
      </c>
    </row>
    <row r="303" spans="11:12" x14ac:dyDescent="0.25">
      <c r="K303" s="74">
        <v>44219</v>
      </c>
      <c r="L303" s="47">
        <v>99.990200000000002</v>
      </c>
    </row>
    <row r="304" spans="11:12" x14ac:dyDescent="0.25">
      <c r="K304" s="74">
        <v>44226</v>
      </c>
      <c r="L304" s="47">
        <v>99.153999999999996</v>
      </c>
    </row>
    <row r="305" spans="11:12" x14ac:dyDescent="0.25">
      <c r="K305" s="74">
        <v>44233</v>
      </c>
      <c r="L305" s="47">
        <v>105.9228</v>
      </c>
    </row>
    <row r="306" spans="11:12" x14ac:dyDescent="0.25">
      <c r="K306" s="74">
        <v>44240</v>
      </c>
      <c r="L306" s="47">
        <v>107.68219999999999</v>
      </c>
    </row>
    <row r="307" spans="11:12" x14ac:dyDescent="0.25">
      <c r="K307" s="74">
        <v>44247</v>
      </c>
      <c r="L307" s="47">
        <v>109.75960000000001</v>
      </c>
    </row>
    <row r="308" spans="11:12" x14ac:dyDescent="0.25">
      <c r="K308" s="74">
        <v>44254</v>
      </c>
      <c r="L308" s="47">
        <v>111.9127</v>
      </c>
    </row>
    <row r="309" spans="11:12" x14ac:dyDescent="0.25">
      <c r="K309" s="74">
        <v>44261</v>
      </c>
      <c r="L309" s="47">
        <v>109.6444</v>
      </c>
    </row>
    <row r="310" spans="11:12" x14ac:dyDescent="0.25">
      <c r="K310" s="74">
        <v>44268</v>
      </c>
      <c r="L310" s="47">
        <v>107.75109999999999</v>
      </c>
    </row>
    <row r="311" spans="11:12" x14ac:dyDescent="0.25">
      <c r="K311" s="74">
        <v>44275</v>
      </c>
      <c r="L311" s="47">
        <v>110.20610000000001</v>
      </c>
    </row>
    <row r="312" spans="11:12" x14ac:dyDescent="0.25">
      <c r="K312" s="74">
        <v>44282</v>
      </c>
      <c r="L312" s="47">
        <v>110.73609999999999</v>
      </c>
    </row>
    <row r="313" spans="11:12" x14ac:dyDescent="0.25">
      <c r="K313" s="74">
        <v>44289</v>
      </c>
      <c r="L313" s="47">
        <v>106.0406</v>
      </c>
    </row>
    <row r="314" spans="11:12" x14ac:dyDescent="0.25">
      <c r="K314" s="74">
        <v>44296</v>
      </c>
      <c r="L314" s="47">
        <v>102.3853</v>
      </c>
    </row>
    <row r="315" spans="11:12" x14ac:dyDescent="0.25">
      <c r="K315" s="74">
        <v>44303</v>
      </c>
      <c r="L315" s="47">
        <v>105.10550000000001</v>
      </c>
    </row>
    <row r="316" spans="11:12" x14ac:dyDescent="0.25">
      <c r="K316" s="74">
        <v>44310</v>
      </c>
      <c r="L316" s="47">
        <v>106.05549999999999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543B-366B-4865-8D19-E3D9DCC0D413}">
  <sheetPr codeName="Sheet1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33</v>
      </c>
    </row>
    <row r="2" spans="1:12" ht="19.5" customHeight="1" x14ac:dyDescent="0.3">
      <c r="A2" s="7" t="str">
        <f>"Weekly Payroll Jobs and Wages in Australia - " &amp;$L$1</f>
        <v>Weekly Payroll Jobs and Wages in Australia - Public administration and safety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Public administration and safety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0.10345272808163863</v>
      </c>
      <c r="C11" s="32">
        <v>-8.5709460647576119E-3</v>
      </c>
      <c r="D11" s="32">
        <v>4.4829423269743263E-3</v>
      </c>
      <c r="E11" s="32">
        <v>-4.2466827458778056E-3</v>
      </c>
      <c r="F11" s="32">
        <v>8.0420330323347056E-2</v>
      </c>
      <c r="G11" s="32">
        <v>2.6556938026414123E-3</v>
      </c>
      <c r="H11" s="32">
        <v>7.6955865483738783E-3</v>
      </c>
      <c r="I11" s="68">
        <v>-1.4531879900050448E-3</v>
      </c>
      <c r="J11" s="46"/>
      <c r="K11" s="46"/>
      <c r="L11" s="47"/>
    </row>
    <row r="12" spans="1:12" x14ac:dyDescent="0.25">
      <c r="A12" s="69" t="s">
        <v>6</v>
      </c>
      <c r="B12" s="32">
        <v>0.11686922965414159</v>
      </c>
      <c r="C12" s="32">
        <v>-1.0749797441789388E-2</v>
      </c>
      <c r="D12" s="32">
        <v>1.3563778391693093E-2</v>
      </c>
      <c r="E12" s="32">
        <v>-7.2862862006385365E-3</v>
      </c>
      <c r="F12" s="32">
        <v>6.9760390345908085E-2</v>
      </c>
      <c r="G12" s="32">
        <v>-5.6072167531538986E-3</v>
      </c>
      <c r="H12" s="32">
        <v>1.1043756368574575E-2</v>
      </c>
      <c r="I12" s="68">
        <v>-1.095156560503141E-2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0.11948547849968838</v>
      </c>
      <c r="C13" s="32">
        <v>-9.4561965029330564E-3</v>
      </c>
      <c r="D13" s="32">
        <v>-3.215987152590194E-3</v>
      </c>
      <c r="E13" s="32">
        <v>1.210160236380764E-3</v>
      </c>
      <c r="F13" s="32">
        <v>9.1933121301843723E-2</v>
      </c>
      <c r="G13" s="32">
        <v>-6.569274485122012E-4</v>
      </c>
      <c r="H13" s="32">
        <v>-3.5421531459489675E-3</v>
      </c>
      <c r="I13" s="68">
        <v>3.4816997598507982E-3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0.11541495134730551</v>
      </c>
      <c r="C14" s="32">
        <v>7.1759671736129071E-3</v>
      </c>
      <c r="D14" s="32">
        <v>8.2749660516290291E-3</v>
      </c>
      <c r="E14" s="32">
        <v>-2.5237697931631553E-3</v>
      </c>
      <c r="F14" s="32">
        <v>0.14985832046772019</v>
      </c>
      <c r="G14" s="32">
        <v>1.7774516892729242E-2</v>
      </c>
      <c r="H14" s="32">
        <v>9.5975849980447503E-3</v>
      </c>
      <c r="I14" s="68">
        <v>7.7176904260616297E-3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6.6750261233019526E-3</v>
      </c>
      <c r="C15" s="32">
        <v>1.5890052976545999E-3</v>
      </c>
      <c r="D15" s="32">
        <v>5.4860939770695616E-3</v>
      </c>
      <c r="E15" s="32">
        <v>-1.0680223029413405E-3</v>
      </c>
      <c r="F15" s="32">
        <v>-4.7115883789673463E-2</v>
      </c>
      <c r="G15" s="32">
        <v>1.2452172320484456E-2</v>
      </c>
      <c r="H15" s="32">
        <v>2.1132614478325262E-3</v>
      </c>
      <c r="I15" s="68">
        <v>-5.9519095633154828E-3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0.10997356362354616</v>
      </c>
      <c r="C16" s="32">
        <v>-5.2375710004639253E-2</v>
      </c>
      <c r="D16" s="32">
        <v>-2.4726681463893008E-2</v>
      </c>
      <c r="E16" s="32">
        <v>-1.5024023184279423E-2</v>
      </c>
      <c r="F16" s="32">
        <v>8.7594207559585469E-2</v>
      </c>
      <c r="G16" s="32">
        <v>-9.7584235403656017E-3</v>
      </c>
      <c r="H16" s="32">
        <v>1.1419695233167326E-2</v>
      </c>
      <c r="I16" s="68">
        <v>-2.0944851424380406E-3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-1.6533253285304528E-2</v>
      </c>
      <c r="C17" s="32">
        <v>1.6822492133989897E-3</v>
      </c>
      <c r="D17" s="32">
        <v>1.5760210549523146E-2</v>
      </c>
      <c r="E17" s="32">
        <v>-6.586980447126134E-3</v>
      </c>
      <c r="F17" s="32">
        <v>-1.0256427435893722E-2</v>
      </c>
      <c r="G17" s="32">
        <v>-1.5690118318605673E-2</v>
      </c>
      <c r="H17" s="32">
        <v>6.4472309191263566E-3</v>
      </c>
      <c r="I17" s="68">
        <v>4.2642182723284794E-3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0.10398464163822529</v>
      </c>
      <c r="C18" s="32">
        <v>1.8728429893051679E-2</v>
      </c>
      <c r="D18" s="32">
        <v>6.7068663684108909E-3</v>
      </c>
      <c r="E18" s="32">
        <v>3.7094884810620066E-3</v>
      </c>
      <c r="F18" s="32">
        <v>0.16579233244879288</v>
      </c>
      <c r="G18" s="32">
        <v>4.7764773499102908E-2</v>
      </c>
      <c r="H18" s="32">
        <v>1.766499302221658E-2</v>
      </c>
      <c r="I18" s="68">
        <v>6.9236664572918105E-3</v>
      </c>
      <c r="J18" s="46"/>
      <c r="K18" s="46"/>
      <c r="L18" s="47"/>
    </row>
    <row r="19" spans="1:12" x14ac:dyDescent="0.25">
      <c r="A19" s="70" t="s">
        <v>1</v>
      </c>
      <c r="B19" s="32">
        <v>3.6952402284690322E-2</v>
      </c>
      <c r="C19" s="32">
        <v>1.4656993819313513E-2</v>
      </c>
      <c r="D19" s="32">
        <v>2.2026624279753548E-2</v>
      </c>
      <c r="E19" s="32">
        <v>-2.2076029846829215E-5</v>
      </c>
      <c r="F19" s="32">
        <v>-1.9503745620818358E-2</v>
      </c>
      <c r="G19" s="32">
        <v>1.2197547723115099E-2</v>
      </c>
      <c r="H19" s="32">
        <v>1.7541211328067519E-2</v>
      </c>
      <c r="I19" s="68">
        <v>-1.4994210110103046E-3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7.0355841229872151E-2</v>
      </c>
      <c r="C21" s="32">
        <v>-1.5795478606322466E-2</v>
      </c>
      <c r="D21" s="32">
        <v>4.0821887640816179E-3</v>
      </c>
      <c r="E21" s="32">
        <v>-4.1941591558231073E-3</v>
      </c>
      <c r="F21" s="32">
        <v>6.5994925710161301E-2</v>
      </c>
      <c r="G21" s="32">
        <v>-2.8149525510543505E-3</v>
      </c>
      <c r="H21" s="32">
        <v>5.0100140578390739E-3</v>
      </c>
      <c r="I21" s="68">
        <v>9.8286361665511635E-4</v>
      </c>
      <c r="J21" s="46"/>
      <c r="K21" s="46"/>
      <c r="L21" s="46"/>
    </row>
    <row r="22" spans="1:12" x14ac:dyDescent="0.25">
      <c r="A22" s="69" t="s">
        <v>13</v>
      </c>
      <c r="B22" s="32">
        <v>0.13477049478825598</v>
      </c>
      <c r="C22" s="32">
        <v>-1.2585484239184819E-3</v>
      </c>
      <c r="D22" s="32">
        <v>4.9737481302367659E-3</v>
      </c>
      <c r="E22" s="32">
        <v>-4.3366807651935568E-3</v>
      </c>
      <c r="F22" s="32">
        <v>9.5559583551285687E-2</v>
      </c>
      <c r="G22" s="32">
        <v>9.0802565913741251E-3</v>
      </c>
      <c r="H22" s="32">
        <v>1.0962031672505868E-2</v>
      </c>
      <c r="I22" s="68">
        <v>-4.4387012687164829E-3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9.5266396761133576E-2</v>
      </c>
      <c r="C23" s="32">
        <v>-5.8235825713048306E-2</v>
      </c>
      <c r="D23" s="32">
        <v>-5.9292052307523546E-3</v>
      </c>
      <c r="E23" s="32">
        <v>-6.3544964890348554E-3</v>
      </c>
      <c r="F23" s="32">
        <v>0.23143259646538472</v>
      </c>
      <c r="G23" s="32">
        <v>-1.6092900164419444E-3</v>
      </c>
      <c r="H23" s="32">
        <v>3.4515123183686658E-2</v>
      </c>
      <c r="I23" s="68">
        <v>2.8908826726968151E-2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0.18793541687829429</v>
      </c>
      <c r="C24" s="32">
        <v>-6.3422338412904011E-3</v>
      </c>
      <c r="D24" s="32">
        <v>6.5363246189669155E-3</v>
      </c>
      <c r="E24" s="32">
        <v>-1.1129800353294472E-3</v>
      </c>
      <c r="F24" s="32">
        <v>0.15690200583351799</v>
      </c>
      <c r="G24" s="32">
        <v>5.2560987362701983E-3</v>
      </c>
      <c r="H24" s="32">
        <v>8.5963074093675651E-3</v>
      </c>
      <c r="I24" s="68">
        <v>1.6143679916342801E-3</v>
      </c>
      <c r="J24" s="46"/>
      <c r="K24" s="46" t="s">
        <v>65</v>
      </c>
      <c r="L24" s="47">
        <v>116.3</v>
      </c>
    </row>
    <row r="25" spans="1:12" x14ac:dyDescent="0.25">
      <c r="A25" s="69" t="s">
        <v>47</v>
      </c>
      <c r="B25" s="32">
        <v>0.11224127155936103</v>
      </c>
      <c r="C25" s="32">
        <v>-4.6518401957025279E-3</v>
      </c>
      <c r="D25" s="32">
        <v>7.5451458013426898E-3</v>
      </c>
      <c r="E25" s="32">
        <v>-2.5316959743310052E-3</v>
      </c>
      <c r="F25" s="32">
        <v>8.013792530167918E-2</v>
      </c>
      <c r="G25" s="32">
        <v>1.9040422357132769E-3</v>
      </c>
      <c r="H25" s="32">
        <v>8.1855426381751695E-3</v>
      </c>
      <c r="I25" s="68">
        <v>-2.9814619473848003E-3</v>
      </c>
      <c r="J25" s="46"/>
      <c r="K25" s="46" t="s">
        <v>46</v>
      </c>
      <c r="L25" s="47">
        <v>119.55</v>
      </c>
    </row>
    <row r="26" spans="1:12" x14ac:dyDescent="0.25">
      <c r="A26" s="69" t="s">
        <v>48</v>
      </c>
      <c r="B26" s="32">
        <v>7.8246012589332059E-2</v>
      </c>
      <c r="C26" s="32">
        <v>-4.9303583134697737E-3</v>
      </c>
      <c r="D26" s="32">
        <v>6.3741937008572336E-3</v>
      </c>
      <c r="E26" s="32">
        <v>-4.364653279391506E-3</v>
      </c>
      <c r="F26" s="32">
        <v>5.4207490323040508E-2</v>
      </c>
      <c r="G26" s="32">
        <v>1.2357090536583293E-3</v>
      </c>
      <c r="H26" s="32">
        <v>7.336615621640119E-3</v>
      </c>
      <c r="I26" s="68">
        <v>-1.8894761331835763E-3</v>
      </c>
      <c r="J26" s="46"/>
      <c r="K26" s="46" t="s">
        <v>47</v>
      </c>
      <c r="L26" s="47">
        <v>111.74</v>
      </c>
    </row>
    <row r="27" spans="1:12" ht="17.25" customHeight="1" x14ac:dyDescent="0.25">
      <c r="A27" s="69" t="s">
        <v>49</v>
      </c>
      <c r="B27" s="32">
        <v>7.0148465852853725E-2</v>
      </c>
      <c r="C27" s="32">
        <v>-7.8592958024901183E-3</v>
      </c>
      <c r="D27" s="32">
        <v>3.8807506478284459E-3</v>
      </c>
      <c r="E27" s="32">
        <v>-5.3755010088382127E-3</v>
      </c>
      <c r="F27" s="32">
        <v>6.307682800570702E-2</v>
      </c>
      <c r="G27" s="32">
        <v>8.0581831846040508E-3</v>
      </c>
      <c r="H27" s="32">
        <v>8.9572132358701761E-3</v>
      </c>
      <c r="I27" s="68">
        <v>7.7071505867243317E-4</v>
      </c>
      <c r="J27" s="59"/>
      <c r="K27" s="50" t="s">
        <v>48</v>
      </c>
      <c r="L27" s="47">
        <v>108.36</v>
      </c>
    </row>
    <row r="28" spans="1:12" x14ac:dyDescent="0.25">
      <c r="A28" s="69" t="s">
        <v>50</v>
      </c>
      <c r="B28" s="32">
        <v>0.11048991938627539</v>
      </c>
      <c r="C28" s="32">
        <v>-2.0971316083943092E-2</v>
      </c>
      <c r="D28" s="32">
        <v>-3.7899012155407918E-3</v>
      </c>
      <c r="E28" s="32">
        <v>-8.9356613528936979E-3</v>
      </c>
      <c r="F28" s="32">
        <v>0.11029759319023436</v>
      </c>
      <c r="G28" s="32">
        <v>-5.1856839679648159E-3</v>
      </c>
      <c r="H28" s="32">
        <v>3.1097179221479809E-3</v>
      </c>
      <c r="I28" s="68">
        <v>-7.0614965548583264E-3</v>
      </c>
      <c r="J28" s="54"/>
      <c r="K28" s="41" t="s">
        <v>49</v>
      </c>
      <c r="L28" s="47">
        <v>107.86</v>
      </c>
    </row>
    <row r="29" spans="1:12" ht="15.75" thickBot="1" x14ac:dyDescent="0.3">
      <c r="A29" s="71" t="s">
        <v>51</v>
      </c>
      <c r="B29" s="72">
        <v>0.11871805328983154</v>
      </c>
      <c r="C29" s="72">
        <v>-6.0405282279518691E-2</v>
      </c>
      <c r="D29" s="72">
        <v>-3.3129054922537815E-2</v>
      </c>
      <c r="E29" s="72">
        <v>-1.117635167633646E-2</v>
      </c>
      <c r="F29" s="72">
        <v>0.14028959612437308</v>
      </c>
      <c r="G29" s="72">
        <v>-3.8790483237466478E-2</v>
      </c>
      <c r="H29" s="72">
        <v>-5.2767919135440211E-3</v>
      </c>
      <c r="I29" s="73">
        <v>-3.2616170200983063E-4</v>
      </c>
      <c r="J29" s="54"/>
      <c r="K29" s="41" t="s">
        <v>50</v>
      </c>
      <c r="L29" s="47">
        <v>113.43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119.06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Public administration and safety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110.18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118.02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110.39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107.14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106.6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111.47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115.71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109.53</v>
      </c>
    </row>
    <row r="43" spans="1:12" x14ac:dyDescent="0.25">
      <c r="K43" s="46" t="s">
        <v>46</v>
      </c>
      <c r="L43" s="47">
        <v>118.79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111.22</v>
      </c>
    </row>
    <row r="45" spans="1:12" ht="15.4" customHeight="1" x14ac:dyDescent="0.25">
      <c r="A45" s="26" t="str">
        <f>"Indexed number of payroll jobs in "&amp;$L$1&amp;" each week by age group"</f>
        <v>Indexed number of payroll jobs in Public administration and safety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107.82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107.01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111.05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111.87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110.99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109.85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109.56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97.84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109.67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98.02</v>
      </c>
    </row>
    <row r="59" spans="1:12" ht="15.4" customHeight="1" x14ac:dyDescent="0.25">
      <c r="K59" s="41" t="s">
        <v>2</v>
      </c>
      <c r="L59" s="47">
        <v>105.25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Public administration and safety each week by State and Territory</v>
      </c>
      <c r="K60" s="41" t="s">
        <v>1</v>
      </c>
      <c r="L60" s="47">
        <v>100.63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106.3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108.65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109.43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97.44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106.9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96.62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106.95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99.63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107.45</v>
      </c>
    </row>
    <row r="72" spans="1:12" ht="15.4" customHeight="1" x14ac:dyDescent="0.25">
      <c r="K72" s="46" t="s">
        <v>5</v>
      </c>
      <c r="L72" s="47">
        <v>107.89</v>
      </c>
    </row>
    <row r="73" spans="1:12" ht="15.4" customHeight="1" x14ac:dyDescent="0.25">
      <c r="K73" s="46" t="s">
        <v>44</v>
      </c>
      <c r="L73" s="47">
        <v>110.34</v>
      </c>
    </row>
    <row r="74" spans="1:12" ht="15.4" customHeight="1" x14ac:dyDescent="0.25">
      <c r="K74" s="50" t="s">
        <v>4</v>
      </c>
      <c r="L74" s="47">
        <v>98.01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Public administration and safety each week by State and Territory</v>
      </c>
      <c r="K75" s="41" t="s">
        <v>3</v>
      </c>
      <c r="L75" s="47">
        <v>105.52</v>
      </c>
    </row>
    <row r="76" spans="1:12" ht="15.4" customHeight="1" x14ac:dyDescent="0.25">
      <c r="K76" s="41" t="s">
        <v>43</v>
      </c>
      <c r="L76" s="47">
        <v>98.14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107.42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101.68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114.6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115.92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111.82</v>
      </c>
    </row>
    <row r="85" spans="1:12" ht="15.4" customHeight="1" x14ac:dyDescent="0.25">
      <c r="K85" s="50" t="s">
        <v>4</v>
      </c>
      <c r="L85" s="47">
        <v>102.92</v>
      </c>
    </row>
    <row r="86" spans="1:12" ht="15.4" customHeight="1" x14ac:dyDescent="0.25">
      <c r="K86" s="41" t="s">
        <v>3</v>
      </c>
      <c r="L86" s="47">
        <v>123.98</v>
      </c>
    </row>
    <row r="87" spans="1:12" ht="15.4" customHeight="1" x14ac:dyDescent="0.25">
      <c r="K87" s="41" t="s">
        <v>43</v>
      </c>
      <c r="L87" s="47">
        <v>98.21</v>
      </c>
    </row>
    <row r="88" spans="1:12" ht="15.4" customHeight="1" x14ac:dyDescent="0.25">
      <c r="K88" s="41" t="s">
        <v>2</v>
      </c>
      <c r="L88" s="47">
        <v>110.81</v>
      </c>
    </row>
    <row r="89" spans="1:12" ht="15.4" customHeight="1" x14ac:dyDescent="0.25">
      <c r="K89" s="41" t="s">
        <v>1</v>
      </c>
      <c r="L89" s="47">
        <v>103.42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114.09</v>
      </c>
    </row>
    <row r="92" spans="1:12" ht="15" customHeight="1" x14ac:dyDescent="0.25">
      <c r="K92" s="46" t="s">
        <v>5</v>
      </c>
      <c r="L92" s="47">
        <v>115.69</v>
      </c>
    </row>
    <row r="93" spans="1:12" ht="15" customHeight="1" x14ac:dyDescent="0.25">
      <c r="A93" s="26"/>
      <c r="K93" s="46" t="s">
        <v>44</v>
      </c>
      <c r="L93" s="47">
        <v>111.68</v>
      </c>
    </row>
    <row r="94" spans="1:12" ht="15" customHeight="1" x14ac:dyDescent="0.25">
      <c r="K94" s="50" t="s">
        <v>4</v>
      </c>
      <c r="L94" s="47">
        <v>102.5</v>
      </c>
    </row>
    <row r="95" spans="1:12" ht="15" customHeight="1" x14ac:dyDescent="0.25">
      <c r="K95" s="41" t="s">
        <v>3</v>
      </c>
      <c r="L95" s="47">
        <v>120.24</v>
      </c>
    </row>
    <row r="96" spans="1:12" ht="15" customHeight="1" x14ac:dyDescent="0.25">
      <c r="K96" s="41" t="s">
        <v>43</v>
      </c>
      <c r="L96" s="47">
        <v>96.8</v>
      </c>
    </row>
    <row r="97" spans="1:12" ht="15" customHeight="1" x14ac:dyDescent="0.25">
      <c r="K97" s="41" t="s">
        <v>2</v>
      </c>
      <c r="L97" s="47">
        <v>111.66</v>
      </c>
    </row>
    <row r="98" spans="1:12" ht="15" customHeight="1" x14ac:dyDescent="0.25">
      <c r="K98" s="41" t="s">
        <v>1</v>
      </c>
      <c r="L98" s="47">
        <v>102.89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115.96</v>
      </c>
    </row>
    <row r="101" spans="1:12" x14ac:dyDescent="0.25">
      <c r="A101" s="25"/>
      <c r="B101" s="24"/>
      <c r="K101" s="46" t="s">
        <v>5</v>
      </c>
      <c r="L101" s="47">
        <v>115.71</v>
      </c>
    </row>
    <row r="102" spans="1:12" x14ac:dyDescent="0.25">
      <c r="A102" s="25"/>
      <c r="B102" s="24"/>
      <c r="K102" s="46" t="s">
        <v>44</v>
      </c>
      <c r="L102" s="47">
        <v>112.61</v>
      </c>
    </row>
    <row r="103" spans="1:12" x14ac:dyDescent="0.25">
      <c r="A103" s="25"/>
      <c r="B103" s="24"/>
      <c r="K103" s="50" t="s">
        <v>4</v>
      </c>
      <c r="L103" s="47">
        <v>103.11</v>
      </c>
    </row>
    <row r="104" spans="1:12" x14ac:dyDescent="0.25">
      <c r="A104" s="25"/>
      <c r="B104" s="24"/>
      <c r="K104" s="41" t="s">
        <v>3</v>
      </c>
      <c r="L104" s="47">
        <v>116.02</v>
      </c>
    </row>
    <row r="105" spans="1:12" x14ac:dyDescent="0.25">
      <c r="A105" s="25"/>
      <c r="B105" s="24"/>
      <c r="K105" s="41" t="s">
        <v>43</v>
      </c>
      <c r="L105" s="47">
        <v>98.32</v>
      </c>
    </row>
    <row r="106" spans="1:12" x14ac:dyDescent="0.25">
      <c r="A106" s="25"/>
      <c r="B106" s="24"/>
      <c r="K106" s="41" t="s">
        <v>2</v>
      </c>
      <c r="L106" s="47">
        <v>112.58</v>
      </c>
    </row>
    <row r="107" spans="1:12" x14ac:dyDescent="0.25">
      <c r="A107" s="25"/>
      <c r="B107" s="24"/>
      <c r="K107" s="41" t="s">
        <v>1</v>
      </c>
      <c r="L107" s="47">
        <v>105.27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97.464500000000001</v>
      </c>
    </row>
    <row r="112" spans="1:12" x14ac:dyDescent="0.25">
      <c r="K112" s="74">
        <v>43918</v>
      </c>
      <c r="L112" s="47">
        <v>95.836799999999997</v>
      </c>
    </row>
    <row r="113" spans="11:12" x14ac:dyDescent="0.25">
      <c r="K113" s="74">
        <v>43925</v>
      </c>
      <c r="L113" s="47">
        <v>94.906999999999996</v>
      </c>
    </row>
    <row r="114" spans="11:12" x14ac:dyDescent="0.25">
      <c r="K114" s="74">
        <v>43932</v>
      </c>
      <c r="L114" s="47">
        <v>94.750500000000002</v>
      </c>
    </row>
    <row r="115" spans="11:12" x14ac:dyDescent="0.25">
      <c r="K115" s="74">
        <v>43939</v>
      </c>
      <c r="L115" s="47">
        <v>95.148600000000002</v>
      </c>
    </row>
    <row r="116" spans="11:12" x14ac:dyDescent="0.25">
      <c r="K116" s="74">
        <v>43946</v>
      </c>
      <c r="L116" s="47">
        <v>95.258200000000002</v>
      </c>
    </row>
    <row r="117" spans="11:12" x14ac:dyDescent="0.25">
      <c r="K117" s="74">
        <v>43953</v>
      </c>
      <c r="L117" s="47">
        <v>95.430400000000006</v>
      </c>
    </row>
    <row r="118" spans="11:12" x14ac:dyDescent="0.25">
      <c r="K118" s="74">
        <v>43960</v>
      </c>
      <c r="L118" s="47">
        <v>95.738200000000006</v>
      </c>
    </row>
    <row r="119" spans="11:12" x14ac:dyDescent="0.25">
      <c r="K119" s="74">
        <v>43967</v>
      </c>
      <c r="L119" s="47">
        <v>96.186599999999999</v>
      </c>
    </row>
    <row r="120" spans="11:12" x14ac:dyDescent="0.25">
      <c r="K120" s="74">
        <v>43974</v>
      </c>
      <c r="L120" s="47">
        <v>96.469300000000004</v>
      </c>
    </row>
    <row r="121" spans="11:12" x14ac:dyDescent="0.25">
      <c r="K121" s="74">
        <v>43981</v>
      </c>
      <c r="L121" s="47">
        <v>96.751900000000006</v>
      </c>
    </row>
    <row r="122" spans="11:12" x14ac:dyDescent="0.25">
      <c r="K122" s="74">
        <v>43988</v>
      </c>
      <c r="L122" s="47">
        <v>97.503399999999999</v>
      </c>
    </row>
    <row r="123" spans="11:12" x14ac:dyDescent="0.25">
      <c r="K123" s="74">
        <v>43995</v>
      </c>
      <c r="L123" s="47">
        <v>100.128</v>
      </c>
    </row>
    <row r="124" spans="11:12" x14ac:dyDescent="0.25">
      <c r="K124" s="74">
        <v>44002</v>
      </c>
      <c r="L124" s="47">
        <v>100.1262</v>
      </c>
    </row>
    <row r="125" spans="11:12" x14ac:dyDescent="0.25">
      <c r="K125" s="74">
        <v>44009</v>
      </c>
      <c r="L125" s="47">
        <v>99.794799999999995</v>
      </c>
    </row>
    <row r="126" spans="11:12" x14ac:dyDescent="0.25">
      <c r="K126" s="74">
        <v>44016</v>
      </c>
      <c r="L126" s="47">
        <v>100.8796</v>
      </c>
    </row>
    <row r="127" spans="11:12" x14ac:dyDescent="0.25">
      <c r="K127" s="74">
        <v>44023</v>
      </c>
      <c r="L127" s="47">
        <v>101.21720000000001</v>
      </c>
    </row>
    <row r="128" spans="11:12" x14ac:dyDescent="0.25">
      <c r="K128" s="74">
        <v>44030</v>
      </c>
      <c r="L128" s="47">
        <v>101.2012</v>
      </c>
    </row>
    <row r="129" spans="1:12" x14ac:dyDescent="0.25">
      <c r="K129" s="74">
        <v>44037</v>
      </c>
      <c r="L129" s="47">
        <v>101.7384</v>
      </c>
    </row>
    <row r="130" spans="1:12" x14ac:dyDescent="0.25">
      <c r="K130" s="74">
        <v>44044</v>
      </c>
      <c r="L130" s="47">
        <v>102.0886</v>
      </c>
    </row>
    <row r="131" spans="1:12" x14ac:dyDescent="0.25">
      <c r="K131" s="74">
        <v>44051</v>
      </c>
      <c r="L131" s="47">
        <v>102.6275</v>
      </c>
    </row>
    <row r="132" spans="1:12" x14ac:dyDescent="0.25">
      <c r="K132" s="74">
        <v>44058</v>
      </c>
      <c r="L132" s="47">
        <v>102.85890000000001</v>
      </c>
    </row>
    <row r="133" spans="1:12" x14ac:dyDescent="0.25">
      <c r="K133" s="74">
        <v>44065</v>
      </c>
      <c r="L133" s="47">
        <v>102.0723</v>
      </c>
    </row>
    <row r="134" spans="1:12" x14ac:dyDescent="0.25">
      <c r="K134" s="74">
        <v>44072</v>
      </c>
      <c r="L134" s="47">
        <v>102.39830000000001</v>
      </c>
    </row>
    <row r="135" spans="1:12" x14ac:dyDescent="0.25">
      <c r="K135" s="74">
        <v>44079</v>
      </c>
      <c r="L135" s="47">
        <v>102.5483</v>
      </c>
    </row>
    <row r="136" spans="1:12" x14ac:dyDescent="0.25">
      <c r="K136" s="74">
        <v>44086</v>
      </c>
      <c r="L136" s="47">
        <v>102.8083</v>
      </c>
    </row>
    <row r="137" spans="1:12" x14ac:dyDescent="0.25">
      <c r="K137" s="74">
        <v>44093</v>
      </c>
      <c r="L137" s="47">
        <v>103.002</v>
      </c>
    </row>
    <row r="138" spans="1:12" x14ac:dyDescent="0.25">
      <c r="K138" s="74">
        <v>44100</v>
      </c>
      <c r="L138" s="47">
        <v>102.9919</v>
      </c>
    </row>
    <row r="139" spans="1:12" x14ac:dyDescent="0.25">
      <c r="K139" s="74">
        <v>44107</v>
      </c>
      <c r="L139" s="47">
        <v>102.2556</v>
      </c>
    </row>
    <row r="140" spans="1:12" x14ac:dyDescent="0.25">
      <c r="A140" s="25"/>
      <c r="B140" s="24"/>
      <c r="K140" s="74">
        <v>44114</v>
      </c>
      <c r="L140" s="47">
        <v>102.2201</v>
      </c>
    </row>
    <row r="141" spans="1:12" x14ac:dyDescent="0.25">
      <c r="A141" s="25"/>
      <c r="B141" s="24"/>
      <c r="K141" s="74">
        <v>44121</v>
      </c>
      <c r="L141" s="47">
        <v>102.2119</v>
      </c>
    </row>
    <row r="142" spans="1:12" x14ac:dyDescent="0.25">
      <c r="K142" s="74">
        <v>44128</v>
      </c>
      <c r="L142" s="47">
        <v>103.2081</v>
      </c>
    </row>
    <row r="143" spans="1:12" x14ac:dyDescent="0.25">
      <c r="K143" s="74">
        <v>44135</v>
      </c>
      <c r="L143" s="47">
        <v>104.4632</v>
      </c>
    </row>
    <row r="144" spans="1:12" x14ac:dyDescent="0.25">
      <c r="K144" s="74">
        <v>44142</v>
      </c>
      <c r="L144" s="47">
        <v>104.58320000000001</v>
      </c>
    </row>
    <row r="145" spans="11:12" x14ac:dyDescent="0.25">
      <c r="K145" s="74">
        <v>44149</v>
      </c>
      <c r="L145" s="47">
        <v>104.52209999999999</v>
      </c>
    </row>
    <row r="146" spans="11:12" x14ac:dyDescent="0.25">
      <c r="K146" s="74">
        <v>44156</v>
      </c>
      <c r="L146" s="47">
        <v>104.5493</v>
      </c>
    </row>
    <row r="147" spans="11:12" x14ac:dyDescent="0.25">
      <c r="K147" s="74">
        <v>44163</v>
      </c>
      <c r="L147" s="47">
        <v>105.33669999999999</v>
      </c>
    </row>
    <row r="148" spans="11:12" x14ac:dyDescent="0.25">
      <c r="K148" s="74">
        <v>44170</v>
      </c>
      <c r="L148" s="47">
        <v>105.63460000000001</v>
      </c>
    </row>
    <row r="149" spans="11:12" x14ac:dyDescent="0.25">
      <c r="K149" s="74">
        <v>44177</v>
      </c>
      <c r="L149" s="47">
        <v>105.432</v>
      </c>
    </row>
    <row r="150" spans="11:12" x14ac:dyDescent="0.25">
      <c r="K150" s="74">
        <v>44184</v>
      </c>
      <c r="L150" s="47">
        <v>104.9616</v>
      </c>
    </row>
    <row r="151" spans="11:12" x14ac:dyDescent="0.25">
      <c r="K151" s="74">
        <v>44191</v>
      </c>
      <c r="L151" s="47">
        <v>102.7337</v>
      </c>
    </row>
    <row r="152" spans="11:12" x14ac:dyDescent="0.25">
      <c r="K152" s="74">
        <v>44198</v>
      </c>
      <c r="L152" s="47">
        <v>100.3852</v>
      </c>
    </row>
    <row r="153" spans="11:12" x14ac:dyDescent="0.25">
      <c r="K153" s="74">
        <v>44205</v>
      </c>
      <c r="L153" s="47">
        <v>100.149</v>
      </c>
    </row>
    <row r="154" spans="11:12" x14ac:dyDescent="0.25">
      <c r="K154" s="74">
        <v>44212</v>
      </c>
      <c r="L154" s="47">
        <v>100.8498</v>
      </c>
    </row>
    <row r="155" spans="11:12" x14ac:dyDescent="0.25">
      <c r="K155" s="74">
        <v>44219</v>
      </c>
      <c r="L155" s="47">
        <v>102.6794</v>
      </c>
    </row>
    <row r="156" spans="11:12" x14ac:dyDescent="0.25">
      <c r="K156" s="74">
        <v>44226</v>
      </c>
      <c r="L156" s="47">
        <v>104.4134</v>
      </c>
    </row>
    <row r="157" spans="11:12" x14ac:dyDescent="0.25">
      <c r="K157" s="74">
        <v>44233</v>
      </c>
      <c r="L157" s="47">
        <v>106.8419</v>
      </c>
    </row>
    <row r="158" spans="11:12" x14ac:dyDescent="0.25">
      <c r="K158" s="74">
        <v>44240</v>
      </c>
      <c r="L158" s="47">
        <v>107.705</v>
      </c>
    </row>
    <row r="159" spans="11:12" x14ac:dyDescent="0.25">
      <c r="K159" s="74">
        <v>44247</v>
      </c>
      <c r="L159" s="47">
        <v>108.47539999999999</v>
      </c>
    </row>
    <row r="160" spans="11:12" x14ac:dyDescent="0.25">
      <c r="K160" s="74">
        <v>44254</v>
      </c>
      <c r="L160" s="47">
        <v>109.0275</v>
      </c>
    </row>
    <row r="161" spans="11:12" x14ac:dyDescent="0.25">
      <c r="K161" s="74">
        <v>44261</v>
      </c>
      <c r="L161" s="47">
        <v>109.7204</v>
      </c>
    </row>
    <row r="162" spans="11:12" x14ac:dyDescent="0.25">
      <c r="K162" s="74">
        <v>44268</v>
      </c>
      <c r="L162" s="47">
        <v>110.06910000000001</v>
      </c>
    </row>
    <row r="163" spans="11:12" x14ac:dyDescent="0.25">
      <c r="K163" s="74">
        <v>44275</v>
      </c>
      <c r="L163" s="47">
        <v>110.7398</v>
      </c>
    </row>
    <row r="164" spans="11:12" x14ac:dyDescent="0.25">
      <c r="K164" s="74">
        <v>44282</v>
      </c>
      <c r="L164" s="47">
        <v>111.2992</v>
      </c>
    </row>
    <row r="165" spans="11:12" x14ac:dyDescent="0.25">
      <c r="K165" s="74">
        <v>44289</v>
      </c>
      <c r="L165" s="47">
        <v>111.4418</v>
      </c>
    </row>
    <row r="166" spans="11:12" x14ac:dyDescent="0.25">
      <c r="K166" s="74">
        <v>44296</v>
      </c>
      <c r="L166" s="47">
        <v>110.32129999999999</v>
      </c>
    </row>
    <row r="167" spans="11:12" x14ac:dyDescent="0.25">
      <c r="K167" s="74">
        <v>44303</v>
      </c>
      <c r="L167" s="47">
        <v>109.8528</v>
      </c>
    </row>
    <row r="168" spans="11:12" x14ac:dyDescent="0.25">
      <c r="K168" s="74">
        <v>44310</v>
      </c>
      <c r="L168" s="47">
        <v>110.34529999999999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94.957400000000007</v>
      </c>
    </row>
    <row r="260" spans="11:12" x14ac:dyDescent="0.25">
      <c r="K260" s="74">
        <v>43918</v>
      </c>
      <c r="L260" s="47">
        <v>92.735100000000003</v>
      </c>
    </row>
    <row r="261" spans="11:12" x14ac:dyDescent="0.25">
      <c r="K261" s="74">
        <v>43925</v>
      </c>
      <c r="L261" s="47">
        <v>92.593000000000004</v>
      </c>
    </row>
    <row r="262" spans="11:12" x14ac:dyDescent="0.25">
      <c r="K262" s="74">
        <v>43932</v>
      </c>
      <c r="L262" s="47">
        <v>93.304500000000004</v>
      </c>
    </row>
    <row r="263" spans="11:12" x14ac:dyDescent="0.25">
      <c r="K263" s="74">
        <v>43939</v>
      </c>
      <c r="L263" s="47">
        <v>95.832800000000006</v>
      </c>
    </row>
    <row r="264" spans="11:12" x14ac:dyDescent="0.25">
      <c r="K264" s="74">
        <v>43946</v>
      </c>
      <c r="L264" s="47">
        <v>94.365600000000001</v>
      </c>
    </row>
    <row r="265" spans="11:12" x14ac:dyDescent="0.25">
      <c r="K265" s="74">
        <v>43953</v>
      </c>
      <c r="L265" s="47">
        <v>94.748099999999994</v>
      </c>
    </row>
    <row r="266" spans="11:12" x14ac:dyDescent="0.25">
      <c r="K266" s="74">
        <v>43960</v>
      </c>
      <c r="L266" s="47">
        <v>94.706699999999998</v>
      </c>
    </row>
    <row r="267" spans="11:12" x14ac:dyDescent="0.25">
      <c r="K267" s="74">
        <v>43967</v>
      </c>
      <c r="L267" s="47">
        <v>94.667599999999993</v>
      </c>
    </row>
    <row r="268" spans="11:12" x14ac:dyDescent="0.25">
      <c r="K268" s="74">
        <v>43974</v>
      </c>
      <c r="L268" s="47">
        <v>94.737799999999993</v>
      </c>
    </row>
    <row r="269" spans="11:12" x14ac:dyDescent="0.25">
      <c r="K269" s="74">
        <v>43981</v>
      </c>
      <c r="L269" s="47">
        <v>95.886099999999999</v>
      </c>
    </row>
    <row r="270" spans="11:12" x14ac:dyDescent="0.25">
      <c r="K270" s="74">
        <v>43988</v>
      </c>
      <c r="L270" s="47">
        <v>96.115899999999996</v>
      </c>
    </row>
    <row r="271" spans="11:12" x14ac:dyDescent="0.25">
      <c r="K271" s="74">
        <v>43995</v>
      </c>
      <c r="L271" s="47">
        <v>98.687200000000004</v>
      </c>
    </row>
    <row r="272" spans="11:12" x14ac:dyDescent="0.25">
      <c r="K272" s="74">
        <v>44002</v>
      </c>
      <c r="L272" s="47">
        <v>99.003100000000003</v>
      </c>
    </row>
    <row r="273" spans="11:12" x14ac:dyDescent="0.25">
      <c r="K273" s="74">
        <v>44009</v>
      </c>
      <c r="L273" s="47">
        <v>96.621200000000002</v>
      </c>
    </row>
    <row r="274" spans="11:12" x14ac:dyDescent="0.25">
      <c r="K274" s="74">
        <v>44016</v>
      </c>
      <c r="L274" s="47">
        <v>96.404600000000002</v>
      </c>
    </row>
    <row r="275" spans="11:12" x14ac:dyDescent="0.25">
      <c r="K275" s="74">
        <v>44023</v>
      </c>
      <c r="L275" s="47">
        <v>98.365099999999998</v>
      </c>
    </row>
    <row r="276" spans="11:12" x14ac:dyDescent="0.25">
      <c r="K276" s="74">
        <v>44030</v>
      </c>
      <c r="L276" s="47">
        <v>98.351900000000001</v>
      </c>
    </row>
    <row r="277" spans="11:12" x14ac:dyDescent="0.25">
      <c r="K277" s="74">
        <v>44037</v>
      </c>
      <c r="L277" s="47">
        <v>98.997</v>
      </c>
    </row>
    <row r="278" spans="11:12" x14ac:dyDescent="0.25">
      <c r="K278" s="74">
        <v>44044</v>
      </c>
      <c r="L278" s="47">
        <v>99.236599999999996</v>
      </c>
    </row>
    <row r="279" spans="11:12" x14ac:dyDescent="0.25">
      <c r="K279" s="74">
        <v>44051</v>
      </c>
      <c r="L279" s="47">
        <v>99.679000000000002</v>
      </c>
    </row>
    <row r="280" spans="11:12" x14ac:dyDescent="0.25">
      <c r="K280" s="74">
        <v>44058</v>
      </c>
      <c r="L280" s="47">
        <v>99.488799999999998</v>
      </c>
    </row>
    <row r="281" spans="11:12" x14ac:dyDescent="0.25">
      <c r="K281" s="74">
        <v>44065</v>
      </c>
      <c r="L281" s="47">
        <v>98.930400000000006</v>
      </c>
    </row>
    <row r="282" spans="11:12" x14ac:dyDescent="0.25">
      <c r="K282" s="74">
        <v>44072</v>
      </c>
      <c r="L282" s="47">
        <v>99.225700000000003</v>
      </c>
    </row>
    <row r="283" spans="11:12" x14ac:dyDescent="0.25">
      <c r="K283" s="74">
        <v>44079</v>
      </c>
      <c r="L283" s="47">
        <v>99.888499999999993</v>
      </c>
    </row>
    <row r="284" spans="11:12" x14ac:dyDescent="0.25">
      <c r="K284" s="74">
        <v>44086</v>
      </c>
      <c r="L284" s="47">
        <v>99.663499999999999</v>
      </c>
    </row>
    <row r="285" spans="11:12" x14ac:dyDescent="0.25">
      <c r="K285" s="74">
        <v>44093</v>
      </c>
      <c r="L285" s="47">
        <v>100.1694</v>
      </c>
    </row>
    <row r="286" spans="11:12" x14ac:dyDescent="0.25">
      <c r="K286" s="74">
        <v>44100</v>
      </c>
      <c r="L286" s="47">
        <v>100.2954</v>
      </c>
    </row>
    <row r="287" spans="11:12" x14ac:dyDescent="0.25">
      <c r="K287" s="74">
        <v>44107</v>
      </c>
      <c r="L287" s="47">
        <v>99.702799999999996</v>
      </c>
    </row>
    <row r="288" spans="11:12" x14ac:dyDescent="0.25">
      <c r="K288" s="74">
        <v>44114</v>
      </c>
      <c r="L288" s="47">
        <v>99.306100000000001</v>
      </c>
    </row>
    <row r="289" spans="11:12" x14ac:dyDescent="0.25">
      <c r="K289" s="74">
        <v>44121</v>
      </c>
      <c r="L289" s="47">
        <v>99.221299999999999</v>
      </c>
    </row>
    <row r="290" spans="11:12" x14ac:dyDescent="0.25">
      <c r="K290" s="74">
        <v>44128</v>
      </c>
      <c r="L290" s="47">
        <v>99.792400000000001</v>
      </c>
    </row>
    <row r="291" spans="11:12" x14ac:dyDescent="0.25">
      <c r="K291" s="74">
        <v>44135</v>
      </c>
      <c r="L291" s="47">
        <v>99.874899999999997</v>
      </c>
    </row>
    <row r="292" spans="11:12" x14ac:dyDescent="0.25">
      <c r="K292" s="74">
        <v>44142</v>
      </c>
      <c r="L292" s="47">
        <v>99.780199999999994</v>
      </c>
    </row>
    <row r="293" spans="11:12" x14ac:dyDescent="0.25">
      <c r="K293" s="74">
        <v>44149</v>
      </c>
      <c r="L293" s="47">
        <v>101.2239</v>
      </c>
    </row>
    <row r="294" spans="11:12" x14ac:dyDescent="0.25">
      <c r="K294" s="74">
        <v>44156</v>
      </c>
      <c r="L294" s="47">
        <v>101.6478</v>
      </c>
    </row>
    <row r="295" spans="11:12" x14ac:dyDescent="0.25">
      <c r="K295" s="74">
        <v>44163</v>
      </c>
      <c r="L295" s="47">
        <v>105.7547</v>
      </c>
    </row>
    <row r="296" spans="11:12" x14ac:dyDescent="0.25">
      <c r="K296" s="74">
        <v>44170</v>
      </c>
      <c r="L296" s="47">
        <v>107.5677</v>
      </c>
    </row>
    <row r="297" spans="11:12" x14ac:dyDescent="0.25">
      <c r="K297" s="74">
        <v>44177</v>
      </c>
      <c r="L297" s="47">
        <v>104.81319999999999</v>
      </c>
    </row>
    <row r="298" spans="11:12" x14ac:dyDescent="0.25">
      <c r="K298" s="74">
        <v>44184</v>
      </c>
      <c r="L298" s="47">
        <v>102.14919999999999</v>
      </c>
    </row>
    <row r="299" spans="11:12" x14ac:dyDescent="0.25">
      <c r="K299" s="74">
        <v>44191</v>
      </c>
      <c r="L299" s="47">
        <v>100.99290000000001</v>
      </c>
    </row>
    <row r="300" spans="11:12" x14ac:dyDescent="0.25">
      <c r="K300" s="74">
        <v>44198</v>
      </c>
      <c r="L300" s="47">
        <v>100.64709999999999</v>
      </c>
    </row>
    <row r="301" spans="11:12" x14ac:dyDescent="0.25">
      <c r="K301" s="74">
        <v>44205</v>
      </c>
      <c r="L301" s="47">
        <v>100.1066</v>
      </c>
    </row>
    <row r="302" spans="11:12" x14ac:dyDescent="0.25">
      <c r="K302" s="74">
        <v>44212</v>
      </c>
      <c r="L302" s="47">
        <v>100.5158</v>
      </c>
    </row>
    <row r="303" spans="11:12" x14ac:dyDescent="0.25">
      <c r="K303" s="74">
        <v>44219</v>
      </c>
      <c r="L303" s="47">
        <v>101.8301</v>
      </c>
    </row>
    <row r="304" spans="11:12" x14ac:dyDescent="0.25">
      <c r="K304" s="74">
        <v>44226</v>
      </c>
      <c r="L304" s="47">
        <v>102.6456</v>
      </c>
    </row>
    <row r="305" spans="11:12" x14ac:dyDescent="0.25">
      <c r="K305" s="74">
        <v>44233</v>
      </c>
      <c r="L305" s="47">
        <v>103.7496</v>
      </c>
    </row>
    <row r="306" spans="11:12" x14ac:dyDescent="0.25">
      <c r="K306" s="74">
        <v>44240</v>
      </c>
      <c r="L306" s="47">
        <v>104.3249</v>
      </c>
    </row>
    <row r="307" spans="11:12" x14ac:dyDescent="0.25">
      <c r="K307" s="74">
        <v>44247</v>
      </c>
      <c r="L307" s="47">
        <v>107.0017</v>
      </c>
    </row>
    <row r="308" spans="11:12" x14ac:dyDescent="0.25">
      <c r="K308" s="74">
        <v>44254</v>
      </c>
      <c r="L308" s="47">
        <v>107.0547</v>
      </c>
    </row>
    <row r="309" spans="11:12" x14ac:dyDescent="0.25">
      <c r="K309" s="74">
        <v>44261</v>
      </c>
      <c r="L309" s="47">
        <v>107.39019999999999</v>
      </c>
    </row>
    <row r="310" spans="11:12" x14ac:dyDescent="0.25">
      <c r="K310" s="74">
        <v>44268</v>
      </c>
      <c r="L310" s="47">
        <v>106.8999</v>
      </c>
    </row>
    <row r="311" spans="11:12" x14ac:dyDescent="0.25">
      <c r="K311" s="74">
        <v>44275</v>
      </c>
      <c r="L311" s="47">
        <v>107.43810000000001</v>
      </c>
    </row>
    <row r="312" spans="11:12" x14ac:dyDescent="0.25">
      <c r="K312" s="74">
        <v>44282</v>
      </c>
      <c r="L312" s="47">
        <v>107.7559</v>
      </c>
    </row>
    <row r="313" spans="11:12" x14ac:dyDescent="0.25">
      <c r="K313" s="74">
        <v>44289</v>
      </c>
      <c r="L313" s="47">
        <v>108.8878</v>
      </c>
    </row>
    <row r="314" spans="11:12" x14ac:dyDescent="0.25">
      <c r="K314" s="74">
        <v>44296</v>
      </c>
      <c r="L314" s="47">
        <v>107.373</v>
      </c>
    </row>
    <row r="315" spans="11:12" x14ac:dyDescent="0.25">
      <c r="K315" s="74">
        <v>44303</v>
      </c>
      <c r="L315" s="47">
        <v>107.2169</v>
      </c>
    </row>
    <row r="316" spans="11:12" x14ac:dyDescent="0.25">
      <c r="K316" s="74">
        <v>44310</v>
      </c>
      <c r="L316" s="47">
        <v>108.042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F81B6-DC7D-426A-A19F-8FA3DE6F0391}">
  <sheetPr codeName="Sheet1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34</v>
      </c>
    </row>
    <row r="2" spans="1:12" ht="19.5" customHeight="1" x14ac:dyDescent="0.3">
      <c r="A2" s="7" t="str">
        <f>"Weekly Payroll Jobs and Wages in Australia - " &amp;$L$1</f>
        <v>Weekly Payroll Jobs and Wages in Australia - Education and training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Education and training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-1.6856014644718309E-2</v>
      </c>
      <c r="C11" s="32">
        <v>-9.7249885632524347E-3</v>
      </c>
      <c r="D11" s="32">
        <v>7.4130852278413428E-3</v>
      </c>
      <c r="E11" s="32">
        <v>-2.9208558456487177E-3</v>
      </c>
      <c r="F11" s="32">
        <v>-1.1229294314795135E-3</v>
      </c>
      <c r="G11" s="32">
        <v>-2.4196820651006812E-2</v>
      </c>
      <c r="H11" s="32">
        <v>2.7340691932855599E-3</v>
      </c>
      <c r="I11" s="68">
        <v>5.218383826337547E-4</v>
      </c>
      <c r="J11" s="46"/>
      <c r="K11" s="46"/>
      <c r="L11" s="47"/>
    </row>
    <row r="12" spans="1:12" x14ac:dyDescent="0.25">
      <c r="A12" s="69" t="s">
        <v>6</v>
      </c>
      <c r="B12" s="32">
        <v>-1.8138220665363525E-2</v>
      </c>
      <c r="C12" s="32">
        <v>-9.8890526048731608E-3</v>
      </c>
      <c r="D12" s="32">
        <v>3.4304889867551314E-3</v>
      </c>
      <c r="E12" s="32">
        <v>-4.0643466841759901E-3</v>
      </c>
      <c r="F12" s="32">
        <v>-1.4293593757630285E-2</v>
      </c>
      <c r="G12" s="32">
        <v>-4.1168973045916712E-2</v>
      </c>
      <c r="H12" s="32">
        <v>-8.1115778050192544E-3</v>
      </c>
      <c r="I12" s="68">
        <v>-3.0023086739273674E-3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-3.3769052885192719E-2</v>
      </c>
      <c r="C13" s="32">
        <v>-2.7741375795058421E-3</v>
      </c>
      <c r="D13" s="32">
        <v>6.2610884534859412E-3</v>
      </c>
      <c r="E13" s="32">
        <v>-2.8038135081861482E-3</v>
      </c>
      <c r="F13" s="32">
        <v>1.0993821901073009E-2</v>
      </c>
      <c r="G13" s="32">
        <v>2.5730309907225912E-3</v>
      </c>
      <c r="H13" s="32">
        <v>3.9616525354029264E-3</v>
      </c>
      <c r="I13" s="68">
        <v>8.738117315427063E-3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-2.2396255379117713E-2</v>
      </c>
      <c r="C14" s="32">
        <v>-3.03108566864142E-2</v>
      </c>
      <c r="D14" s="32">
        <v>1.4865980458749206E-2</v>
      </c>
      <c r="E14" s="32">
        <v>1.744683078318765E-3</v>
      </c>
      <c r="F14" s="32">
        <v>-9.0954212946453561E-3</v>
      </c>
      <c r="G14" s="32">
        <v>-2.8698420848011663E-2</v>
      </c>
      <c r="H14" s="32">
        <v>1.6672053883953541E-2</v>
      </c>
      <c r="I14" s="68">
        <v>-4.9743034101027428E-3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0.10424740394600218</v>
      </c>
      <c r="C15" s="32">
        <v>-4.8985846297812108E-3</v>
      </c>
      <c r="D15" s="32">
        <v>9.4866892539091641E-3</v>
      </c>
      <c r="E15" s="32">
        <v>-1.5127245426754143E-2</v>
      </c>
      <c r="F15" s="32">
        <v>5.7971417428973382E-2</v>
      </c>
      <c r="G15" s="32">
        <v>-3.0045784102108564E-2</v>
      </c>
      <c r="H15" s="32">
        <v>1.4262916243456436E-2</v>
      </c>
      <c r="I15" s="68">
        <v>-9.1906313314049637E-3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-1.7866231245571296E-2</v>
      </c>
      <c r="C16" s="32">
        <v>-4.6703994338405108E-3</v>
      </c>
      <c r="D16" s="32">
        <v>1.4363565011719981E-2</v>
      </c>
      <c r="E16" s="32">
        <v>-2.5074058400338384E-3</v>
      </c>
      <c r="F16" s="32">
        <v>-6.0614267648737563E-3</v>
      </c>
      <c r="G16" s="32">
        <v>-3.1439155025364762E-2</v>
      </c>
      <c r="H16" s="32">
        <v>1.3475954710138627E-2</v>
      </c>
      <c r="I16" s="68">
        <v>-7.3698696717972023E-4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-3.7951657886581946E-2</v>
      </c>
      <c r="C17" s="32">
        <v>-2.7415069986591711E-2</v>
      </c>
      <c r="D17" s="32">
        <v>-1.1273087057234954E-2</v>
      </c>
      <c r="E17" s="32">
        <v>1.1027107321638585E-2</v>
      </c>
      <c r="F17" s="32">
        <v>2.5790427359873025E-3</v>
      </c>
      <c r="G17" s="32">
        <v>-3.5388158363493183E-2</v>
      </c>
      <c r="H17" s="32">
        <v>3.0804435143361175E-4</v>
      </c>
      <c r="I17" s="68">
        <v>4.7837511962345314E-3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0.153232335474488</v>
      </c>
      <c r="C18" s="32">
        <v>2.143382372673952E-2</v>
      </c>
      <c r="D18" s="32">
        <v>1.7699787054951788E-2</v>
      </c>
      <c r="E18" s="32">
        <v>1.7834748530372257E-2</v>
      </c>
      <c r="F18" s="32">
        <v>7.3352558316600591E-2</v>
      </c>
      <c r="G18" s="32">
        <v>3.4510003685855439E-2</v>
      </c>
      <c r="H18" s="32">
        <v>2.5074728258945855E-2</v>
      </c>
      <c r="I18" s="68">
        <v>2.1124684516769854E-2</v>
      </c>
      <c r="J18" s="46"/>
      <c r="K18" s="46"/>
      <c r="L18" s="47"/>
    </row>
    <row r="19" spans="1:12" x14ac:dyDescent="0.25">
      <c r="A19" s="70" t="s">
        <v>1</v>
      </c>
      <c r="B19" s="32">
        <v>-4.4945171559957475E-2</v>
      </c>
      <c r="C19" s="32">
        <v>-1.1373123398022655E-2</v>
      </c>
      <c r="D19" s="32">
        <v>5.7140728600164614E-3</v>
      </c>
      <c r="E19" s="32">
        <v>-6.8807339449541427E-3</v>
      </c>
      <c r="F19" s="32">
        <v>-2.3739666782721769E-2</v>
      </c>
      <c r="G19" s="32">
        <v>-2.679763661860779E-2</v>
      </c>
      <c r="H19" s="32">
        <v>4.3422971020357082E-3</v>
      </c>
      <c r="I19" s="68">
        <v>-1.6077314622823247E-3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-2.7914238945042857E-2</v>
      </c>
      <c r="C21" s="32">
        <v>-1.0539048356021929E-2</v>
      </c>
      <c r="D21" s="32">
        <v>1.0984676388228198E-3</v>
      </c>
      <c r="E21" s="32">
        <v>-2.1615629817389737E-3</v>
      </c>
      <c r="F21" s="32">
        <v>-1.1011771754762534E-2</v>
      </c>
      <c r="G21" s="32">
        <v>-2.5691618871968358E-2</v>
      </c>
      <c r="H21" s="32">
        <v>-2.298113824918957E-3</v>
      </c>
      <c r="I21" s="68">
        <v>-8.7567805933319587E-4</v>
      </c>
      <c r="J21" s="46"/>
      <c r="K21" s="46"/>
      <c r="L21" s="46"/>
    </row>
    <row r="22" spans="1:12" x14ac:dyDescent="0.25">
      <c r="A22" s="69" t="s">
        <v>13</v>
      </c>
      <c r="B22" s="32">
        <v>-2.0666460895979566E-2</v>
      </c>
      <c r="C22" s="32">
        <v>-9.2202207873834929E-3</v>
      </c>
      <c r="D22" s="32">
        <v>1.0040934803461354E-2</v>
      </c>
      <c r="E22" s="32">
        <v>-3.338992780260841E-3</v>
      </c>
      <c r="F22" s="32">
        <v>1.4397867110942375E-3</v>
      </c>
      <c r="G22" s="32">
        <v>-2.3603255129182377E-2</v>
      </c>
      <c r="H22" s="32">
        <v>5.4577828844888376E-3</v>
      </c>
      <c r="I22" s="68">
        <v>1.1327291608618228E-3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-0.14777078085642315</v>
      </c>
      <c r="C23" s="32">
        <v>-0.11183328162661377</v>
      </c>
      <c r="D23" s="32">
        <v>1.8298733539940937E-2</v>
      </c>
      <c r="E23" s="32">
        <v>-1.6577355686416495E-2</v>
      </c>
      <c r="F23" s="32">
        <v>-0.10094226801560646</v>
      </c>
      <c r="G23" s="32">
        <v>-0.12800499263177056</v>
      </c>
      <c r="H23" s="32">
        <v>3.9856137368885491E-3</v>
      </c>
      <c r="I23" s="68">
        <v>5.5562894203950997E-3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-8.0149958401255494E-2</v>
      </c>
      <c r="C24" s="32">
        <v>-2.7858725084740743E-2</v>
      </c>
      <c r="D24" s="32">
        <v>2.8339932292700265E-3</v>
      </c>
      <c r="E24" s="32">
        <v>-6.451565634437606E-3</v>
      </c>
      <c r="F24" s="32">
        <v>-7.8752128705262381E-2</v>
      </c>
      <c r="G24" s="32">
        <v>-3.7150248561070631E-2</v>
      </c>
      <c r="H24" s="32">
        <v>5.0410160801113157E-3</v>
      </c>
      <c r="I24" s="68">
        <v>3.4652358924724957E-4</v>
      </c>
      <c r="J24" s="46"/>
      <c r="K24" s="46" t="s">
        <v>65</v>
      </c>
      <c r="L24" s="47">
        <v>95.95</v>
      </c>
    </row>
    <row r="25" spans="1:12" x14ac:dyDescent="0.25">
      <c r="A25" s="69" t="s">
        <v>47</v>
      </c>
      <c r="B25" s="32">
        <v>-2.9195609495837882E-3</v>
      </c>
      <c r="C25" s="32">
        <v>-1.8246615713526371E-3</v>
      </c>
      <c r="D25" s="32">
        <v>5.1780232032965223E-3</v>
      </c>
      <c r="E25" s="32">
        <v>-2.0084969811984266E-4</v>
      </c>
      <c r="F25" s="32">
        <v>9.3461629092002063E-3</v>
      </c>
      <c r="G25" s="32">
        <v>-1.6986588385789148E-2</v>
      </c>
      <c r="H25" s="32">
        <v>6.6032743789157244E-4</v>
      </c>
      <c r="I25" s="68">
        <v>2.6195581015553415E-3</v>
      </c>
      <c r="J25" s="46"/>
      <c r="K25" s="46" t="s">
        <v>46</v>
      </c>
      <c r="L25" s="47">
        <v>94.62</v>
      </c>
    </row>
    <row r="26" spans="1:12" x14ac:dyDescent="0.25">
      <c r="A26" s="69" t="s">
        <v>48</v>
      </c>
      <c r="B26" s="32">
        <v>-5.9231725485165976E-3</v>
      </c>
      <c r="C26" s="32">
        <v>-3.1494442615493945E-3</v>
      </c>
      <c r="D26" s="32">
        <v>9.5553244669661641E-3</v>
      </c>
      <c r="E26" s="32">
        <v>-1.4153362192698138E-3</v>
      </c>
      <c r="F26" s="32">
        <v>1.158246272055119E-2</v>
      </c>
      <c r="G26" s="32">
        <v>-2.2033454616567916E-2</v>
      </c>
      <c r="H26" s="32">
        <v>5.3264395773797713E-3</v>
      </c>
      <c r="I26" s="68">
        <v>-3.4878208076083439E-4</v>
      </c>
      <c r="J26" s="46"/>
      <c r="K26" s="46" t="s">
        <v>47</v>
      </c>
      <c r="L26" s="47">
        <v>99.89</v>
      </c>
    </row>
    <row r="27" spans="1:12" ht="17.25" customHeight="1" x14ac:dyDescent="0.25">
      <c r="A27" s="69" t="s">
        <v>49</v>
      </c>
      <c r="B27" s="32">
        <v>6.9462816583318876E-3</v>
      </c>
      <c r="C27" s="32">
        <v>1.2965653077843253E-3</v>
      </c>
      <c r="D27" s="32">
        <v>1.1167433636386059E-2</v>
      </c>
      <c r="E27" s="32">
        <v>-9.4040344541135301E-4</v>
      </c>
      <c r="F27" s="32">
        <v>1.2388282798154293E-2</v>
      </c>
      <c r="G27" s="32">
        <v>-1.6967757354905855E-2</v>
      </c>
      <c r="H27" s="32">
        <v>6.0590843884706924E-3</v>
      </c>
      <c r="I27" s="68">
        <v>1.1854004234033155E-3</v>
      </c>
      <c r="J27" s="59"/>
      <c r="K27" s="50" t="s">
        <v>48</v>
      </c>
      <c r="L27" s="47">
        <v>99.72</v>
      </c>
    </row>
    <row r="28" spans="1:12" x14ac:dyDescent="0.25">
      <c r="A28" s="69" t="s">
        <v>50</v>
      </c>
      <c r="B28" s="32">
        <v>1.5657153888227526E-2</v>
      </c>
      <c r="C28" s="32">
        <v>-4.4152349838750826E-3</v>
      </c>
      <c r="D28" s="32">
        <v>6.0757879975779083E-3</v>
      </c>
      <c r="E28" s="32">
        <v>-5.6555446975425916E-3</v>
      </c>
      <c r="F28" s="32">
        <v>8.1563754635598507E-3</v>
      </c>
      <c r="G28" s="32">
        <v>-3.5117564556250702E-2</v>
      </c>
      <c r="H28" s="32">
        <v>-6.3365004428777016E-3</v>
      </c>
      <c r="I28" s="68">
        <v>-7.8827616212451268E-4</v>
      </c>
      <c r="J28" s="54"/>
      <c r="K28" s="41" t="s">
        <v>49</v>
      </c>
      <c r="L28" s="47">
        <v>100.56</v>
      </c>
    </row>
    <row r="29" spans="1:12" ht="15.75" thickBot="1" x14ac:dyDescent="0.3">
      <c r="A29" s="71" t="s">
        <v>51</v>
      </c>
      <c r="B29" s="72">
        <v>2.5489827600294168E-2</v>
      </c>
      <c r="C29" s="72">
        <v>-2.3878519209830529E-2</v>
      </c>
      <c r="D29" s="72">
        <v>-6.2840746963265248E-3</v>
      </c>
      <c r="E29" s="72">
        <v>-1.5129020083653355E-2</v>
      </c>
      <c r="F29" s="72">
        <v>1.7312478536074538E-2</v>
      </c>
      <c r="G29" s="72">
        <v>-8.1946308367107257E-2</v>
      </c>
      <c r="H29" s="72">
        <v>-2.2148630308147954E-2</v>
      </c>
      <c r="I29" s="73">
        <v>-2.5573334015978055E-2</v>
      </c>
      <c r="J29" s="54"/>
      <c r="K29" s="41" t="s">
        <v>50</v>
      </c>
      <c r="L29" s="47">
        <v>102.02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105.06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Education and training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83.69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91.73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99.19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98.47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99.58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100.95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103.2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85.22</v>
      </c>
    </row>
    <row r="43" spans="1:12" x14ac:dyDescent="0.25">
      <c r="K43" s="46" t="s">
        <v>46</v>
      </c>
      <c r="L43" s="47">
        <v>91.99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99.71</v>
      </c>
    </row>
    <row r="45" spans="1:12" ht="15.4" customHeight="1" x14ac:dyDescent="0.25">
      <c r="A45" s="26" t="str">
        <f>"Indexed number of payroll jobs in "&amp;$L$1&amp;" each week by age group"</f>
        <v>Indexed number of payroll jobs in Education and training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99.41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100.69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101.57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102.55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97.95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95.65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99.3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111.87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98.83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98.53</v>
      </c>
    </row>
    <row r="59" spans="1:12" ht="15.4" customHeight="1" x14ac:dyDescent="0.25">
      <c r="K59" s="41" t="s">
        <v>2</v>
      </c>
      <c r="L59" s="47">
        <v>103.44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Education and training each week by State and Territory</v>
      </c>
      <c r="K60" s="41" t="s">
        <v>1</v>
      </c>
      <c r="L60" s="47">
        <v>94.49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96.54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95.69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96.76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110.28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97.25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96.88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104.54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93.35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95.89</v>
      </c>
    </row>
    <row r="72" spans="1:12" ht="15.4" customHeight="1" x14ac:dyDescent="0.25">
      <c r="K72" s="46" t="s">
        <v>5</v>
      </c>
      <c r="L72" s="47">
        <v>95.91</v>
      </c>
    </row>
    <row r="73" spans="1:12" ht="15.4" customHeight="1" x14ac:dyDescent="0.25">
      <c r="K73" s="46" t="s">
        <v>44</v>
      </c>
      <c r="L73" s="47">
        <v>97.58</v>
      </c>
    </row>
    <row r="74" spans="1:12" ht="15.4" customHeight="1" x14ac:dyDescent="0.25">
      <c r="K74" s="50" t="s">
        <v>4</v>
      </c>
      <c r="L74" s="47">
        <v>111.32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Education and training each week by State and Territory</v>
      </c>
      <c r="K75" s="41" t="s">
        <v>3</v>
      </c>
      <c r="L75" s="47">
        <v>98.04</v>
      </c>
    </row>
    <row r="76" spans="1:12" ht="15.4" customHeight="1" x14ac:dyDescent="0.25">
      <c r="K76" s="41" t="s">
        <v>43</v>
      </c>
      <c r="L76" s="47">
        <v>95.8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107.31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93.35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98.78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96.69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100.33</v>
      </c>
    </row>
    <row r="85" spans="1:12" ht="15.4" customHeight="1" x14ac:dyDescent="0.25">
      <c r="K85" s="50" t="s">
        <v>4</v>
      </c>
      <c r="L85" s="47">
        <v>110.5</v>
      </c>
    </row>
    <row r="86" spans="1:12" ht="15.4" customHeight="1" x14ac:dyDescent="0.25">
      <c r="K86" s="41" t="s">
        <v>3</v>
      </c>
      <c r="L86" s="47">
        <v>97.65</v>
      </c>
    </row>
    <row r="87" spans="1:12" ht="15.4" customHeight="1" x14ac:dyDescent="0.25">
      <c r="K87" s="41" t="s">
        <v>43</v>
      </c>
      <c r="L87" s="47">
        <v>98.91</v>
      </c>
    </row>
    <row r="88" spans="1:12" ht="15.4" customHeight="1" x14ac:dyDescent="0.25">
      <c r="K88" s="41" t="s">
        <v>2</v>
      </c>
      <c r="L88" s="47">
        <v>116.37</v>
      </c>
    </row>
    <row r="89" spans="1:12" ht="15.4" customHeight="1" x14ac:dyDescent="0.25">
      <c r="K89" s="41" t="s">
        <v>1</v>
      </c>
      <c r="L89" s="47">
        <v>96.22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97.59</v>
      </c>
    </row>
    <row r="92" spans="1:12" ht="15" customHeight="1" x14ac:dyDescent="0.25">
      <c r="K92" s="46" t="s">
        <v>5</v>
      </c>
      <c r="L92" s="47">
        <v>95.44</v>
      </c>
    </row>
    <row r="93" spans="1:12" ht="15" customHeight="1" x14ac:dyDescent="0.25">
      <c r="A93" s="26"/>
      <c r="K93" s="46" t="s">
        <v>44</v>
      </c>
      <c r="L93" s="47">
        <v>94.83</v>
      </c>
    </row>
    <row r="94" spans="1:12" ht="15" customHeight="1" x14ac:dyDescent="0.25">
      <c r="K94" s="50" t="s">
        <v>4</v>
      </c>
      <c r="L94" s="47">
        <v>108.93</v>
      </c>
    </row>
    <row r="95" spans="1:12" ht="15" customHeight="1" x14ac:dyDescent="0.25">
      <c r="K95" s="41" t="s">
        <v>3</v>
      </c>
      <c r="L95" s="47">
        <v>95.79</v>
      </c>
    </row>
    <row r="96" spans="1:12" ht="15" customHeight="1" x14ac:dyDescent="0.25">
      <c r="K96" s="41" t="s">
        <v>43</v>
      </c>
      <c r="L96" s="47">
        <v>97.25</v>
      </c>
    </row>
    <row r="97" spans="1:12" ht="15" customHeight="1" x14ac:dyDescent="0.25">
      <c r="K97" s="41" t="s">
        <v>2</v>
      </c>
      <c r="L97" s="47">
        <v>116.67</v>
      </c>
    </row>
    <row r="98" spans="1:12" ht="15" customHeight="1" x14ac:dyDescent="0.25">
      <c r="K98" s="41" t="s">
        <v>1</v>
      </c>
      <c r="L98" s="47">
        <v>94.52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98.31</v>
      </c>
    </row>
    <row r="101" spans="1:12" x14ac:dyDescent="0.25">
      <c r="A101" s="25"/>
      <c r="B101" s="24"/>
      <c r="K101" s="46" t="s">
        <v>5</v>
      </c>
      <c r="L101" s="47">
        <v>96.2</v>
      </c>
    </row>
    <row r="102" spans="1:12" x14ac:dyDescent="0.25">
      <c r="A102" s="25"/>
      <c r="B102" s="24"/>
      <c r="K102" s="46" t="s">
        <v>44</v>
      </c>
      <c r="L102" s="47">
        <v>96.51</v>
      </c>
    </row>
    <row r="103" spans="1:12" x14ac:dyDescent="0.25">
      <c r="A103" s="25"/>
      <c r="B103" s="24"/>
      <c r="K103" s="50" t="s">
        <v>4</v>
      </c>
      <c r="L103" s="47">
        <v>109.96</v>
      </c>
    </row>
    <row r="104" spans="1:12" x14ac:dyDescent="0.25">
      <c r="A104" s="25"/>
      <c r="B104" s="24"/>
      <c r="K104" s="41" t="s">
        <v>3</v>
      </c>
      <c r="L104" s="47">
        <v>97.41</v>
      </c>
    </row>
    <row r="105" spans="1:12" x14ac:dyDescent="0.25">
      <c r="A105" s="25"/>
      <c r="B105" s="24"/>
      <c r="K105" s="41" t="s">
        <v>43</v>
      </c>
      <c r="L105" s="47">
        <v>96.16</v>
      </c>
    </row>
    <row r="106" spans="1:12" x14ac:dyDescent="0.25">
      <c r="A106" s="25"/>
      <c r="B106" s="24"/>
      <c r="K106" s="41" t="s">
        <v>2</v>
      </c>
      <c r="L106" s="47">
        <v>118.17</v>
      </c>
    </row>
    <row r="107" spans="1:12" x14ac:dyDescent="0.25">
      <c r="A107" s="25"/>
      <c r="B107" s="24"/>
      <c r="K107" s="41" t="s">
        <v>1</v>
      </c>
      <c r="L107" s="47">
        <v>95.22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100.2073</v>
      </c>
    </row>
    <row r="112" spans="1:12" x14ac:dyDescent="0.25">
      <c r="K112" s="74">
        <v>43918</v>
      </c>
      <c r="L112" s="47">
        <v>98.556299999999993</v>
      </c>
    </row>
    <row r="113" spans="11:12" x14ac:dyDescent="0.25">
      <c r="K113" s="74">
        <v>43925</v>
      </c>
      <c r="L113" s="47">
        <v>95.546599999999998</v>
      </c>
    </row>
    <row r="114" spans="11:12" x14ac:dyDescent="0.25">
      <c r="K114" s="74">
        <v>43932</v>
      </c>
      <c r="L114" s="47">
        <v>92.516999999999996</v>
      </c>
    </row>
    <row r="115" spans="11:12" x14ac:dyDescent="0.25">
      <c r="K115" s="74">
        <v>43939</v>
      </c>
      <c r="L115" s="47">
        <v>90.540099999999995</v>
      </c>
    </row>
    <row r="116" spans="11:12" x14ac:dyDescent="0.25">
      <c r="K116" s="74">
        <v>43946</v>
      </c>
      <c r="L116" s="47">
        <v>90.120999999999995</v>
      </c>
    </row>
    <row r="117" spans="11:12" x14ac:dyDescent="0.25">
      <c r="K117" s="74">
        <v>43953</v>
      </c>
      <c r="L117" s="47">
        <v>91.161199999999994</v>
      </c>
    </row>
    <row r="118" spans="11:12" x14ac:dyDescent="0.25">
      <c r="K118" s="74">
        <v>43960</v>
      </c>
      <c r="L118" s="47">
        <v>92.861500000000007</v>
      </c>
    </row>
    <row r="119" spans="11:12" x14ac:dyDescent="0.25">
      <c r="K119" s="74">
        <v>43967</v>
      </c>
      <c r="L119" s="47">
        <v>95.029799999999994</v>
      </c>
    </row>
    <row r="120" spans="11:12" x14ac:dyDescent="0.25">
      <c r="K120" s="74">
        <v>43974</v>
      </c>
      <c r="L120" s="47">
        <v>95.401499999999999</v>
      </c>
    </row>
    <row r="121" spans="11:12" x14ac:dyDescent="0.25">
      <c r="K121" s="74">
        <v>43981</v>
      </c>
      <c r="L121" s="47">
        <v>95.658100000000005</v>
      </c>
    </row>
    <row r="122" spans="11:12" x14ac:dyDescent="0.25">
      <c r="K122" s="74">
        <v>43988</v>
      </c>
      <c r="L122" s="47">
        <v>96.157399999999996</v>
      </c>
    </row>
    <row r="123" spans="11:12" x14ac:dyDescent="0.25">
      <c r="K123" s="74">
        <v>43995</v>
      </c>
      <c r="L123" s="47">
        <v>95.507099999999994</v>
      </c>
    </row>
    <row r="124" spans="11:12" x14ac:dyDescent="0.25">
      <c r="K124" s="74">
        <v>44002</v>
      </c>
      <c r="L124" s="47">
        <v>95.7286</v>
      </c>
    </row>
    <row r="125" spans="11:12" x14ac:dyDescent="0.25">
      <c r="K125" s="74">
        <v>44009</v>
      </c>
      <c r="L125" s="47">
        <v>96.044399999999996</v>
      </c>
    </row>
    <row r="126" spans="11:12" x14ac:dyDescent="0.25">
      <c r="K126" s="74">
        <v>44016</v>
      </c>
      <c r="L126" s="47">
        <v>95.658000000000001</v>
      </c>
    </row>
    <row r="127" spans="11:12" x14ac:dyDescent="0.25">
      <c r="K127" s="74">
        <v>44023</v>
      </c>
      <c r="L127" s="47">
        <v>92.884399999999999</v>
      </c>
    </row>
    <row r="128" spans="11:12" x14ac:dyDescent="0.25">
      <c r="K128" s="74">
        <v>44030</v>
      </c>
      <c r="L128" s="47">
        <v>91.295199999999994</v>
      </c>
    </row>
    <row r="129" spans="1:12" x14ac:dyDescent="0.25">
      <c r="K129" s="74">
        <v>44037</v>
      </c>
      <c r="L129" s="47">
        <v>93.146799999999999</v>
      </c>
    </row>
    <row r="130" spans="1:12" x14ac:dyDescent="0.25">
      <c r="K130" s="74">
        <v>44044</v>
      </c>
      <c r="L130" s="47">
        <v>94.633799999999994</v>
      </c>
    </row>
    <row r="131" spans="1:12" x14ac:dyDescent="0.25">
      <c r="K131" s="74">
        <v>44051</v>
      </c>
      <c r="L131" s="47">
        <v>95.110600000000005</v>
      </c>
    </row>
    <row r="132" spans="1:12" x14ac:dyDescent="0.25">
      <c r="K132" s="74">
        <v>44058</v>
      </c>
      <c r="L132" s="47">
        <v>95.4666</v>
      </c>
    </row>
    <row r="133" spans="1:12" x14ac:dyDescent="0.25">
      <c r="K133" s="74">
        <v>44065</v>
      </c>
      <c r="L133" s="47">
        <v>95.596500000000006</v>
      </c>
    </row>
    <row r="134" spans="1:12" x14ac:dyDescent="0.25">
      <c r="K134" s="74">
        <v>44072</v>
      </c>
      <c r="L134" s="47">
        <v>95.751999999999995</v>
      </c>
    </row>
    <row r="135" spans="1:12" x14ac:dyDescent="0.25">
      <c r="K135" s="74">
        <v>44079</v>
      </c>
      <c r="L135" s="47">
        <v>96.144999999999996</v>
      </c>
    </row>
    <row r="136" spans="1:12" x14ac:dyDescent="0.25">
      <c r="K136" s="74">
        <v>44086</v>
      </c>
      <c r="L136" s="47">
        <v>96.518699999999995</v>
      </c>
    </row>
    <row r="137" spans="1:12" x14ac:dyDescent="0.25">
      <c r="K137" s="74">
        <v>44093</v>
      </c>
      <c r="L137" s="47">
        <v>96.941500000000005</v>
      </c>
    </row>
    <row r="138" spans="1:12" x14ac:dyDescent="0.25">
      <c r="K138" s="74">
        <v>44100</v>
      </c>
      <c r="L138" s="47">
        <v>96.095600000000005</v>
      </c>
    </row>
    <row r="139" spans="1:12" x14ac:dyDescent="0.25">
      <c r="K139" s="74">
        <v>44107</v>
      </c>
      <c r="L139" s="47">
        <v>93.780500000000004</v>
      </c>
    </row>
    <row r="140" spans="1:12" x14ac:dyDescent="0.25">
      <c r="A140" s="25"/>
      <c r="B140" s="24"/>
      <c r="K140" s="74">
        <v>44114</v>
      </c>
      <c r="L140" s="47">
        <v>92.8964</v>
      </c>
    </row>
    <row r="141" spans="1:12" x14ac:dyDescent="0.25">
      <c r="A141" s="25"/>
      <c r="B141" s="24"/>
      <c r="K141" s="74">
        <v>44121</v>
      </c>
      <c r="L141" s="47">
        <v>95.421300000000002</v>
      </c>
    </row>
    <row r="142" spans="1:12" x14ac:dyDescent="0.25">
      <c r="K142" s="74">
        <v>44128</v>
      </c>
      <c r="L142" s="47">
        <v>96.9679</v>
      </c>
    </row>
    <row r="143" spans="1:12" x14ac:dyDescent="0.25">
      <c r="K143" s="74">
        <v>44135</v>
      </c>
      <c r="L143" s="47">
        <v>97.193600000000004</v>
      </c>
    </row>
    <row r="144" spans="1:12" x14ac:dyDescent="0.25">
      <c r="K144" s="74">
        <v>44142</v>
      </c>
      <c r="L144" s="47">
        <v>97.346800000000002</v>
      </c>
    </row>
    <row r="145" spans="11:12" x14ac:dyDescent="0.25">
      <c r="K145" s="74">
        <v>44149</v>
      </c>
      <c r="L145" s="47">
        <v>97.930599999999998</v>
      </c>
    </row>
    <row r="146" spans="11:12" x14ac:dyDescent="0.25">
      <c r="K146" s="74">
        <v>44156</v>
      </c>
      <c r="L146" s="47">
        <v>98.463700000000003</v>
      </c>
    </row>
    <row r="147" spans="11:12" x14ac:dyDescent="0.25">
      <c r="K147" s="74">
        <v>44163</v>
      </c>
      <c r="L147" s="47">
        <v>99.158000000000001</v>
      </c>
    </row>
    <row r="148" spans="11:12" x14ac:dyDescent="0.25">
      <c r="K148" s="74">
        <v>44170</v>
      </c>
      <c r="L148" s="47">
        <v>98.893500000000003</v>
      </c>
    </row>
    <row r="149" spans="11:12" x14ac:dyDescent="0.25">
      <c r="K149" s="74">
        <v>44177</v>
      </c>
      <c r="L149" s="47">
        <v>97.165199999999999</v>
      </c>
    </row>
    <row r="150" spans="11:12" x14ac:dyDescent="0.25">
      <c r="K150" s="74">
        <v>44184</v>
      </c>
      <c r="L150" s="47">
        <v>94.311400000000006</v>
      </c>
    </row>
    <row r="151" spans="11:12" x14ac:dyDescent="0.25">
      <c r="K151" s="74">
        <v>44191</v>
      </c>
      <c r="L151" s="47">
        <v>88.327100000000002</v>
      </c>
    </row>
    <row r="152" spans="11:12" x14ac:dyDescent="0.25">
      <c r="K152" s="74">
        <v>44198</v>
      </c>
      <c r="L152" s="47">
        <v>83.880600000000001</v>
      </c>
    </row>
    <row r="153" spans="11:12" x14ac:dyDescent="0.25">
      <c r="K153" s="74">
        <v>44205</v>
      </c>
      <c r="L153" s="47">
        <v>83.062600000000003</v>
      </c>
    </row>
    <row r="154" spans="11:12" x14ac:dyDescent="0.25">
      <c r="K154" s="74">
        <v>44212</v>
      </c>
      <c r="L154" s="47">
        <v>83.944699999999997</v>
      </c>
    </row>
    <row r="155" spans="11:12" x14ac:dyDescent="0.25">
      <c r="K155" s="74">
        <v>44219</v>
      </c>
      <c r="L155" s="47">
        <v>85.635999999999996</v>
      </c>
    </row>
    <row r="156" spans="11:12" x14ac:dyDescent="0.25">
      <c r="K156" s="74">
        <v>44226</v>
      </c>
      <c r="L156" s="47">
        <v>87.997</v>
      </c>
    </row>
    <row r="157" spans="11:12" x14ac:dyDescent="0.25">
      <c r="K157" s="74">
        <v>44233</v>
      </c>
      <c r="L157" s="47">
        <v>91.073499999999996</v>
      </c>
    </row>
    <row r="158" spans="11:12" x14ac:dyDescent="0.25">
      <c r="K158" s="74">
        <v>44240</v>
      </c>
      <c r="L158" s="47">
        <v>93.143600000000006</v>
      </c>
    </row>
    <row r="159" spans="11:12" x14ac:dyDescent="0.25">
      <c r="K159" s="74">
        <v>44247</v>
      </c>
      <c r="L159" s="47">
        <v>94.313199999999995</v>
      </c>
    </row>
    <row r="160" spans="11:12" x14ac:dyDescent="0.25">
      <c r="K160" s="74">
        <v>44254</v>
      </c>
      <c r="L160" s="47">
        <v>95.483999999999995</v>
      </c>
    </row>
    <row r="161" spans="11:12" x14ac:dyDescent="0.25">
      <c r="K161" s="74">
        <v>44261</v>
      </c>
      <c r="L161" s="47">
        <v>97.193299999999994</v>
      </c>
    </row>
    <row r="162" spans="11:12" x14ac:dyDescent="0.25">
      <c r="K162" s="74">
        <v>44268</v>
      </c>
      <c r="L162" s="47">
        <v>98.307900000000004</v>
      </c>
    </row>
    <row r="163" spans="11:12" x14ac:dyDescent="0.25">
      <c r="K163" s="74">
        <v>44275</v>
      </c>
      <c r="L163" s="47">
        <v>99.284300000000002</v>
      </c>
    </row>
    <row r="164" spans="11:12" x14ac:dyDescent="0.25">
      <c r="K164" s="74">
        <v>44282</v>
      </c>
      <c r="L164" s="47">
        <v>99.279899999999998</v>
      </c>
    </row>
    <row r="165" spans="11:12" x14ac:dyDescent="0.25">
      <c r="K165" s="74">
        <v>44289</v>
      </c>
      <c r="L165" s="47">
        <v>99.002600000000001</v>
      </c>
    </row>
    <row r="166" spans="11:12" x14ac:dyDescent="0.25">
      <c r="K166" s="74">
        <v>44296</v>
      </c>
      <c r="L166" s="47">
        <v>97.876800000000003</v>
      </c>
    </row>
    <row r="167" spans="11:12" x14ac:dyDescent="0.25">
      <c r="K167" s="74">
        <v>44303</v>
      </c>
      <c r="L167" s="47">
        <v>97.590900000000005</v>
      </c>
    </row>
    <row r="168" spans="11:12" x14ac:dyDescent="0.25">
      <c r="K168" s="74">
        <v>44310</v>
      </c>
      <c r="L168" s="47">
        <v>98.314400000000006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102.114</v>
      </c>
    </row>
    <row r="260" spans="11:12" x14ac:dyDescent="0.25">
      <c r="K260" s="74">
        <v>43918</v>
      </c>
      <c r="L260" s="47">
        <v>101.4729</v>
      </c>
    </row>
    <row r="261" spans="11:12" x14ac:dyDescent="0.25">
      <c r="K261" s="74">
        <v>43925</v>
      </c>
      <c r="L261" s="47">
        <v>99.246399999999994</v>
      </c>
    </row>
    <row r="262" spans="11:12" x14ac:dyDescent="0.25">
      <c r="K262" s="74">
        <v>43932</v>
      </c>
      <c r="L262" s="47">
        <v>97.512200000000007</v>
      </c>
    </row>
    <row r="263" spans="11:12" x14ac:dyDescent="0.25">
      <c r="K263" s="74">
        <v>43939</v>
      </c>
      <c r="L263" s="47">
        <v>96.778499999999994</v>
      </c>
    </row>
    <row r="264" spans="11:12" x14ac:dyDescent="0.25">
      <c r="K264" s="74">
        <v>43946</v>
      </c>
      <c r="L264" s="47">
        <v>96.213399999999993</v>
      </c>
    </row>
    <row r="265" spans="11:12" x14ac:dyDescent="0.25">
      <c r="K265" s="74">
        <v>43953</v>
      </c>
      <c r="L265" s="47">
        <v>97.851299999999995</v>
      </c>
    </row>
    <row r="266" spans="11:12" x14ac:dyDescent="0.25">
      <c r="K266" s="74">
        <v>43960</v>
      </c>
      <c r="L266" s="47">
        <v>98.444699999999997</v>
      </c>
    </row>
    <row r="267" spans="11:12" x14ac:dyDescent="0.25">
      <c r="K267" s="74">
        <v>43967</v>
      </c>
      <c r="L267" s="47">
        <v>99.797799999999995</v>
      </c>
    </row>
    <row r="268" spans="11:12" x14ac:dyDescent="0.25">
      <c r="K268" s="74">
        <v>43974</v>
      </c>
      <c r="L268" s="47">
        <v>99.701800000000006</v>
      </c>
    </row>
    <row r="269" spans="11:12" x14ac:dyDescent="0.25">
      <c r="K269" s="74">
        <v>43981</v>
      </c>
      <c r="L269" s="47">
        <v>100.6635</v>
      </c>
    </row>
    <row r="270" spans="11:12" x14ac:dyDescent="0.25">
      <c r="K270" s="74">
        <v>43988</v>
      </c>
      <c r="L270" s="47">
        <v>101.7796</v>
      </c>
    </row>
    <row r="271" spans="11:12" x14ac:dyDescent="0.25">
      <c r="K271" s="74">
        <v>43995</v>
      </c>
      <c r="L271" s="47">
        <v>103.2149</v>
      </c>
    </row>
    <row r="272" spans="11:12" x14ac:dyDescent="0.25">
      <c r="K272" s="74">
        <v>44002</v>
      </c>
      <c r="L272" s="47">
        <v>104.22190000000001</v>
      </c>
    </row>
    <row r="273" spans="11:12" x14ac:dyDescent="0.25">
      <c r="K273" s="74">
        <v>44009</v>
      </c>
      <c r="L273" s="47">
        <v>104.8763</v>
      </c>
    </row>
    <row r="274" spans="11:12" x14ac:dyDescent="0.25">
      <c r="K274" s="74">
        <v>44016</v>
      </c>
      <c r="L274" s="47">
        <v>101.6836</v>
      </c>
    </row>
    <row r="275" spans="11:12" x14ac:dyDescent="0.25">
      <c r="K275" s="74">
        <v>44023</v>
      </c>
      <c r="L275" s="47">
        <v>97.186499999999995</v>
      </c>
    </row>
    <row r="276" spans="11:12" x14ac:dyDescent="0.25">
      <c r="K276" s="74">
        <v>44030</v>
      </c>
      <c r="L276" s="47">
        <v>96.283699999999996</v>
      </c>
    </row>
    <row r="277" spans="11:12" x14ac:dyDescent="0.25">
      <c r="K277" s="74">
        <v>44037</v>
      </c>
      <c r="L277" s="47">
        <v>97.560599999999994</v>
      </c>
    </row>
    <row r="278" spans="11:12" x14ac:dyDescent="0.25">
      <c r="K278" s="74">
        <v>44044</v>
      </c>
      <c r="L278" s="47">
        <v>99.249899999999997</v>
      </c>
    </row>
    <row r="279" spans="11:12" x14ac:dyDescent="0.25">
      <c r="K279" s="74">
        <v>44051</v>
      </c>
      <c r="L279" s="47">
        <v>99.515199999999993</v>
      </c>
    </row>
    <row r="280" spans="11:12" x14ac:dyDescent="0.25">
      <c r="K280" s="74">
        <v>44058</v>
      </c>
      <c r="L280" s="47">
        <v>98.868399999999994</v>
      </c>
    </row>
    <row r="281" spans="11:12" x14ac:dyDescent="0.25">
      <c r="K281" s="74">
        <v>44065</v>
      </c>
      <c r="L281" s="47">
        <v>99.353200000000001</v>
      </c>
    </row>
    <row r="282" spans="11:12" x14ac:dyDescent="0.25">
      <c r="K282" s="74">
        <v>44072</v>
      </c>
      <c r="L282" s="47">
        <v>99.271600000000007</v>
      </c>
    </row>
    <row r="283" spans="11:12" x14ac:dyDescent="0.25">
      <c r="K283" s="74">
        <v>44079</v>
      </c>
      <c r="L283" s="47">
        <v>99.843599999999995</v>
      </c>
    </row>
    <row r="284" spans="11:12" x14ac:dyDescent="0.25">
      <c r="K284" s="74">
        <v>44086</v>
      </c>
      <c r="L284" s="47">
        <v>100.4181</v>
      </c>
    </row>
    <row r="285" spans="11:12" x14ac:dyDescent="0.25">
      <c r="K285" s="74">
        <v>44093</v>
      </c>
      <c r="L285" s="47">
        <v>102.84910000000001</v>
      </c>
    </row>
    <row r="286" spans="11:12" x14ac:dyDescent="0.25">
      <c r="K286" s="74">
        <v>44100</v>
      </c>
      <c r="L286" s="47">
        <v>101.7448</v>
      </c>
    </row>
    <row r="287" spans="11:12" x14ac:dyDescent="0.25">
      <c r="K287" s="74">
        <v>44107</v>
      </c>
      <c r="L287" s="47">
        <v>98.034599999999998</v>
      </c>
    </row>
    <row r="288" spans="11:12" x14ac:dyDescent="0.25">
      <c r="K288" s="74">
        <v>44114</v>
      </c>
      <c r="L288" s="47">
        <v>96.206000000000003</v>
      </c>
    </row>
    <row r="289" spans="11:12" x14ac:dyDescent="0.25">
      <c r="K289" s="74">
        <v>44121</v>
      </c>
      <c r="L289" s="47">
        <v>98.3459</v>
      </c>
    </row>
    <row r="290" spans="11:12" x14ac:dyDescent="0.25">
      <c r="K290" s="74">
        <v>44128</v>
      </c>
      <c r="L290" s="47">
        <v>99.737300000000005</v>
      </c>
    </row>
    <row r="291" spans="11:12" x14ac:dyDescent="0.25">
      <c r="K291" s="74">
        <v>44135</v>
      </c>
      <c r="L291" s="47">
        <v>99.807100000000005</v>
      </c>
    </row>
    <row r="292" spans="11:12" x14ac:dyDescent="0.25">
      <c r="K292" s="74">
        <v>44142</v>
      </c>
      <c r="L292" s="47">
        <v>99.599699999999999</v>
      </c>
    </row>
    <row r="293" spans="11:12" x14ac:dyDescent="0.25">
      <c r="K293" s="74">
        <v>44149</v>
      </c>
      <c r="L293" s="47">
        <v>100.67449999999999</v>
      </c>
    </row>
    <row r="294" spans="11:12" x14ac:dyDescent="0.25">
      <c r="K294" s="74">
        <v>44156</v>
      </c>
      <c r="L294" s="47">
        <v>102.0067</v>
      </c>
    </row>
    <row r="295" spans="11:12" x14ac:dyDescent="0.25">
      <c r="K295" s="74">
        <v>44163</v>
      </c>
      <c r="L295" s="47">
        <v>106.0307</v>
      </c>
    </row>
    <row r="296" spans="11:12" x14ac:dyDescent="0.25">
      <c r="K296" s="74">
        <v>44170</v>
      </c>
      <c r="L296" s="47">
        <v>107.37690000000001</v>
      </c>
    </row>
    <row r="297" spans="11:12" x14ac:dyDescent="0.25">
      <c r="K297" s="74">
        <v>44177</v>
      </c>
      <c r="L297" s="47">
        <v>104.4405</v>
      </c>
    </row>
    <row r="298" spans="11:12" x14ac:dyDescent="0.25">
      <c r="K298" s="74">
        <v>44184</v>
      </c>
      <c r="L298" s="47">
        <v>99.953900000000004</v>
      </c>
    </row>
    <row r="299" spans="11:12" x14ac:dyDescent="0.25">
      <c r="K299" s="74">
        <v>44191</v>
      </c>
      <c r="L299" s="47">
        <v>94.676100000000005</v>
      </c>
    </row>
    <row r="300" spans="11:12" x14ac:dyDescent="0.25">
      <c r="K300" s="74">
        <v>44198</v>
      </c>
      <c r="L300" s="47">
        <v>91.825199999999995</v>
      </c>
    </row>
    <row r="301" spans="11:12" x14ac:dyDescent="0.25">
      <c r="K301" s="74">
        <v>44205</v>
      </c>
      <c r="L301" s="47">
        <v>91.672200000000004</v>
      </c>
    </row>
    <row r="302" spans="11:12" x14ac:dyDescent="0.25">
      <c r="K302" s="74">
        <v>44212</v>
      </c>
      <c r="L302" s="47">
        <v>92.087299999999999</v>
      </c>
    </row>
    <row r="303" spans="11:12" x14ac:dyDescent="0.25">
      <c r="K303" s="74">
        <v>44219</v>
      </c>
      <c r="L303" s="47">
        <v>93.633300000000006</v>
      </c>
    </row>
    <row r="304" spans="11:12" x14ac:dyDescent="0.25">
      <c r="K304" s="74">
        <v>44226</v>
      </c>
      <c r="L304" s="47">
        <v>95.4255</v>
      </c>
    </row>
    <row r="305" spans="11:12" x14ac:dyDescent="0.25">
      <c r="K305" s="74">
        <v>44233</v>
      </c>
      <c r="L305" s="47">
        <v>97.458799999999997</v>
      </c>
    </row>
    <row r="306" spans="11:12" x14ac:dyDescent="0.25">
      <c r="K306" s="74">
        <v>44240</v>
      </c>
      <c r="L306" s="47">
        <v>99.711699999999993</v>
      </c>
    </row>
    <row r="307" spans="11:12" x14ac:dyDescent="0.25">
      <c r="K307" s="74">
        <v>44247</v>
      </c>
      <c r="L307" s="47">
        <v>100.3849</v>
      </c>
    </row>
    <row r="308" spans="11:12" x14ac:dyDescent="0.25">
      <c r="K308" s="74">
        <v>44254</v>
      </c>
      <c r="L308" s="47">
        <v>100.4295</v>
      </c>
    </row>
    <row r="309" spans="11:12" x14ac:dyDescent="0.25">
      <c r="K309" s="74">
        <v>44261</v>
      </c>
      <c r="L309" s="47">
        <v>101.00409999999999</v>
      </c>
    </row>
    <row r="310" spans="11:12" x14ac:dyDescent="0.25">
      <c r="K310" s="74">
        <v>44268</v>
      </c>
      <c r="L310" s="47">
        <v>101.80110000000001</v>
      </c>
    </row>
    <row r="311" spans="11:12" x14ac:dyDescent="0.25">
      <c r="K311" s="74">
        <v>44275</v>
      </c>
      <c r="L311" s="47">
        <v>102.7016</v>
      </c>
    </row>
    <row r="312" spans="11:12" x14ac:dyDescent="0.25">
      <c r="K312" s="74">
        <v>44282</v>
      </c>
      <c r="L312" s="47">
        <v>102.3646</v>
      </c>
    </row>
    <row r="313" spans="11:12" x14ac:dyDescent="0.25">
      <c r="K313" s="74">
        <v>44289</v>
      </c>
      <c r="L313" s="47">
        <v>101.25830000000001</v>
      </c>
    </row>
    <row r="314" spans="11:12" x14ac:dyDescent="0.25">
      <c r="K314" s="74">
        <v>44296</v>
      </c>
      <c r="L314" s="47">
        <v>99.563400000000001</v>
      </c>
    </row>
    <row r="315" spans="11:12" x14ac:dyDescent="0.25">
      <c r="K315" s="74">
        <v>44303</v>
      </c>
      <c r="L315" s="47">
        <v>99.615399999999994</v>
      </c>
    </row>
    <row r="316" spans="11:12" x14ac:dyDescent="0.25">
      <c r="K316" s="74">
        <v>44310</v>
      </c>
      <c r="L316" s="47">
        <v>99.887699999999995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8C02D-B452-4482-B07B-3AB785751B7D}">
  <sheetPr codeName="Sheet2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35</v>
      </c>
    </row>
    <row r="2" spans="1:12" ht="19.5" customHeight="1" x14ac:dyDescent="0.3">
      <c r="A2" s="7" t="str">
        <f>"Weekly Payroll Jobs and Wages in Australia - " &amp;$L$1</f>
        <v>Weekly Payroll Jobs and Wages in Australia - Health care and social assistance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Health care and social assistance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4.8951755868091196E-2</v>
      </c>
      <c r="C11" s="32">
        <v>-1.1066727354610117E-2</v>
      </c>
      <c r="D11" s="32">
        <v>-3.2886722452560857E-3</v>
      </c>
      <c r="E11" s="32">
        <v>-8.9289184483754003E-4</v>
      </c>
      <c r="F11" s="32">
        <v>9.0814562807203014E-2</v>
      </c>
      <c r="G11" s="32">
        <v>-9.2077444766699434E-3</v>
      </c>
      <c r="H11" s="32">
        <v>3.1762611272365682E-3</v>
      </c>
      <c r="I11" s="68">
        <v>-1.0906825895919403E-2</v>
      </c>
      <c r="J11" s="46"/>
      <c r="K11" s="46"/>
      <c r="L11" s="47"/>
    </row>
    <row r="12" spans="1:12" x14ac:dyDescent="0.25">
      <c r="A12" s="69" t="s">
        <v>6</v>
      </c>
      <c r="B12" s="32">
        <v>3.9060906549116758E-2</v>
      </c>
      <c r="C12" s="32">
        <v>-2.2806010392481091E-2</v>
      </c>
      <c r="D12" s="32">
        <v>-8.3674391661771041E-3</v>
      </c>
      <c r="E12" s="32">
        <v>-4.7918685425278884E-3</v>
      </c>
      <c r="F12" s="32">
        <v>7.6490111687128381E-2</v>
      </c>
      <c r="G12" s="32">
        <v>-1.7868091287625676E-2</v>
      </c>
      <c r="H12" s="32">
        <v>-4.3765463596622256E-3</v>
      </c>
      <c r="I12" s="68">
        <v>-1.2592448769821907E-2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8.7310305926426635E-2</v>
      </c>
      <c r="C13" s="32">
        <v>-4.2100731601724117E-4</v>
      </c>
      <c r="D13" s="32">
        <v>-2.0174708107539852E-3</v>
      </c>
      <c r="E13" s="32">
        <v>5.9622860968766567E-4</v>
      </c>
      <c r="F13" s="32">
        <v>0.17744770734116755</v>
      </c>
      <c r="G13" s="32">
        <v>3.8666100054651764E-5</v>
      </c>
      <c r="H13" s="32">
        <v>8.7438979788527771E-3</v>
      </c>
      <c r="I13" s="68">
        <v>-2.0950059887640649E-2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1.0679970330234045E-3</v>
      </c>
      <c r="C14" s="32">
        <v>-1.2913818080158679E-2</v>
      </c>
      <c r="D14" s="32">
        <v>-3.4953360549182522E-3</v>
      </c>
      <c r="E14" s="32">
        <v>-3.7901564223208339E-4</v>
      </c>
      <c r="F14" s="32">
        <v>2.1709973867943821E-2</v>
      </c>
      <c r="G14" s="32">
        <v>-1.9544028524322132E-2</v>
      </c>
      <c r="H14" s="32">
        <v>5.9019305678043033E-4</v>
      </c>
      <c r="I14" s="68">
        <v>-3.5747242408359359E-3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8.4990798630153686E-2</v>
      </c>
      <c r="C15" s="32">
        <v>-4.7944433688026367E-3</v>
      </c>
      <c r="D15" s="32">
        <v>-9.2660189813020821E-5</v>
      </c>
      <c r="E15" s="32">
        <v>5.5892170025049204E-3</v>
      </c>
      <c r="F15" s="32">
        <v>9.4286017167923175E-2</v>
      </c>
      <c r="G15" s="32">
        <v>1.7178601390039683E-2</v>
      </c>
      <c r="H15" s="32">
        <v>1.1026371144040592E-3</v>
      </c>
      <c r="I15" s="68">
        <v>5.8225508541172033E-3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7.1943063067548829E-2</v>
      </c>
      <c r="C16" s="32">
        <v>-5.5429937409059438E-3</v>
      </c>
      <c r="D16" s="32">
        <v>4.7254080668306386E-3</v>
      </c>
      <c r="E16" s="32">
        <v>3.7358004450169791E-3</v>
      </c>
      <c r="F16" s="32">
        <v>7.7285856308252798E-2</v>
      </c>
      <c r="G16" s="32">
        <v>-8.7472344157014659E-3</v>
      </c>
      <c r="H16" s="32">
        <v>7.8042996424700917E-3</v>
      </c>
      <c r="I16" s="68">
        <v>-6.9229440826293898E-3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3.4581584793878184E-2</v>
      </c>
      <c r="C17" s="32">
        <v>9.3333028284086073E-3</v>
      </c>
      <c r="D17" s="32">
        <v>1.0250938276624266E-2</v>
      </c>
      <c r="E17" s="32">
        <v>-9.0832427216647194E-4</v>
      </c>
      <c r="F17" s="32">
        <v>0.12526280157364011</v>
      </c>
      <c r="G17" s="32">
        <v>4.8042504598219127E-2</v>
      </c>
      <c r="H17" s="32">
        <v>3.5580461583317957E-2</v>
      </c>
      <c r="I17" s="68">
        <v>1.2033872284388014E-2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6.4063701263042283E-2</v>
      </c>
      <c r="C18" s="32">
        <v>8.3809413669480026E-3</v>
      </c>
      <c r="D18" s="32">
        <v>3.275802554366436E-3</v>
      </c>
      <c r="E18" s="32">
        <v>5.9027777777778123E-3</v>
      </c>
      <c r="F18" s="32">
        <v>0.11122331844464317</v>
      </c>
      <c r="G18" s="32">
        <v>4.4508537484387878E-2</v>
      </c>
      <c r="H18" s="32">
        <v>3.8583745268245373E-2</v>
      </c>
      <c r="I18" s="68">
        <v>1.8520250753228717E-2</v>
      </c>
      <c r="J18" s="46"/>
      <c r="K18" s="46"/>
      <c r="L18" s="47"/>
    </row>
    <row r="19" spans="1:12" x14ac:dyDescent="0.25">
      <c r="A19" s="70" t="s">
        <v>1</v>
      </c>
      <c r="B19" s="32">
        <v>6.5459300424975497E-2</v>
      </c>
      <c r="C19" s="32">
        <v>-2.4471715055372711E-2</v>
      </c>
      <c r="D19" s="32">
        <v>-7.6403125951487461E-3</v>
      </c>
      <c r="E19" s="32">
        <v>-1.8967491412356208E-2</v>
      </c>
      <c r="F19" s="32">
        <v>9.3824727403447827E-2</v>
      </c>
      <c r="G19" s="32">
        <v>-2.6380191608353476E-2</v>
      </c>
      <c r="H19" s="32">
        <v>2.9869904274524295E-3</v>
      </c>
      <c r="I19" s="68">
        <v>-3.7725658304321952E-2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5.1969310278823455E-2</v>
      </c>
      <c r="C21" s="32">
        <v>-1.0283438357747365E-2</v>
      </c>
      <c r="D21" s="32">
        <v>-3.3510044051695553E-3</v>
      </c>
      <c r="E21" s="32">
        <v>-1.3250608213752901E-3</v>
      </c>
      <c r="F21" s="32">
        <v>8.3899849945990201E-2</v>
      </c>
      <c r="G21" s="32">
        <v>-2.5720684839799501E-3</v>
      </c>
      <c r="H21" s="32">
        <v>5.2675418663057361E-3</v>
      </c>
      <c r="I21" s="68">
        <v>-9.9269155843298984E-3</v>
      </c>
      <c r="J21" s="46"/>
      <c r="K21" s="46"/>
      <c r="L21" s="46"/>
    </row>
    <row r="22" spans="1:12" x14ac:dyDescent="0.25">
      <c r="A22" s="69" t="s">
        <v>13</v>
      </c>
      <c r="B22" s="32">
        <v>4.3837154603950435E-2</v>
      </c>
      <c r="C22" s="32">
        <v>-1.1554059807360795E-2</v>
      </c>
      <c r="D22" s="32">
        <v>-3.2126851159195446E-3</v>
      </c>
      <c r="E22" s="32">
        <v>-8.9497715015818269E-4</v>
      </c>
      <c r="F22" s="32">
        <v>8.9937615344513056E-2</v>
      </c>
      <c r="G22" s="32">
        <v>-1.1971314820045986E-2</v>
      </c>
      <c r="H22" s="32">
        <v>2.4696444977974075E-3</v>
      </c>
      <c r="I22" s="68">
        <v>-1.1353379556277465E-2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2.1377505802911978E-2</v>
      </c>
      <c r="C23" s="32">
        <v>-4.4609929581968522E-2</v>
      </c>
      <c r="D23" s="32">
        <v>-1.5240823401597381E-2</v>
      </c>
      <c r="E23" s="32">
        <v>1.2019744517116182E-2</v>
      </c>
      <c r="F23" s="32">
        <v>9.3818335343923254E-2</v>
      </c>
      <c r="G23" s="32">
        <v>-2.3612709234029361E-2</v>
      </c>
      <c r="H23" s="32">
        <v>-1.611008179392015E-2</v>
      </c>
      <c r="I23" s="68">
        <v>2.96904856492195E-2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6.0368013390659447E-2</v>
      </c>
      <c r="C24" s="32">
        <v>-1.8443568306913516E-2</v>
      </c>
      <c r="D24" s="32">
        <v>-9.2029832269231449E-3</v>
      </c>
      <c r="E24" s="32">
        <v>7.1848930901907693E-4</v>
      </c>
      <c r="F24" s="32">
        <v>0.11937873329676085</v>
      </c>
      <c r="G24" s="32">
        <v>-6.1184264928133558E-3</v>
      </c>
      <c r="H24" s="32">
        <v>-1.002333940815614E-3</v>
      </c>
      <c r="I24" s="68">
        <v>-2.5354969326790711E-3</v>
      </c>
      <c r="J24" s="46"/>
      <c r="K24" s="46" t="s">
        <v>65</v>
      </c>
      <c r="L24" s="47">
        <v>106.91</v>
      </c>
    </row>
    <row r="25" spans="1:12" x14ac:dyDescent="0.25">
      <c r="A25" s="69" t="s">
        <v>47</v>
      </c>
      <c r="B25" s="32">
        <v>6.6639165494478014E-2</v>
      </c>
      <c r="C25" s="32">
        <v>-1.0037736192444746E-2</v>
      </c>
      <c r="D25" s="32">
        <v>-4.2724764080578348E-3</v>
      </c>
      <c r="E25" s="32">
        <v>-4.0243032254116962E-4</v>
      </c>
      <c r="F25" s="32">
        <v>0.10893472652516856</v>
      </c>
      <c r="G25" s="32">
        <v>-5.8329375021116681E-3</v>
      </c>
      <c r="H25" s="32">
        <v>1.9294048946456588E-3</v>
      </c>
      <c r="I25" s="68">
        <v>-1.0142654895864522E-2</v>
      </c>
      <c r="J25" s="46"/>
      <c r="K25" s="46" t="s">
        <v>46</v>
      </c>
      <c r="L25" s="47">
        <v>108.03</v>
      </c>
    </row>
    <row r="26" spans="1:12" x14ac:dyDescent="0.25">
      <c r="A26" s="69" t="s">
        <v>48</v>
      </c>
      <c r="B26" s="32">
        <v>3.0638833092417661E-2</v>
      </c>
      <c r="C26" s="32">
        <v>-9.8484737814392709E-3</v>
      </c>
      <c r="D26" s="32">
        <v>-5.7591644957799559E-4</v>
      </c>
      <c r="E26" s="32">
        <v>-1.0663792842436903E-3</v>
      </c>
      <c r="F26" s="32">
        <v>6.6009463405478863E-2</v>
      </c>
      <c r="G26" s="32">
        <v>-1.0102493429917869E-2</v>
      </c>
      <c r="H26" s="32">
        <v>6.4652896100989565E-3</v>
      </c>
      <c r="I26" s="68">
        <v>-1.1604775046467508E-2</v>
      </c>
      <c r="J26" s="46"/>
      <c r="K26" s="46" t="s">
        <v>47</v>
      </c>
      <c r="L26" s="47">
        <v>107.75</v>
      </c>
    </row>
    <row r="27" spans="1:12" ht="17.25" customHeight="1" x14ac:dyDescent="0.25">
      <c r="A27" s="69" t="s">
        <v>49</v>
      </c>
      <c r="B27" s="32">
        <v>2.6913862596802618E-2</v>
      </c>
      <c r="C27" s="32">
        <v>-7.9187681784218533E-3</v>
      </c>
      <c r="D27" s="32">
        <v>4.254078703134212E-4</v>
      </c>
      <c r="E27" s="32">
        <v>-2.1843715769944705E-3</v>
      </c>
      <c r="F27" s="32">
        <v>6.4187616164813166E-2</v>
      </c>
      <c r="G27" s="32">
        <v>-1.3921289707902962E-2</v>
      </c>
      <c r="H27" s="32">
        <v>5.4685170974224651E-3</v>
      </c>
      <c r="I27" s="68">
        <v>-1.5334146658533276E-2</v>
      </c>
      <c r="J27" s="59"/>
      <c r="K27" s="50" t="s">
        <v>48</v>
      </c>
      <c r="L27" s="47">
        <v>104.09</v>
      </c>
    </row>
    <row r="28" spans="1:12" x14ac:dyDescent="0.25">
      <c r="A28" s="69" t="s">
        <v>50</v>
      </c>
      <c r="B28" s="32">
        <v>6.8215269466765482E-2</v>
      </c>
      <c r="C28" s="32">
        <v>-2.5976863941681305E-3</v>
      </c>
      <c r="D28" s="32">
        <v>-4.0020549491492918E-4</v>
      </c>
      <c r="E28" s="32">
        <v>-3.6645135511906846E-3</v>
      </c>
      <c r="F28" s="32">
        <v>0.11376371526300666</v>
      </c>
      <c r="G28" s="32">
        <v>-8.8522892691343946E-3</v>
      </c>
      <c r="H28" s="32">
        <v>1.8460798321242589E-3</v>
      </c>
      <c r="I28" s="68">
        <v>-1.7348701960862023E-2</v>
      </c>
      <c r="J28" s="54"/>
      <c r="K28" s="41" t="s">
        <v>49</v>
      </c>
      <c r="L28" s="47">
        <v>103.51</v>
      </c>
    </row>
    <row r="29" spans="1:12" ht="15.75" thickBot="1" x14ac:dyDescent="0.3">
      <c r="A29" s="71" t="s">
        <v>51</v>
      </c>
      <c r="B29" s="72">
        <v>6.7958112128813974E-2</v>
      </c>
      <c r="C29" s="72">
        <v>-9.833045393522033E-3</v>
      </c>
      <c r="D29" s="72">
        <v>-1.0346617130965186E-3</v>
      </c>
      <c r="E29" s="72">
        <v>-6.7137558276494369E-3</v>
      </c>
      <c r="F29" s="72">
        <v>9.3524645262121675E-2</v>
      </c>
      <c r="G29" s="72">
        <v>-2.1303176357484133E-2</v>
      </c>
      <c r="H29" s="72">
        <v>8.2842880061810842E-3</v>
      </c>
      <c r="I29" s="73">
        <v>-2.1013568577952224E-2</v>
      </c>
      <c r="J29" s="54"/>
      <c r="K29" s="41" t="s">
        <v>50</v>
      </c>
      <c r="L29" s="47">
        <v>107.1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107.86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Health care and social assistance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103.72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107.02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107.12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103.12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102.65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106.86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106.91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102.14</v>
      </c>
    </row>
    <row r="43" spans="1:12" x14ac:dyDescent="0.25">
      <c r="K43" s="46" t="s">
        <v>46</v>
      </c>
      <c r="L43" s="47">
        <v>106.04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106.66</v>
      </c>
    </row>
    <row r="45" spans="1:12" ht="15.4" customHeight="1" x14ac:dyDescent="0.25">
      <c r="A45" s="26" t="str">
        <f>"Indexed number of payroll jobs in "&amp;$L$1&amp;" each week by age group"</f>
        <v>Indexed number of payroll jobs in Health care and social assistance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103.06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102.69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106.82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106.8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106.71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109.52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101.44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109.83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105.99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103.01</v>
      </c>
    </row>
    <row r="59" spans="1:12" ht="15.4" customHeight="1" x14ac:dyDescent="0.25">
      <c r="K59" s="41" t="s">
        <v>2</v>
      </c>
      <c r="L59" s="47">
        <v>108.8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Health care and social assistance each week by State and Territory</v>
      </c>
      <c r="K60" s="41" t="s">
        <v>1</v>
      </c>
      <c r="L60" s="47">
        <v>110.55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105.17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109.92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100.7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109.31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104.74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102.92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108.91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108.8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104.34</v>
      </c>
    </row>
    <row r="72" spans="1:12" ht="15.4" customHeight="1" x14ac:dyDescent="0.25">
      <c r="K72" s="46" t="s">
        <v>5</v>
      </c>
      <c r="L72" s="47">
        <v>109.69</v>
      </c>
    </row>
    <row r="73" spans="1:12" ht="15.4" customHeight="1" x14ac:dyDescent="0.25">
      <c r="K73" s="46" t="s">
        <v>44</v>
      </c>
      <c r="L73" s="47">
        <v>100.2</v>
      </c>
    </row>
    <row r="74" spans="1:12" ht="15.4" customHeight="1" x14ac:dyDescent="0.25">
      <c r="K74" s="50" t="s">
        <v>4</v>
      </c>
      <c r="L74" s="47">
        <v>109.3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Health care and social assistance each week by State and Territory</v>
      </c>
      <c r="K75" s="41" t="s">
        <v>3</v>
      </c>
      <c r="L75" s="47">
        <v>105.53</v>
      </c>
    </row>
    <row r="76" spans="1:12" ht="15.4" customHeight="1" x14ac:dyDescent="0.25">
      <c r="K76" s="41" t="s">
        <v>43</v>
      </c>
      <c r="L76" s="47">
        <v>103.96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108.62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108.27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105.73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108.22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101.04</v>
      </c>
    </row>
    <row r="85" spans="1:12" ht="15.4" customHeight="1" x14ac:dyDescent="0.25">
      <c r="K85" s="50" t="s">
        <v>4</v>
      </c>
      <c r="L85" s="47">
        <v>108.81</v>
      </c>
    </row>
    <row r="86" spans="1:12" ht="15.4" customHeight="1" x14ac:dyDescent="0.25">
      <c r="K86" s="41" t="s">
        <v>3</v>
      </c>
      <c r="L86" s="47">
        <v>107.81</v>
      </c>
    </row>
    <row r="87" spans="1:12" ht="15.4" customHeight="1" x14ac:dyDescent="0.25">
      <c r="K87" s="41" t="s">
        <v>43</v>
      </c>
      <c r="L87" s="47">
        <v>102.09</v>
      </c>
    </row>
    <row r="88" spans="1:12" ht="15.4" customHeight="1" x14ac:dyDescent="0.25">
      <c r="K88" s="41" t="s">
        <v>2</v>
      </c>
      <c r="L88" s="47">
        <v>103.54</v>
      </c>
    </row>
    <row r="89" spans="1:12" ht="15.4" customHeight="1" x14ac:dyDescent="0.25">
      <c r="K89" s="41" t="s">
        <v>1</v>
      </c>
      <c r="L89" s="47">
        <v>108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104.15</v>
      </c>
    </row>
    <row r="92" spans="1:12" ht="15" customHeight="1" x14ac:dyDescent="0.25">
      <c r="K92" s="46" t="s">
        <v>5</v>
      </c>
      <c r="L92" s="47">
        <v>108.3</v>
      </c>
    </row>
    <row r="93" spans="1:12" ht="15" customHeight="1" x14ac:dyDescent="0.25">
      <c r="A93" s="26"/>
      <c r="K93" s="46" t="s">
        <v>44</v>
      </c>
      <c r="L93" s="47">
        <v>99.99</v>
      </c>
    </row>
    <row r="94" spans="1:12" ht="15" customHeight="1" x14ac:dyDescent="0.25">
      <c r="K94" s="50" t="s">
        <v>4</v>
      </c>
      <c r="L94" s="47">
        <v>108.3</v>
      </c>
    </row>
    <row r="95" spans="1:12" ht="15" customHeight="1" x14ac:dyDescent="0.25">
      <c r="K95" s="41" t="s">
        <v>3</v>
      </c>
      <c r="L95" s="47">
        <v>106.69</v>
      </c>
    </row>
    <row r="96" spans="1:12" ht="15" customHeight="1" x14ac:dyDescent="0.25">
      <c r="K96" s="41" t="s">
        <v>43</v>
      </c>
      <c r="L96" s="47">
        <v>102</v>
      </c>
    </row>
    <row r="97" spans="1:12" ht="15" customHeight="1" x14ac:dyDescent="0.25">
      <c r="K97" s="41" t="s">
        <v>2</v>
      </c>
      <c r="L97" s="47">
        <v>104.13</v>
      </c>
    </row>
    <row r="98" spans="1:12" ht="15" customHeight="1" x14ac:dyDescent="0.25">
      <c r="K98" s="41" t="s">
        <v>1</v>
      </c>
      <c r="L98" s="47">
        <v>106.04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103.26</v>
      </c>
    </row>
    <row r="101" spans="1:12" x14ac:dyDescent="0.25">
      <c r="A101" s="25"/>
      <c r="B101" s="24"/>
      <c r="K101" s="46" t="s">
        <v>5</v>
      </c>
      <c r="L101" s="47">
        <v>108.1</v>
      </c>
    </row>
    <row r="102" spans="1:12" x14ac:dyDescent="0.25">
      <c r="A102" s="25"/>
      <c r="B102" s="24"/>
      <c r="K102" s="46" t="s">
        <v>44</v>
      </c>
      <c r="L102" s="47">
        <v>99.68</v>
      </c>
    </row>
    <row r="103" spans="1:12" x14ac:dyDescent="0.25">
      <c r="A103" s="25"/>
      <c r="B103" s="24"/>
      <c r="K103" s="50" t="s">
        <v>4</v>
      </c>
      <c r="L103" s="47">
        <v>108.29</v>
      </c>
    </row>
    <row r="104" spans="1:12" x14ac:dyDescent="0.25">
      <c r="A104" s="25"/>
      <c r="B104" s="24"/>
      <c r="K104" s="41" t="s">
        <v>3</v>
      </c>
      <c r="L104" s="47">
        <v>107.14</v>
      </c>
    </row>
    <row r="105" spans="1:12" x14ac:dyDescent="0.25">
      <c r="A105" s="25"/>
      <c r="B105" s="24"/>
      <c r="K105" s="41" t="s">
        <v>43</v>
      </c>
      <c r="L105" s="47">
        <v>103.03</v>
      </c>
    </row>
    <row r="106" spans="1:12" x14ac:dyDescent="0.25">
      <c r="A106" s="25"/>
      <c r="B106" s="24"/>
      <c r="K106" s="41" t="s">
        <v>2</v>
      </c>
      <c r="L106" s="47">
        <v>104.7</v>
      </c>
    </row>
    <row r="107" spans="1:12" x14ac:dyDescent="0.25">
      <c r="A107" s="25"/>
      <c r="B107" s="24"/>
      <c r="K107" s="41" t="s">
        <v>1</v>
      </c>
      <c r="L107" s="47">
        <v>105.16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99.570800000000006</v>
      </c>
    </row>
    <row r="112" spans="1:12" x14ac:dyDescent="0.25">
      <c r="K112" s="74">
        <v>43918</v>
      </c>
      <c r="L112" s="47">
        <v>98.031899999999993</v>
      </c>
    </row>
    <row r="113" spans="11:12" x14ac:dyDescent="0.25">
      <c r="K113" s="74">
        <v>43925</v>
      </c>
      <c r="L113" s="47">
        <v>96.393000000000001</v>
      </c>
    </row>
    <row r="114" spans="11:12" x14ac:dyDescent="0.25">
      <c r="K114" s="74">
        <v>43932</v>
      </c>
      <c r="L114" s="47">
        <v>95.462999999999994</v>
      </c>
    </row>
    <row r="115" spans="11:12" x14ac:dyDescent="0.25">
      <c r="K115" s="74">
        <v>43939</v>
      </c>
      <c r="L115" s="47">
        <v>95.332899999999995</v>
      </c>
    </row>
    <row r="116" spans="11:12" x14ac:dyDescent="0.25">
      <c r="K116" s="74">
        <v>43946</v>
      </c>
      <c r="L116" s="47">
        <v>95.945800000000006</v>
      </c>
    </row>
    <row r="117" spans="11:12" x14ac:dyDescent="0.25">
      <c r="K117" s="74">
        <v>43953</v>
      </c>
      <c r="L117" s="47">
        <v>96.544899999999998</v>
      </c>
    </row>
    <row r="118" spans="11:12" x14ac:dyDescent="0.25">
      <c r="K118" s="74">
        <v>43960</v>
      </c>
      <c r="L118" s="47">
        <v>97.323999999999998</v>
      </c>
    </row>
    <row r="119" spans="11:12" x14ac:dyDescent="0.25">
      <c r="K119" s="74">
        <v>43967</v>
      </c>
      <c r="L119" s="47">
        <v>97.516000000000005</v>
      </c>
    </row>
    <row r="120" spans="11:12" x14ac:dyDescent="0.25">
      <c r="K120" s="74">
        <v>43974</v>
      </c>
      <c r="L120" s="47">
        <v>97.993700000000004</v>
      </c>
    </row>
    <row r="121" spans="11:12" x14ac:dyDescent="0.25">
      <c r="K121" s="74">
        <v>43981</v>
      </c>
      <c r="L121" s="47">
        <v>98.812200000000004</v>
      </c>
    </row>
    <row r="122" spans="11:12" x14ac:dyDescent="0.25">
      <c r="K122" s="74">
        <v>43988</v>
      </c>
      <c r="L122" s="47">
        <v>99.8857</v>
      </c>
    </row>
    <row r="123" spans="11:12" x14ac:dyDescent="0.25">
      <c r="K123" s="74">
        <v>43995</v>
      </c>
      <c r="L123" s="47">
        <v>100.73</v>
      </c>
    </row>
    <row r="124" spans="11:12" x14ac:dyDescent="0.25">
      <c r="K124" s="74">
        <v>44002</v>
      </c>
      <c r="L124" s="47">
        <v>100.67789999999999</v>
      </c>
    </row>
    <row r="125" spans="11:12" x14ac:dyDescent="0.25">
      <c r="K125" s="74">
        <v>44009</v>
      </c>
      <c r="L125" s="47">
        <v>100.75320000000001</v>
      </c>
    </row>
    <row r="126" spans="11:12" x14ac:dyDescent="0.25">
      <c r="K126" s="74">
        <v>44016</v>
      </c>
      <c r="L126" s="47">
        <v>101.27419999999999</v>
      </c>
    </row>
    <row r="127" spans="11:12" x14ac:dyDescent="0.25">
      <c r="K127" s="74">
        <v>44023</v>
      </c>
      <c r="L127" s="47">
        <v>101.9118</v>
      </c>
    </row>
    <row r="128" spans="11:12" x14ac:dyDescent="0.25">
      <c r="K128" s="74">
        <v>44030</v>
      </c>
      <c r="L128" s="47">
        <v>102.2662</v>
      </c>
    </row>
    <row r="129" spans="1:12" x14ac:dyDescent="0.25">
      <c r="K129" s="74">
        <v>44037</v>
      </c>
      <c r="L129" s="47">
        <v>102.10509999999999</v>
      </c>
    </row>
    <row r="130" spans="1:12" x14ac:dyDescent="0.25">
      <c r="K130" s="74">
        <v>44044</v>
      </c>
      <c r="L130" s="47">
        <v>102.1093</v>
      </c>
    </row>
    <row r="131" spans="1:12" x14ac:dyDescent="0.25">
      <c r="K131" s="74">
        <v>44051</v>
      </c>
      <c r="L131" s="47">
        <v>102.09139999999999</v>
      </c>
    </row>
    <row r="132" spans="1:12" x14ac:dyDescent="0.25">
      <c r="K132" s="74">
        <v>44058</v>
      </c>
      <c r="L132" s="47">
        <v>101.6035</v>
      </c>
    </row>
    <row r="133" spans="1:12" x14ac:dyDescent="0.25">
      <c r="K133" s="74">
        <v>44065</v>
      </c>
      <c r="L133" s="47">
        <v>101.6901</v>
      </c>
    </row>
    <row r="134" spans="1:12" x14ac:dyDescent="0.25">
      <c r="K134" s="74">
        <v>44072</v>
      </c>
      <c r="L134" s="47">
        <v>101.983</v>
      </c>
    </row>
    <row r="135" spans="1:12" x14ac:dyDescent="0.25">
      <c r="K135" s="74">
        <v>44079</v>
      </c>
      <c r="L135" s="47">
        <v>102.3062</v>
      </c>
    </row>
    <row r="136" spans="1:12" x14ac:dyDescent="0.25">
      <c r="K136" s="74">
        <v>44086</v>
      </c>
      <c r="L136" s="47">
        <v>102.4843</v>
      </c>
    </row>
    <row r="137" spans="1:12" x14ac:dyDescent="0.25">
      <c r="K137" s="74">
        <v>44093</v>
      </c>
      <c r="L137" s="47">
        <v>102.6039</v>
      </c>
    </row>
    <row r="138" spans="1:12" x14ac:dyDescent="0.25">
      <c r="K138" s="74">
        <v>44100</v>
      </c>
      <c r="L138" s="47">
        <v>102.39919999999999</v>
      </c>
    </row>
    <row r="139" spans="1:12" x14ac:dyDescent="0.25">
      <c r="K139" s="74">
        <v>44107</v>
      </c>
      <c r="L139" s="47">
        <v>101.7163</v>
      </c>
    </row>
    <row r="140" spans="1:12" x14ac:dyDescent="0.25">
      <c r="A140" s="25"/>
      <c r="B140" s="24"/>
      <c r="K140" s="74">
        <v>44114</v>
      </c>
      <c r="L140" s="47">
        <v>101.9224</v>
      </c>
    </row>
    <row r="141" spans="1:12" x14ac:dyDescent="0.25">
      <c r="A141" s="25"/>
      <c r="B141" s="24"/>
      <c r="K141" s="74">
        <v>44121</v>
      </c>
      <c r="L141" s="47">
        <v>102.84480000000001</v>
      </c>
    </row>
    <row r="142" spans="1:12" x14ac:dyDescent="0.25">
      <c r="K142" s="74">
        <v>44128</v>
      </c>
      <c r="L142" s="47">
        <v>102.9337</v>
      </c>
    </row>
    <row r="143" spans="1:12" x14ac:dyDescent="0.25">
      <c r="K143" s="74">
        <v>44135</v>
      </c>
      <c r="L143" s="47">
        <v>102.6974</v>
      </c>
    </row>
    <row r="144" spans="1:12" x14ac:dyDescent="0.25">
      <c r="K144" s="74">
        <v>44142</v>
      </c>
      <c r="L144" s="47">
        <v>102.8398</v>
      </c>
    </row>
    <row r="145" spans="11:12" x14ac:dyDescent="0.25">
      <c r="K145" s="74">
        <v>44149</v>
      </c>
      <c r="L145" s="47">
        <v>103.08320000000001</v>
      </c>
    </row>
    <row r="146" spans="11:12" x14ac:dyDescent="0.25">
      <c r="K146" s="74">
        <v>44156</v>
      </c>
      <c r="L146" s="47">
        <v>103.55419999999999</v>
      </c>
    </row>
    <row r="147" spans="11:12" x14ac:dyDescent="0.25">
      <c r="K147" s="74">
        <v>44163</v>
      </c>
      <c r="L147" s="47">
        <v>103.7364</v>
      </c>
    </row>
    <row r="148" spans="11:12" x14ac:dyDescent="0.25">
      <c r="K148" s="74">
        <v>44170</v>
      </c>
      <c r="L148" s="47">
        <v>103.9469</v>
      </c>
    </row>
    <row r="149" spans="11:12" x14ac:dyDescent="0.25">
      <c r="K149" s="74">
        <v>44177</v>
      </c>
      <c r="L149" s="47">
        <v>104.0264</v>
      </c>
    </row>
    <row r="150" spans="11:12" x14ac:dyDescent="0.25">
      <c r="K150" s="74">
        <v>44184</v>
      </c>
      <c r="L150" s="47">
        <v>103.7037</v>
      </c>
    </row>
    <row r="151" spans="11:12" x14ac:dyDescent="0.25">
      <c r="K151" s="74">
        <v>44191</v>
      </c>
      <c r="L151" s="47">
        <v>101.68219999999999</v>
      </c>
    </row>
    <row r="152" spans="11:12" x14ac:dyDescent="0.25">
      <c r="K152" s="74">
        <v>44198</v>
      </c>
      <c r="L152" s="47">
        <v>99.5792</v>
      </c>
    </row>
    <row r="153" spans="11:12" x14ac:dyDescent="0.25">
      <c r="K153" s="74">
        <v>44205</v>
      </c>
      <c r="L153" s="47">
        <v>100.40089999999999</v>
      </c>
    </row>
    <row r="154" spans="11:12" x14ac:dyDescent="0.25">
      <c r="K154" s="74">
        <v>44212</v>
      </c>
      <c r="L154" s="47">
        <v>102.2795</v>
      </c>
    </row>
    <row r="155" spans="11:12" x14ac:dyDescent="0.25">
      <c r="K155" s="74">
        <v>44219</v>
      </c>
      <c r="L155" s="47">
        <v>103.877</v>
      </c>
    </row>
    <row r="156" spans="11:12" x14ac:dyDescent="0.25">
      <c r="K156" s="74">
        <v>44226</v>
      </c>
      <c r="L156" s="47">
        <v>104.61960000000001</v>
      </c>
    </row>
    <row r="157" spans="11:12" x14ac:dyDescent="0.25">
      <c r="K157" s="74">
        <v>44233</v>
      </c>
      <c r="L157" s="47">
        <v>104.774</v>
      </c>
    </row>
    <row r="158" spans="11:12" x14ac:dyDescent="0.25">
      <c r="K158" s="74">
        <v>44240</v>
      </c>
      <c r="L158" s="47">
        <v>105.05200000000001</v>
      </c>
    </row>
    <row r="159" spans="11:12" x14ac:dyDescent="0.25">
      <c r="K159" s="74">
        <v>44247</v>
      </c>
      <c r="L159" s="47">
        <v>105.3652</v>
      </c>
    </row>
    <row r="160" spans="11:12" x14ac:dyDescent="0.25">
      <c r="K160" s="74">
        <v>44254</v>
      </c>
      <c r="L160" s="47">
        <v>105.5051</v>
      </c>
    </row>
    <row r="161" spans="11:12" x14ac:dyDescent="0.25">
      <c r="K161" s="74">
        <v>44261</v>
      </c>
      <c r="L161" s="47">
        <v>105.864</v>
      </c>
    </row>
    <row r="162" spans="11:12" x14ac:dyDescent="0.25">
      <c r="K162" s="74">
        <v>44268</v>
      </c>
      <c r="L162" s="47">
        <v>105.9713</v>
      </c>
    </row>
    <row r="163" spans="11:12" x14ac:dyDescent="0.25">
      <c r="K163" s="74">
        <v>44275</v>
      </c>
      <c r="L163" s="47">
        <v>106.32729999999999</v>
      </c>
    </row>
    <row r="164" spans="11:12" x14ac:dyDescent="0.25">
      <c r="K164" s="74">
        <v>44282</v>
      </c>
      <c r="L164" s="47">
        <v>106.069</v>
      </c>
    </row>
    <row r="165" spans="11:12" x14ac:dyDescent="0.25">
      <c r="K165" s="74">
        <v>44289</v>
      </c>
      <c r="L165" s="47">
        <v>105.87779999999999</v>
      </c>
    </row>
    <row r="166" spans="11:12" x14ac:dyDescent="0.25">
      <c r="K166" s="74">
        <v>44296</v>
      </c>
      <c r="L166" s="47">
        <v>105.3353</v>
      </c>
    </row>
    <row r="167" spans="11:12" x14ac:dyDescent="0.25">
      <c r="K167" s="74">
        <v>44303</v>
      </c>
      <c r="L167" s="47">
        <v>105.2413</v>
      </c>
    </row>
    <row r="168" spans="11:12" x14ac:dyDescent="0.25">
      <c r="K168" s="74">
        <v>44310</v>
      </c>
      <c r="L168" s="47">
        <v>104.8952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98.974199999999996</v>
      </c>
    </row>
    <row r="260" spans="11:12" x14ac:dyDescent="0.25">
      <c r="K260" s="74">
        <v>43918</v>
      </c>
      <c r="L260" s="47">
        <v>98.038499999999999</v>
      </c>
    </row>
    <row r="261" spans="11:12" x14ac:dyDescent="0.25">
      <c r="K261" s="74">
        <v>43925</v>
      </c>
      <c r="L261" s="47">
        <v>98.428299999999993</v>
      </c>
    </row>
    <row r="262" spans="11:12" x14ac:dyDescent="0.25">
      <c r="K262" s="74">
        <v>43932</v>
      </c>
      <c r="L262" s="47">
        <v>99.830799999999996</v>
      </c>
    </row>
    <row r="263" spans="11:12" x14ac:dyDescent="0.25">
      <c r="K263" s="74">
        <v>43939</v>
      </c>
      <c r="L263" s="47">
        <v>99.8904</v>
      </c>
    </row>
    <row r="264" spans="11:12" x14ac:dyDescent="0.25">
      <c r="K264" s="74">
        <v>43946</v>
      </c>
      <c r="L264" s="47">
        <v>99.109899999999996</v>
      </c>
    </row>
    <row r="265" spans="11:12" x14ac:dyDescent="0.25">
      <c r="K265" s="74">
        <v>43953</v>
      </c>
      <c r="L265" s="47">
        <v>98.859700000000004</v>
      </c>
    </row>
    <row r="266" spans="11:12" x14ac:dyDescent="0.25">
      <c r="K266" s="74">
        <v>43960</v>
      </c>
      <c r="L266" s="47">
        <v>98.842100000000002</v>
      </c>
    </row>
    <row r="267" spans="11:12" x14ac:dyDescent="0.25">
      <c r="K267" s="74">
        <v>43967</v>
      </c>
      <c r="L267" s="47">
        <v>99.487700000000004</v>
      </c>
    </row>
    <row r="268" spans="11:12" x14ac:dyDescent="0.25">
      <c r="K268" s="74">
        <v>43974</v>
      </c>
      <c r="L268" s="47">
        <v>99.754999999999995</v>
      </c>
    </row>
    <row r="269" spans="11:12" x14ac:dyDescent="0.25">
      <c r="K269" s="74">
        <v>43981</v>
      </c>
      <c r="L269" s="47">
        <v>99.916799999999995</v>
      </c>
    </row>
    <row r="270" spans="11:12" x14ac:dyDescent="0.25">
      <c r="K270" s="74">
        <v>43988</v>
      </c>
      <c r="L270" s="47">
        <v>100.7307</v>
      </c>
    </row>
    <row r="271" spans="11:12" x14ac:dyDescent="0.25">
      <c r="K271" s="74">
        <v>43995</v>
      </c>
      <c r="L271" s="47">
        <v>102.2414</v>
      </c>
    </row>
    <row r="272" spans="11:12" x14ac:dyDescent="0.25">
      <c r="K272" s="74">
        <v>44002</v>
      </c>
      <c r="L272" s="47">
        <v>103.626</v>
      </c>
    </row>
    <row r="273" spans="11:12" x14ac:dyDescent="0.25">
      <c r="K273" s="74">
        <v>44009</v>
      </c>
      <c r="L273" s="47">
        <v>102.2437</v>
      </c>
    </row>
    <row r="274" spans="11:12" x14ac:dyDescent="0.25">
      <c r="K274" s="74">
        <v>44016</v>
      </c>
      <c r="L274" s="47">
        <v>105.07810000000001</v>
      </c>
    </row>
    <row r="275" spans="11:12" x14ac:dyDescent="0.25">
      <c r="K275" s="74">
        <v>44023</v>
      </c>
      <c r="L275" s="47">
        <v>104.62269999999999</v>
      </c>
    </row>
    <row r="276" spans="11:12" x14ac:dyDescent="0.25">
      <c r="K276" s="74">
        <v>44030</v>
      </c>
      <c r="L276" s="47">
        <v>103.6576</v>
      </c>
    </row>
    <row r="277" spans="11:12" x14ac:dyDescent="0.25">
      <c r="K277" s="74">
        <v>44037</v>
      </c>
      <c r="L277" s="47">
        <v>103.27670000000001</v>
      </c>
    </row>
    <row r="278" spans="11:12" x14ac:dyDescent="0.25">
      <c r="K278" s="74">
        <v>44044</v>
      </c>
      <c r="L278" s="47">
        <v>104.4639</v>
      </c>
    </row>
    <row r="279" spans="11:12" x14ac:dyDescent="0.25">
      <c r="K279" s="74">
        <v>44051</v>
      </c>
      <c r="L279" s="47">
        <v>103.85639999999999</v>
      </c>
    </row>
    <row r="280" spans="11:12" x14ac:dyDescent="0.25">
      <c r="K280" s="74">
        <v>44058</v>
      </c>
      <c r="L280" s="47">
        <v>103.1194</v>
      </c>
    </row>
    <row r="281" spans="11:12" x14ac:dyDescent="0.25">
      <c r="K281" s="74">
        <v>44065</v>
      </c>
      <c r="L281" s="47">
        <v>103.2589</v>
      </c>
    </row>
    <row r="282" spans="11:12" x14ac:dyDescent="0.25">
      <c r="K282" s="74">
        <v>44072</v>
      </c>
      <c r="L282" s="47">
        <v>103.4704</v>
      </c>
    </row>
    <row r="283" spans="11:12" x14ac:dyDescent="0.25">
      <c r="K283" s="74">
        <v>44079</v>
      </c>
      <c r="L283" s="47">
        <v>103.7948</v>
      </c>
    </row>
    <row r="284" spans="11:12" x14ac:dyDescent="0.25">
      <c r="K284" s="74">
        <v>44086</v>
      </c>
      <c r="L284" s="47">
        <v>105.19499999999999</v>
      </c>
    </row>
    <row r="285" spans="11:12" x14ac:dyDescent="0.25">
      <c r="K285" s="74">
        <v>44093</v>
      </c>
      <c r="L285" s="47">
        <v>105.30629999999999</v>
      </c>
    </row>
    <row r="286" spans="11:12" x14ac:dyDescent="0.25">
      <c r="K286" s="74">
        <v>44100</v>
      </c>
      <c r="L286" s="47">
        <v>104.52419999999999</v>
      </c>
    </row>
    <row r="287" spans="11:12" x14ac:dyDescent="0.25">
      <c r="K287" s="74">
        <v>44107</v>
      </c>
      <c r="L287" s="47">
        <v>104.0414</v>
      </c>
    </row>
    <row r="288" spans="11:12" x14ac:dyDescent="0.25">
      <c r="K288" s="74">
        <v>44114</v>
      </c>
      <c r="L288" s="47">
        <v>104.1327</v>
      </c>
    </row>
    <row r="289" spans="11:12" x14ac:dyDescent="0.25">
      <c r="K289" s="74">
        <v>44121</v>
      </c>
      <c r="L289" s="47">
        <v>105.1447</v>
      </c>
    </row>
    <row r="290" spans="11:12" x14ac:dyDescent="0.25">
      <c r="K290" s="74">
        <v>44128</v>
      </c>
      <c r="L290" s="47">
        <v>104.5381</v>
      </c>
    </row>
    <row r="291" spans="11:12" x14ac:dyDescent="0.25">
      <c r="K291" s="74">
        <v>44135</v>
      </c>
      <c r="L291" s="47">
        <v>103.30540000000001</v>
      </c>
    </row>
    <row r="292" spans="11:12" x14ac:dyDescent="0.25">
      <c r="K292" s="74">
        <v>44142</v>
      </c>
      <c r="L292" s="47">
        <v>103.42659999999999</v>
      </c>
    </row>
    <row r="293" spans="11:12" x14ac:dyDescent="0.25">
      <c r="K293" s="74">
        <v>44149</v>
      </c>
      <c r="L293" s="47">
        <v>103.4786</v>
      </c>
    </row>
    <row r="294" spans="11:12" x14ac:dyDescent="0.25">
      <c r="K294" s="74">
        <v>44156</v>
      </c>
      <c r="L294" s="47">
        <v>103.8027</v>
      </c>
    </row>
    <row r="295" spans="11:12" x14ac:dyDescent="0.25">
      <c r="K295" s="74">
        <v>44163</v>
      </c>
      <c r="L295" s="47">
        <v>104.02119999999999</v>
      </c>
    </row>
    <row r="296" spans="11:12" x14ac:dyDescent="0.25">
      <c r="K296" s="74">
        <v>44170</v>
      </c>
      <c r="L296" s="47">
        <v>105.0145</v>
      </c>
    </row>
    <row r="297" spans="11:12" x14ac:dyDescent="0.25">
      <c r="K297" s="74">
        <v>44177</v>
      </c>
      <c r="L297" s="47">
        <v>105.3793</v>
      </c>
    </row>
    <row r="298" spans="11:12" x14ac:dyDescent="0.25">
      <c r="K298" s="74">
        <v>44184</v>
      </c>
      <c r="L298" s="47">
        <v>106.3918</v>
      </c>
    </row>
    <row r="299" spans="11:12" x14ac:dyDescent="0.25">
      <c r="K299" s="74">
        <v>44191</v>
      </c>
      <c r="L299" s="47">
        <v>106.3656</v>
      </c>
    </row>
    <row r="300" spans="11:12" x14ac:dyDescent="0.25">
      <c r="K300" s="74">
        <v>44198</v>
      </c>
      <c r="L300" s="47">
        <v>105.5065</v>
      </c>
    </row>
    <row r="301" spans="11:12" x14ac:dyDescent="0.25">
      <c r="K301" s="74">
        <v>44205</v>
      </c>
      <c r="L301" s="47">
        <v>104.4158</v>
      </c>
    </row>
    <row r="302" spans="11:12" x14ac:dyDescent="0.25">
      <c r="K302" s="74">
        <v>44212</v>
      </c>
      <c r="L302" s="47">
        <v>104.14409999999999</v>
      </c>
    </row>
    <row r="303" spans="11:12" x14ac:dyDescent="0.25">
      <c r="K303" s="74">
        <v>44219</v>
      </c>
      <c r="L303" s="47">
        <v>105.97320000000001</v>
      </c>
    </row>
    <row r="304" spans="11:12" x14ac:dyDescent="0.25">
      <c r="K304" s="74">
        <v>44226</v>
      </c>
      <c r="L304" s="47">
        <v>107.5222</v>
      </c>
    </row>
    <row r="305" spans="11:12" x14ac:dyDescent="0.25">
      <c r="K305" s="74">
        <v>44233</v>
      </c>
      <c r="L305" s="47">
        <v>106.9222</v>
      </c>
    </row>
    <row r="306" spans="11:12" x14ac:dyDescent="0.25">
      <c r="K306" s="74">
        <v>44240</v>
      </c>
      <c r="L306" s="47">
        <v>107.1938</v>
      </c>
    </row>
    <row r="307" spans="11:12" x14ac:dyDescent="0.25">
      <c r="K307" s="74">
        <v>44247</v>
      </c>
      <c r="L307" s="47">
        <v>108.07429999999999</v>
      </c>
    </row>
    <row r="308" spans="11:12" x14ac:dyDescent="0.25">
      <c r="K308" s="74">
        <v>44254</v>
      </c>
      <c r="L308" s="47">
        <v>107.8745</v>
      </c>
    </row>
    <row r="309" spans="11:12" x14ac:dyDescent="0.25">
      <c r="K309" s="74">
        <v>44261</v>
      </c>
      <c r="L309" s="47">
        <v>108.0146</v>
      </c>
    </row>
    <row r="310" spans="11:12" x14ac:dyDescent="0.25">
      <c r="K310" s="74">
        <v>44268</v>
      </c>
      <c r="L310" s="47">
        <v>109.48</v>
      </c>
    </row>
    <row r="311" spans="11:12" x14ac:dyDescent="0.25">
      <c r="K311" s="74">
        <v>44275</v>
      </c>
      <c r="L311" s="47">
        <v>109.4727</v>
      </c>
    </row>
    <row r="312" spans="11:12" x14ac:dyDescent="0.25">
      <c r="K312" s="74">
        <v>44282</v>
      </c>
      <c r="L312" s="47">
        <v>110.09520000000001</v>
      </c>
    </row>
    <row r="313" spans="11:12" x14ac:dyDescent="0.25">
      <c r="K313" s="74">
        <v>44289</v>
      </c>
      <c r="L313" s="47">
        <v>111.3164</v>
      </c>
    </row>
    <row r="314" spans="11:12" x14ac:dyDescent="0.25">
      <c r="K314" s="74">
        <v>44296</v>
      </c>
      <c r="L314" s="47">
        <v>109.93510000000001</v>
      </c>
    </row>
    <row r="315" spans="11:12" x14ac:dyDescent="0.25">
      <c r="K315" s="74">
        <v>44303</v>
      </c>
      <c r="L315" s="47">
        <v>108.73609999999999</v>
      </c>
    </row>
    <row r="316" spans="11:12" x14ac:dyDescent="0.25">
      <c r="K316" s="74">
        <v>44310</v>
      </c>
      <c r="L316" s="47">
        <v>109.08150000000001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29A1E-6B91-44C6-806B-739EC8613A45}">
  <sheetPr codeName="Sheet2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36</v>
      </c>
    </row>
    <row r="2" spans="1:12" ht="19.5" customHeight="1" x14ac:dyDescent="0.3">
      <c r="A2" s="7" t="str">
        <f>"Weekly Payroll Jobs and Wages in Australia - " &amp;$L$1</f>
        <v>Weekly Payroll Jobs and Wages in Australia - Arts and recreation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Arts and recreation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-1.4607379263961495E-2</v>
      </c>
      <c r="C11" s="32">
        <v>-3.8765552882678689E-2</v>
      </c>
      <c r="D11" s="32">
        <v>4.9760828885851982E-3</v>
      </c>
      <c r="E11" s="32">
        <v>-1.2919586092515756E-3</v>
      </c>
      <c r="F11" s="32">
        <v>9.2681556519849106E-3</v>
      </c>
      <c r="G11" s="32">
        <v>-6.1994532487258391E-3</v>
      </c>
      <c r="H11" s="32">
        <v>8.1380127930503754E-3</v>
      </c>
      <c r="I11" s="68">
        <v>-1.5617333820178381E-2</v>
      </c>
      <c r="J11" s="46"/>
      <c r="K11" s="46"/>
      <c r="L11" s="47"/>
    </row>
    <row r="12" spans="1:12" x14ac:dyDescent="0.25">
      <c r="A12" s="69" t="s">
        <v>6</v>
      </c>
      <c r="B12" s="32">
        <v>-1.8453413806110874E-2</v>
      </c>
      <c r="C12" s="32">
        <v>-2.3997528848487493E-2</v>
      </c>
      <c r="D12" s="32">
        <v>4.5272050140794384E-3</v>
      </c>
      <c r="E12" s="32">
        <v>-2.3561395559583698E-3</v>
      </c>
      <c r="F12" s="32">
        <v>2.1729411437248158E-2</v>
      </c>
      <c r="G12" s="32">
        <v>4.438524116907594E-3</v>
      </c>
      <c r="H12" s="32">
        <v>6.2986218619205392E-3</v>
      </c>
      <c r="I12" s="68">
        <v>-2.3063925180072387E-3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-3.6398134447170771E-2</v>
      </c>
      <c r="C13" s="32">
        <v>-5.5729598766565136E-2</v>
      </c>
      <c r="D13" s="32">
        <v>6.8447627994363547E-3</v>
      </c>
      <c r="E13" s="32">
        <v>-8.7300663485042618E-3</v>
      </c>
      <c r="F13" s="32">
        <v>1.3268359797851126E-2</v>
      </c>
      <c r="G13" s="32">
        <v>-1.6795461549434787E-3</v>
      </c>
      <c r="H13" s="32">
        <v>1.0648344103745044E-2</v>
      </c>
      <c r="I13" s="68">
        <v>-1.0168081584147393E-2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-1.1059539330725787E-2</v>
      </c>
      <c r="C14" s="32">
        <v>-3.1734937024849641E-2</v>
      </c>
      <c r="D14" s="32">
        <v>1.7628048416910014E-2</v>
      </c>
      <c r="E14" s="32">
        <v>1.6793985691766711E-2</v>
      </c>
      <c r="F14" s="32">
        <v>-1.3911064790851468E-2</v>
      </c>
      <c r="G14" s="32">
        <v>-6.3784989972639483E-3</v>
      </c>
      <c r="H14" s="32">
        <v>1.4742042600802696E-2</v>
      </c>
      <c r="I14" s="68">
        <v>-1.3049697065774746E-2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3.4288597376386232E-3</v>
      </c>
      <c r="C15" s="32">
        <v>-2.8338870431893759E-2</v>
      </c>
      <c r="D15" s="32">
        <v>-6.6946359005094491E-3</v>
      </c>
      <c r="E15" s="32">
        <v>3.1062124248497636E-3</v>
      </c>
      <c r="F15" s="32">
        <v>2.9479507776384084E-2</v>
      </c>
      <c r="G15" s="32">
        <v>-1.3023344901605283E-2</v>
      </c>
      <c r="H15" s="32">
        <v>2.039964029088237E-3</v>
      </c>
      <c r="I15" s="68">
        <v>5.1834230307288287E-3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4.0719805696621814E-2</v>
      </c>
      <c r="C16" s="32">
        <v>-4.5576592082616219E-2</v>
      </c>
      <c r="D16" s="32">
        <v>-1.9875233936369252E-2</v>
      </c>
      <c r="E16" s="32">
        <v>-7.6351630210482746E-3</v>
      </c>
      <c r="F16" s="32">
        <v>-3.7232351243523754E-2</v>
      </c>
      <c r="G16" s="32">
        <v>-5.3981618594527547E-2</v>
      </c>
      <c r="H16" s="32">
        <v>-1.7902247692438755E-2</v>
      </c>
      <c r="I16" s="68">
        <v>-8.3551587983388798E-2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-9.3250000000000277E-3</v>
      </c>
      <c r="C17" s="32">
        <v>-6.2194357366771591E-3</v>
      </c>
      <c r="D17" s="32">
        <v>1.0248565965583101E-2</v>
      </c>
      <c r="E17" s="32">
        <v>1.2584704743465736E-2</v>
      </c>
      <c r="F17" s="32">
        <v>7.0164152038296734E-3</v>
      </c>
      <c r="G17" s="32">
        <v>1.2427079968146959E-2</v>
      </c>
      <c r="H17" s="32">
        <v>1.4851367726446796E-2</v>
      </c>
      <c r="I17" s="68">
        <v>-4.7446444490162332E-3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6.7905013192612218E-2</v>
      </c>
      <c r="C18" s="32">
        <v>-3.5424213536701554E-2</v>
      </c>
      <c r="D18" s="32">
        <v>3.3016845329249644E-2</v>
      </c>
      <c r="E18" s="32">
        <v>-1.7059708981435051E-2</v>
      </c>
      <c r="F18" s="32">
        <v>0.18344012472866744</v>
      </c>
      <c r="G18" s="32">
        <v>2.1007525022618045E-2</v>
      </c>
      <c r="H18" s="32">
        <v>2.1860047892047429E-2</v>
      </c>
      <c r="I18" s="68">
        <v>4.5479289809692958E-2</v>
      </c>
      <c r="J18" s="46"/>
      <c r="K18" s="46"/>
      <c r="L18" s="47"/>
    </row>
    <row r="19" spans="1:12" x14ac:dyDescent="0.25">
      <c r="A19" s="70" t="s">
        <v>1</v>
      </c>
      <c r="B19" s="32">
        <v>-6.2977973568281942E-2</v>
      </c>
      <c r="C19" s="32">
        <v>-6.1323918799646937E-2</v>
      </c>
      <c r="D19" s="32">
        <v>1.0950570342205257E-2</v>
      </c>
      <c r="E19" s="32">
        <v>-3.130755064456725E-2</v>
      </c>
      <c r="F19" s="32">
        <v>8.1914645672888531E-2</v>
      </c>
      <c r="G19" s="32">
        <v>-1.1955283888565038E-3</v>
      </c>
      <c r="H19" s="32">
        <v>5.5575046762285085E-2</v>
      </c>
      <c r="I19" s="68">
        <v>-4.9072149571881218E-2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-4.0798479087452488E-2</v>
      </c>
      <c r="C21" s="32">
        <v>-3.3436173542853664E-2</v>
      </c>
      <c r="D21" s="32">
        <v>7.0395929815405545E-3</v>
      </c>
      <c r="E21" s="32">
        <v>-2.608412129115889E-4</v>
      </c>
      <c r="F21" s="32">
        <v>-1.1722260946913976E-2</v>
      </c>
      <c r="G21" s="32">
        <v>-1.0376957612183713E-3</v>
      </c>
      <c r="H21" s="32">
        <v>1.1134254319862036E-2</v>
      </c>
      <c r="I21" s="68">
        <v>-1.7173643380904768E-2</v>
      </c>
      <c r="J21" s="46"/>
      <c r="K21" s="46"/>
      <c r="L21" s="46"/>
    </row>
    <row r="22" spans="1:12" x14ac:dyDescent="0.25">
      <c r="A22" s="69" t="s">
        <v>13</v>
      </c>
      <c r="B22" s="32">
        <v>-2.6969214617130199E-2</v>
      </c>
      <c r="C22" s="32">
        <v>-4.5101093471300646E-2</v>
      </c>
      <c r="D22" s="32">
        <v>3.8321512176373584E-3</v>
      </c>
      <c r="E22" s="32">
        <v>-3.2041235677219282E-3</v>
      </c>
      <c r="F22" s="32">
        <v>2.1382819689928612E-2</v>
      </c>
      <c r="G22" s="32">
        <v>-1.5614408591525297E-2</v>
      </c>
      <c r="H22" s="32">
        <v>5.1694862396811647E-3</v>
      </c>
      <c r="I22" s="68">
        <v>-1.382292909477334E-2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1.2016399552739587E-2</v>
      </c>
      <c r="C23" s="32">
        <v>-5.8407120564096582E-2</v>
      </c>
      <c r="D23" s="32">
        <v>-4.4949587534371949E-3</v>
      </c>
      <c r="E23" s="32">
        <v>1.3124496997461765E-2</v>
      </c>
      <c r="F23" s="32">
        <v>0.1576684851614627</v>
      </c>
      <c r="G23" s="32">
        <v>3.4363273264756966E-3</v>
      </c>
      <c r="H23" s="32">
        <v>-3.3851003093708254E-2</v>
      </c>
      <c r="I23" s="68">
        <v>-1.3230536961388428E-2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-2.735802377276364E-2</v>
      </c>
      <c r="C24" s="32">
        <v>-5.3023399014778261E-2</v>
      </c>
      <c r="D24" s="32">
        <v>-4.7292260050080248E-4</v>
      </c>
      <c r="E24" s="32">
        <v>-3.4290286323890307E-3</v>
      </c>
      <c r="F24" s="32">
        <v>8.2552616857860528E-3</v>
      </c>
      <c r="G24" s="32">
        <v>-1.9642372863475033E-2</v>
      </c>
      <c r="H24" s="32">
        <v>6.530351085155095E-3</v>
      </c>
      <c r="I24" s="68">
        <v>-3.3605260766299772E-2</v>
      </c>
      <c r="J24" s="46"/>
      <c r="K24" s="46" t="s">
        <v>65</v>
      </c>
      <c r="L24" s="47">
        <v>107.48</v>
      </c>
    </row>
    <row r="25" spans="1:12" x14ac:dyDescent="0.25">
      <c r="A25" s="69" t="s">
        <v>47</v>
      </c>
      <c r="B25" s="32">
        <v>-3.2543912621104343E-2</v>
      </c>
      <c r="C25" s="32">
        <v>-3.2086474559352762E-2</v>
      </c>
      <c r="D25" s="32">
        <v>6.8723357744016056E-3</v>
      </c>
      <c r="E25" s="32">
        <v>-2.2900763358778553E-3</v>
      </c>
      <c r="F25" s="32">
        <v>-1.1498225724432265E-2</v>
      </c>
      <c r="G25" s="32">
        <v>-4.0488349138871893E-3</v>
      </c>
      <c r="H25" s="32">
        <v>4.56145251341189E-3</v>
      </c>
      <c r="I25" s="68">
        <v>-7.8103822986574922E-3</v>
      </c>
      <c r="J25" s="46"/>
      <c r="K25" s="46" t="s">
        <v>46</v>
      </c>
      <c r="L25" s="47">
        <v>102.71</v>
      </c>
    </row>
    <row r="26" spans="1:12" x14ac:dyDescent="0.25">
      <c r="A26" s="69" t="s">
        <v>48</v>
      </c>
      <c r="B26" s="32">
        <v>-3.3888159062666401E-2</v>
      </c>
      <c r="C26" s="32">
        <v>-2.6177796864934488E-2</v>
      </c>
      <c r="D26" s="32">
        <v>1.2560562646522611E-2</v>
      </c>
      <c r="E26" s="32">
        <v>-6.2127879886099135E-3</v>
      </c>
      <c r="F26" s="32">
        <v>-1.7672017222398528E-2</v>
      </c>
      <c r="G26" s="32">
        <v>6.3170348815866362E-4</v>
      </c>
      <c r="H26" s="32">
        <v>1.3731636298199401E-2</v>
      </c>
      <c r="I26" s="68">
        <v>-7.9873950598531307E-3</v>
      </c>
      <c r="J26" s="46"/>
      <c r="K26" s="46" t="s">
        <v>47</v>
      </c>
      <c r="L26" s="47">
        <v>99.95</v>
      </c>
    </row>
    <row r="27" spans="1:12" ht="17.25" customHeight="1" x14ac:dyDescent="0.25">
      <c r="A27" s="69" t="s">
        <v>49</v>
      </c>
      <c r="B27" s="32">
        <v>1.1569451660133234E-2</v>
      </c>
      <c r="C27" s="32">
        <v>-2.0982767289847826E-2</v>
      </c>
      <c r="D27" s="32">
        <v>1.0185831525327815E-2</v>
      </c>
      <c r="E27" s="32">
        <v>-1.6950748658065562E-3</v>
      </c>
      <c r="F27" s="32">
        <v>3.3954672300428257E-2</v>
      </c>
      <c r="G27" s="32">
        <v>1.0013444524581416E-3</v>
      </c>
      <c r="H27" s="32">
        <v>1.5603902126195779E-2</v>
      </c>
      <c r="I27" s="68">
        <v>-8.0944775510382039E-3</v>
      </c>
      <c r="J27" s="59"/>
      <c r="K27" s="50" t="s">
        <v>48</v>
      </c>
      <c r="L27" s="47">
        <v>99.21</v>
      </c>
    </row>
    <row r="28" spans="1:12" x14ac:dyDescent="0.25">
      <c r="A28" s="69" t="s">
        <v>50</v>
      </c>
      <c r="B28" s="32">
        <v>6.0926905132192788E-2</v>
      </c>
      <c r="C28" s="32">
        <v>-2.1361897475133951E-2</v>
      </c>
      <c r="D28" s="32">
        <v>9.8332181979670086E-3</v>
      </c>
      <c r="E28" s="32">
        <v>5.9247556038322102E-4</v>
      </c>
      <c r="F28" s="32">
        <v>7.1467584379335758E-2</v>
      </c>
      <c r="G28" s="32">
        <v>-1.0647300978429142E-3</v>
      </c>
      <c r="H28" s="32">
        <v>1.3671147631588054E-2</v>
      </c>
      <c r="I28" s="68">
        <v>-1.9035115896740451E-2</v>
      </c>
      <c r="J28" s="54"/>
      <c r="K28" s="41" t="s">
        <v>49</v>
      </c>
      <c r="L28" s="47">
        <v>103.32</v>
      </c>
    </row>
    <row r="29" spans="1:12" ht="15.75" thickBot="1" x14ac:dyDescent="0.3">
      <c r="A29" s="71" t="s">
        <v>51</v>
      </c>
      <c r="B29" s="72">
        <v>4.0703653585926869E-2</v>
      </c>
      <c r="C29" s="72">
        <v>-4.620090946672184E-2</v>
      </c>
      <c r="D29" s="72">
        <v>1.2835820895522376E-2</v>
      </c>
      <c r="E29" s="72">
        <v>6.1837455830389132E-3</v>
      </c>
      <c r="F29" s="72">
        <v>7.0390560736412366E-2</v>
      </c>
      <c r="G29" s="72">
        <v>-4.183181920271728E-2</v>
      </c>
      <c r="H29" s="72">
        <v>1.702246149083142E-2</v>
      </c>
      <c r="I29" s="73">
        <v>-2.5774384592493038E-2</v>
      </c>
      <c r="J29" s="54"/>
      <c r="K29" s="41" t="s">
        <v>50</v>
      </c>
      <c r="L29" s="47">
        <v>108.41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109.11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Arts and recreation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101.66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97.31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96.09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95.41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100.14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105.06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102.75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101.2</v>
      </c>
    </row>
    <row r="43" spans="1:12" x14ac:dyDescent="0.25">
      <c r="K43" s="46" t="s">
        <v>46</v>
      </c>
      <c r="L43" s="47">
        <v>97.26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96.75</v>
      </c>
    </row>
    <row r="45" spans="1:12" ht="15.4" customHeight="1" x14ac:dyDescent="0.25">
      <c r="A45" s="26" t="str">
        <f>"Indexed number of payroll jobs in "&amp;$L$1&amp;" each week by age group"</f>
        <v>Indexed number of payroll jobs in Arts and recreation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96.61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101.16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106.09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104.07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96.61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99.66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99.18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99.87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103.92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97.25</v>
      </c>
    </row>
    <row r="59" spans="1:12" ht="15.4" customHeight="1" x14ac:dyDescent="0.25">
      <c r="K59" s="41" t="s">
        <v>2</v>
      </c>
      <c r="L59" s="47">
        <v>110.37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Arts and recreation services each week by State and Territory</v>
      </c>
      <c r="K60" s="41" t="s">
        <v>1</v>
      </c>
      <c r="L60" s="47">
        <v>97.77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93.98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93.95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95.07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97.91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95.8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102.34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89.38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94.95</v>
      </c>
    </row>
    <row r="72" spans="1:12" ht="15.4" customHeight="1" x14ac:dyDescent="0.25">
      <c r="K72" s="46" t="s">
        <v>5</v>
      </c>
      <c r="L72" s="47">
        <v>94.67</v>
      </c>
    </row>
    <row r="73" spans="1:12" ht="15.4" customHeight="1" x14ac:dyDescent="0.25">
      <c r="K73" s="46" t="s">
        <v>44</v>
      </c>
      <c r="L73" s="47">
        <v>96.32</v>
      </c>
    </row>
    <row r="74" spans="1:12" ht="15.4" customHeight="1" x14ac:dyDescent="0.25">
      <c r="K74" s="50" t="s">
        <v>4</v>
      </c>
      <c r="L74" s="47">
        <v>97.42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Arts and recreation services each week by State and Territory</v>
      </c>
      <c r="K75" s="41" t="s">
        <v>3</v>
      </c>
      <c r="L75" s="47">
        <v>99.98</v>
      </c>
    </row>
    <row r="76" spans="1:12" ht="15.4" customHeight="1" x14ac:dyDescent="0.25">
      <c r="K76" s="41" t="s">
        <v>43</v>
      </c>
      <c r="L76" s="47">
        <v>97.57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105.98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91.04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100.33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101.74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100.79</v>
      </c>
    </row>
    <row r="85" spans="1:12" ht="15.4" customHeight="1" x14ac:dyDescent="0.25">
      <c r="K85" s="50" t="s">
        <v>4</v>
      </c>
      <c r="L85" s="47">
        <v>102.46</v>
      </c>
    </row>
    <row r="86" spans="1:12" ht="15.4" customHeight="1" x14ac:dyDescent="0.25">
      <c r="K86" s="41" t="s">
        <v>3</v>
      </c>
      <c r="L86" s="47">
        <v>108.72</v>
      </c>
    </row>
    <row r="87" spans="1:12" ht="15.4" customHeight="1" x14ac:dyDescent="0.25">
      <c r="K87" s="41" t="s">
        <v>43</v>
      </c>
      <c r="L87" s="47">
        <v>97.06</v>
      </c>
    </row>
    <row r="88" spans="1:12" ht="15.4" customHeight="1" x14ac:dyDescent="0.25">
      <c r="K88" s="41" t="s">
        <v>2</v>
      </c>
      <c r="L88" s="47">
        <v>107.06</v>
      </c>
    </row>
    <row r="89" spans="1:12" ht="15.4" customHeight="1" x14ac:dyDescent="0.25">
      <c r="K89" s="41" t="s">
        <v>1</v>
      </c>
      <c r="L89" s="47">
        <v>98.35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96.92</v>
      </c>
    </row>
    <row r="92" spans="1:12" ht="15" customHeight="1" x14ac:dyDescent="0.25">
      <c r="K92" s="46" t="s">
        <v>5</v>
      </c>
      <c r="L92" s="47">
        <v>94.79</v>
      </c>
    </row>
    <row r="93" spans="1:12" ht="15" customHeight="1" x14ac:dyDescent="0.25">
      <c r="A93" s="26"/>
      <c r="K93" s="46" t="s">
        <v>44</v>
      </c>
      <c r="L93" s="47">
        <v>95.3</v>
      </c>
    </row>
    <row r="94" spans="1:12" ht="15" customHeight="1" x14ac:dyDescent="0.25">
      <c r="K94" s="50" t="s">
        <v>4</v>
      </c>
      <c r="L94" s="47">
        <v>100.08</v>
      </c>
    </row>
    <row r="95" spans="1:12" ht="15" customHeight="1" x14ac:dyDescent="0.25">
      <c r="K95" s="41" t="s">
        <v>3</v>
      </c>
      <c r="L95" s="47">
        <v>105.31</v>
      </c>
    </row>
    <row r="96" spans="1:12" ht="15" customHeight="1" x14ac:dyDescent="0.25">
      <c r="K96" s="41" t="s">
        <v>43</v>
      </c>
      <c r="L96" s="47">
        <v>94.75</v>
      </c>
    </row>
    <row r="97" spans="1:12" ht="15" customHeight="1" x14ac:dyDescent="0.25">
      <c r="K97" s="41" t="s">
        <v>2</v>
      </c>
      <c r="L97" s="47">
        <v>100.81</v>
      </c>
    </row>
    <row r="98" spans="1:12" ht="15" customHeight="1" x14ac:dyDescent="0.25">
      <c r="K98" s="41" t="s">
        <v>1</v>
      </c>
      <c r="L98" s="47">
        <v>92.28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96.94</v>
      </c>
    </row>
    <row r="101" spans="1:12" x14ac:dyDescent="0.25">
      <c r="A101" s="25"/>
      <c r="B101" s="24"/>
      <c r="K101" s="46" t="s">
        <v>5</v>
      </c>
      <c r="L101" s="47">
        <v>95.34</v>
      </c>
    </row>
    <row r="102" spans="1:12" x14ac:dyDescent="0.25">
      <c r="A102" s="25"/>
      <c r="B102" s="24"/>
      <c r="K102" s="46" t="s">
        <v>44</v>
      </c>
      <c r="L102" s="47">
        <v>97.35</v>
      </c>
    </row>
    <row r="103" spans="1:12" x14ac:dyDescent="0.25">
      <c r="A103" s="25"/>
      <c r="B103" s="24"/>
      <c r="K103" s="50" t="s">
        <v>4</v>
      </c>
      <c r="L103" s="47">
        <v>99.36</v>
      </c>
    </row>
    <row r="104" spans="1:12" x14ac:dyDescent="0.25">
      <c r="A104" s="25"/>
      <c r="B104" s="24"/>
      <c r="K104" s="41" t="s">
        <v>3</v>
      </c>
      <c r="L104" s="47">
        <v>103.07</v>
      </c>
    </row>
    <row r="105" spans="1:12" x14ac:dyDescent="0.25">
      <c r="A105" s="25"/>
      <c r="B105" s="24"/>
      <c r="K105" s="41" t="s">
        <v>43</v>
      </c>
      <c r="L105" s="47">
        <v>95.29</v>
      </c>
    </row>
    <row r="106" spans="1:12" x14ac:dyDescent="0.25">
      <c r="A106" s="25"/>
      <c r="B106" s="24"/>
      <c r="K106" s="41" t="s">
        <v>2</v>
      </c>
      <c r="L106" s="47">
        <v>103.85</v>
      </c>
    </row>
    <row r="107" spans="1:12" x14ac:dyDescent="0.25">
      <c r="A107" s="25"/>
      <c r="B107" s="24"/>
      <c r="K107" s="41" t="s">
        <v>1</v>
      </c>
      <c r="L107" s="47">
        <v>92.83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92.765299999999996</v>
      </c>
    </row>
    <row r="112" spans="1:12" x14ac:dyDescent="0.25">
      <c r="K112" s="74">
        <v>43918</v>
      </c>
      <c r="L112" s="47">
        <v>80.738900000000001</v>
      </c>
    </row>
    <row r="113" spans="11:12" x14ac:dyDescent="0.25">
      <c r="K113" s="74">
        <v>43925</v>
      </c>
      <c r="L113" s="47">
        <v>71.554299999999998</v>
      </c>
    </row>
    <row r="114" spans="11:12" x14ac:dyDescent="0.25">
      <c r="K114" s="74">
        <v>43932</v>
      </c>
      <c r="L114" s="47">
        <v>70.368499999999997</v>
      </c>
    </row>
    <row r="115" spans="11:12" x14ac:dyDescent="0.25">
      <c r="K115" s="74">
        <v>43939</v>
      </c>
      <c r="L115" s="47">
        <v>72.610900000000001</v>
      </c>
    </row>
    <row r="116" spans="11:12" x14ac:dyDescent="0.25">
      <c r="K116" s="74">
        <v>43946</v>
      </c>
      <c r="L116" s="47">
        <v>75.855699999999999</v>
      </c>
    </row>
    <row r="117" spans="11:12" x14ac:dyDescent="0.25">
      <c r="K117" s="74">
        <v>43953</v>
      </c>
      <c r="L117" s="47">
        <v>77.182000000000002</v>
      </c>
    </row>
    <row r="118" spans="11:12" x14ac:dyDescent="0.25">
      <c r="K118" s="74">
        <v>43960</v>
      </c>
      <c r="L118" s="47">
        <v>75.597300000000004</v>
      </c>
    </row>
    <row r="119" spans="11:12" x14ac:dyDescent="0.25">
      <c r="K119" s="74">
        <v>43967</v>
      </c>
      <c r="L119" s="47">
        <v>75.130700000000004</v>
      </c>
    </row>
    <row r="120" spans="11:12" x14ac:dyDescent="0.25">
      <c r="K120" s="74">
        <v>43974</v>
      </c>
      <c r="L120" s="47">
        <v>75.767200000000003</v>
      </c>
    </row>
    <row r="121" spans="11:12" x14ac:dyDescent="0.25">
      <c r="K121" s="74">
        <v>43981</v>
      </c>
      <c r="L121" s="47">
        <v>76.157799999999995</v>
      </c>
    </row>
    <row r="122" spans="11:12" x14ac:dyDescent="0.25">
      <c r="K122" s="74">
        <v>43988</v>
      </c>
      <c r="L122" s="47">
        <v>78.548900000000003</v>
      </c>
    </row>
    <row r="123" spans="11:12" x14ac:dyDescent="0.25">
      <c r="K123" s="74">
        <v>43995</v>
      </c>
      <c r="L123" s="47">
        <v>80.460999999999999</v>
      </c>
    </row>
    <row r="124" spans="11:12" x14ac:dyDescent="0.25">
      <c r="K124" s="74">
        <v>44002</v>
      </c>
      <c r="L124" s="47">
        <v>82.124099999999999</v>
      </c>
    </row>
    <row r="125" spans="11:12" x14ac:dyDescent="0.25">
      <c r="K125" s="74">
        <v>44009</v>
      </c>
      <c r="L125" s="47">
        <v>80.275700000000001</v>
      </c>
    </row>
    <row r="126" spans="11:12" x14ac:dyDescent="0.25">
      <c r="K126" s="74">
        <v>44016</v>
      </c>
      <c r="L126" s="47">
        <v>83.931200000000004</v>
      </c>
    </row>
    <row r="127" spans="11:12" x14ac:dyDescent="0.25">
      <c r="K127" s="74">
        <v>44023</v>
      </c>
      <c r="L127" s="47">
        <v>86.872699999999995</v>
      </c>
    </row>
    <row r="128" spans="11:12" x14ac:dyDescent="0.25">
      <c r="K128" s="74">
        <v>44030</v>
      </c>
      <c r="L128" s="47">
        <v>88.245000000000005</v>
      </c>
    </row>
    <row r="129" spans="1:12" x14ac:dyDescent="0.25">
      <c r="K129" s="74">
        <v>44037</v>
      </c>
      <c r="L129" s="47">
        <v>88.571200000000005</v>
      </c>
    </row>
    <row r="130" spans="1:12" x14ac:dyDescent="0.25">
      <c r="K130" s="74">
        <v>44044</v>
      </c>
      <c r="L130" s="47">
        <v>88.734099999999998</v>
      </c>
    </row>
    <row r="131" spans="1:12" x14ac:dyDescent="0.25">
      <c r="K131" s="74">
        <v>44051</v>
      </c>
      <c r="L131" s="47">
        <v>88.439700000000002</v>
      </c>
    </row>
    <row r="132" spans="1:12" x14ac:dyDescent="0.25">
      <c r="K132" s="74">
        <v>44058</v>
      </c>
      <c r="L132" s="47">
        <v>89.264399999999995</v>
      </c>
    </row>
    <row r="133" spans="1:12" x14ac:dyDescent="0.25">
      <c r="K133" s="74">
        <v>44065</v>
      </c>
      <c r="L133" s="47">
        <v>89.509299999999996</v>
      </c>
    </row>
    <row r="134" spans="1:12" x14ac:dyDescent="0.25">
      <c r="K134" s="74">
        <v>44072</v>
      </c>
      <c r="L134" s="47">
        <v>89.518699999999995</v>
      </c>
    </row>
    <row r="135" spans="1:12" x14ac:dyDescent="0.25">
      <c r="K135" s="74">
        <v>44079</v>
      </c>
      <c r="L135" s="47">
        <v>89.612499999999997</v>
      </c>
    </row>
    <row r="136" spans="1:12" x14ac:dyDescent="0.25">
      <c r="K136" s="74">
        <v>44086</v>
      </c>
      <c r="L136" s="47">
        <v>90.552300000000002</v>
      </c>
    </row>
    <row r="137" spans="1:12" x14ac:dyDescent="0.25">
      <c r="K137" s="74">
        <v>44093</v>
      </c>
      <c r="L137" s="47">
        <v>90.897999999999996</v>
      </c>
    </row>
    <row r="138" spans="1:12" x14ac:dyDescent="0.25">
      <c r="K138" s="74">
        <v>44100</v>
      </c>
      <c r="L138" s="47">
        <v>90.813699999999997</v>
      </c>
    </row>
    <row r="139" spans="1:12" x14ac:dyDescent="0.25">
      <c r="K139" s="74">
        <v>44107</v>
      </c>
      <c r="L139" s="47">
        <v>89.546400000000006</v>
      </c>
    </row>
    <row r="140" spans="1:12" x14ac:dyDescent="0.25">
      <c r="A140" s="25"/>
      <c r="B140" s="24"/>
      <c r="K140" s="74">
        <v>44114</v>
      </c>
      <c r="L140" s="47">
        <v>90.231999999999999</v>
      </c>
    </row>
    <row r="141" spans="1:12" x14ac:dyDescent="0.25">
      <c r="A141" s="25"/>
      <c r="B141" s="24"/>
      <c r="K141" s="74">
        <v>44121</v>
      </c>
      <c r="L141" s="47">
        <v>90.926400000000001</v>
      </c>
    </row>
    <row r="142" spans="1:12" x14ac:dyDescent="0.25">
      <c r="K142" s="74">
        <v>44128</v>
      </c>
      <c r="L142" s="47">
        <v>91.0809</v>
      </c>
    </row>
    <row r="143" spans="1:12" x14ac:dyDescent="0.25">
      <c r="K143" s="74">
        <v>44135</v>
      </c>
      <c r="L143" s="47">
        <v>91.228399999999993</v>
      </c>
    </row>
    <row r="144" spans="1:12" x14ac:dyDescent="0.25">
      <c r="K144" s="74">
        <v>44142</v>
      </c>
      <c r="L144" s="47">
        <v>92.362899999999996</v>
      </c>
    </row>
    <row r="145" spans="11:12" x14ac:dyDescent="0.25">
      <c r="K145" s="74">
        <v>44149</v>
      </c>
      <c r="L145" s="47">
        <v>93.591200000000001</v>
      </c>
    </row>
    <row r="146" spans="11:12" x14ac:dyDescent="0.25">
      <c r="K146" s="74">
        <v>44156</v>
      </c>
      <c r="L146" s="47">
        <v>94.0107</v>
      </c>
    </row>
    <row r="147" spans="11:12" x14ac:dyDescent="0.25">
      <c r="K147" s="74">
        <v>44163</v>
      </c>
      <c r="L147" s="47">
        <v>94.938100000000006</v>
      </c>
    </row>
    <row r="148" spans="11:12" x14ac:dyDescent="0.25">
      <c r="K148" s="74">
        <v>44170</v>
      </c>
      <c r="L148" s="47">
        <v>96.8874</v>
      </c>
    </row>
    <row r="149" spans="11:12" x14ac:dyDescent="0.25">
      <c r="K149" s="74">
        <v>44177</v>
      </c>
      <c r="L149" s="47">
        <v>97.640699999999995</v>
      </c>
    </row>
    <row r="150" spans="11:12" x14ac:dyDescent="0.25">
      <c r="K150" s="74">
        <v>44184</v>
      </c>
      <c r="L150" s="47">
        <v>97.741</v>
      </c>
    </row>
    <row r="151" spans="11:12" x14ac:dyDescent="0.25">
      <c r="K151" s="74">
        <v>44191</v>
      </c>
      <c r="L151" s="47">
        <v>93.302700000000002</v>
      </c>
    </row>
    <row r="152" spans="11:12" x14ac:dyDescent="0.25">
      <c r="K152" s="74">
        <v>44198</v>
      </c>
      <c r="L152" s="47">
        <v>91.818399999999997</v>
      </c>
    </row>
    <row r="153" spans="11:12" x14ac:dyDescent="0.25">
      <c r="K153" s="74">
        <v>44205</v>
      </c>
      <c r="L153" s="47">
        <v>93.198899999999995</v>
      </c>
    </row>
    <row r="154" spans="11:12" x14ac:dyDescent="0.25">
      <c r="K154" s="74">
        <v>44212</v>
      </c>
      <c r="L154" s="47">
        <v>94.142300000000006</v>
      </c>
    </row>
    <row r="155" spans="11:12" x14ac:dyDescent="0.25">
      <c r="K155" s="74">
        <v>44219</v>
      </c>
      <c r="L155" s="47">
        <v>95.716300000000004</v>
      </c>
    </row>
    <row r="156" spans="11:12" x14ac:dyDescent="0.25">
      <c r="K156" s="74">
        <v>44226</v>
      </c>
      <c r="L156" s="47">
        <v>96.850800000000007</v>
      </c>
    </row>
    <row r="157" spans="11:12" x14ac:dyDescent="0.25">
      <c r="K157" s="74">
        <v>44233</v>
      </c>
      <c r="L157" s="47">
        <v>96.381799999999998</v>
      </c>
    </row>
    <row r="158" spans="11:12" x14ac:dyDescent="0.25">
      <c r="K158" s="74">
        <v>44240</v>
      </c>
      <c r="L158" s="47">
        <v>98.4773</v>
      </c>
    </row>
    <row r="159" spans="11:12" x14ac:dyDescent="0.25">
      <c r="K159" s="74">
        <v>44247</v>
      </c>
      <c r="L159" s="47">
        <v>98.700299999999999</v>
      </c>
    </row>
    <row r="160" spans="11:12" x14ac:dyDescent="0.25">
      <c r="K160" s="74">
        <v>44254</v>
      </c>
      <c r="L160" s="47">
        <v>100.295</v>
      </c>
    </row>
    <row r="161" spans="11:12" x14ac:dyDescent="0.25">
      <c r="K161" s="74">
        <v>44261</v>
      </c>
      <c r="L161" s="47">
        <v>101.1369</v>
      </c>
    </row>
    <row r="162" spans="11:12" x14ac:dyDescent="0.25">
      <c r="K162" s="74">
        <v>44268</v>
      </c>
      <c r="L162" s="47">
        <v>101.5038</v>
      </c>
    </row>
    <row r="163" spans="11:12" x14ac:dyDescent="0.25">
      <c r="K163" s="74">
        <v>44275</v>
      </c>
      <c r="L163" s="47">
        <v>102.1829</v>
      </c>
    </row>
    <row r="164" spans="11:12" x14ac:dyDescent="0.25">
      <c r="K164" s="74">
        <v>44282</v>
      </c>
      <c r="L164" s="47">
        <v>102.5132</v>
      </c>
    </row>
    <row r="165" spans="11:12" x14ac:dyDescent="0.25">
      <c r="K165" s="74">
        <v>44289</v>
      </c>
      <c r="L165" s="47">
        <v>98.905000000000001</v>
      </c>
    </row>
    <row r="166" spans="11:12" x14ac:dyDescent="0.25">
      <c r="K166" s="74">
        <v>44296</v>
      </c>
      <c r="L166" s="47">
        <v>98.178200000000004</v>
      </c>
    </row>
    <row r="167" spans="11:12" x14ac:dyDescent="0.25">
      <c r="K167" s="74">
        <v>44303</v>
      </c>
      <c r="L167" s="47">
        <v>98.051400000000001</v>
      </c>
    </row>
    <row r="168" spans="11:12" x14ac:dyDescent="0.25">
      <c r="K168" s="74">
        <v>44310</v>
      </c>
      <c r="L168" s="47">
        <v>98.539299999999997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94.952699999999993</v>
      </c>
    </row>
    <row r="260" spans="11:12" x14ac:dyDescent="0.25">
      <c r="K260" s="74">
        <v>43918</v>
      </c>
      <c r="L260" s="47">
        <v>89.061999999999998</v>
      </c>
    </row>
    <row r="261" spans="11:12" x14ac:dyDescent="0.25">
      <c r="K261" s="74">
        <v>43925</v>
      </c>
      <c r="L261" s="47">
        <v>86.722499999999997</v>
      </c>
    </row>
    <row r="262" spans="11:12" x14ac:dyDescent="0.25">
      <c r="K262" s="74">
        <v>43932</v>
      </c>
      <c r="L262" s="47">
        <v>86.896799999999999</v>
      </c>
    </row>
    <row r="263" spans="11:12" x14ac:dyDescent="0.25">
      <c r="K263" s="74">
        <v>43939</v>
      </c>
      <c r="L263" s="47">
        <v>101.6105</v>
      </c>
    </row>
    <row r="264" spans="11:12" x14ac:dyDescent="0.25">
      <c r="K264" s="74">
        <v>43946</v>
      </c>
      <c r="L264" s="47">
        <v>102.31489999999999</v>
      </c>
    </row>
    <row r="265" spans="11:12" x14ac:dyDescent="0.25">
      <c r="K265" s="74">
        <v>43953</v>
      </c>
      <c r="L265" s="47">
        <v>101.8266</v>
      </c>
    </row>
    <row r="266" spans="11:12" x14ac:dyDescent="0.25">
      <c r="K266" s="74">
        <v>43960</v>
      </c>
      <c r="L266" s="47">
        <v>88.876999999999995</v>
      </c>
    </row>
    <row r="267" spans="11:12" x14ac:dyDescent="0.25">
      <c r="K267" s="74">
        <v>43967</v>
      </c>
      <c r="L267" s="47">
        <v>84.896199999999993</v>
      </c>
    </row>
    <row r="268" spans="11:12" x14ac:dyDescent="0.25">
      <c r="K268" s="74">
        <v>43974</v>
      </c>
      <c r="L268" s="47">
        <v>84.536600000000007</v>
      </c>
    </row>
    <row r="269" spans="11:12" x14ac:dyDescent="0.25">
      <c r="K269" s="74">
        <v>43981</v>
      </c>
      <c r="L269" s="47">
        <v>85.108599999999996</v>
      </c>
    </row>
    <row r="270" spans="11:12" x14ac:dyDescent="0.25">
      <c r="K270" s="74">
        <v>43988</v>
      </c>
      <c r="L270" s="47">
        <v>95.813900000000004</v>
      </c>
    </row>
    <row r="271" spans="11:12" x14ac:dyDescent="0.25">
      <c r="K271" s="74">
        <v>43995</v>
      </c>
      <c r="L271" s="47">
        <v>99.203999999999994</v>
      </c>
    </row>
    <row r="272" spans="11:12" x14ac:dyDescent="0.25">
      <c r="K272" s="74">
        <v>44002</v>
      </c>
      <c r="L272" s="47">
        <v>94.8001</v>
      </c>
    </row>
    <row r="273" spans="11:12" x14ac:dyDescent="0.25">
      <c r="K273" s="74">
        <v>44009</v>
      </c>
      <c r="L273" s="47">
        <v>90.986900000000006</v>
      </c>
    </row>
    <row r="274" spans="11:12" x14ac:dyDescent="0.25">
      <c r="K274" s="74">
        <v>44016</v>
      </c>
      <c r="L274" s="47">
        <v>95.8416</v>
      </c>
    </row>
    <row r="275" spans="11:12" x14ac:dyDescent="0.25">
      <c r="K275" s="74">
        <v>44023</v>
      </c>
      <c r="L275" s="47">
        <v>92.636099999999999</v>
      </c>
    </row>
    <row r="276" spans="11:12" x14ac:dyDescent="0.25">
      <c r="K276" s="74">
        <v>44030</v>
      </c>
      <c r="L276" s="47">
        <v>92.829499999999996</v>
      </c>
    </row>
    <row r="277" spans="11:12" x14ac:dyDescent="0.25">
      <c r="K277" s="74">
        <v>44037</v>
      </c>
      <c r="L277" s="47">
        <v>92.289100000000005</v>
      </c>
    </row>
    <row r="278" spans="11:12" x14ac:dyDescent="0.25">
      <c r="K278" s="74">
        <v>44044</v>
      </c>
      <c r="L278" s="47">
        <v>92.5565</v>
      </c>
    </row>
    <row r="279" spans="11:12" x14ac:dyDescent="0.25">
      <c r="K279" s="74">
        <v>44051</v>
      </c>
      <c r="L279" s="47">
        <v>93.808899999999994</v>
      </c>
    </row>
    <row r="280" spans="11:12" x14ac:dyDescent="0.25">
      <c r="K280" s="74">
        <v>44058</v>
      </c>
      <c r="L280" s="47">
        <v>95.244399999999999</v>
      </c>
    </row>
    <row r="281" spans="11:12" x14ac:dyDescent="0.25">
      <c r="K281" s="74">
        <v>44065</v>
      </c>
      <c r="L281" s="47">
        <v>95.145499999999998</v>
      </c>
    </row>
    <row r="282" spans="11:12" x14ac:dyDescent="0.25">
      <c r="K282" s="74">
        <v>44072</v>
      </c>
      <c r="L282" s="47">
        <v>95.165700000000001</v>
      </c>
    </row>
    <row r="283" spans="11:12" x14ac:dyDescent="0.25">
      <c r="K283" s="74">
        <v>44079</v>
      </c>
      <c r="L283" s="47">
        <v>97.519800000000004</v>
      </c>
    </row>
    <row r="284" spans="11:12" x14ac:dyDescent="0.25">
      <c r="K284" s="74">
        <v>44086</v>
      </c>
      <c r="L284" s="47">
        <v>97.471900000000005</v>
      </c>
    </row>
    <row r="285" spans="11:12" x14ac:dyDescent="0.25">
      <c r="K285" s="74">
        <v>44093</v>
      </c>
      <c r="L285" s="47">
        <v>95.520200000000003</v>
      </c>
    </row>
    <row r="286" spans="11:12" x14ac:dyDescent="0.25">
      <c r="K286" s="74">
        <v>44100</v>
      </c>
      <c r="L286" s="47">
        <v>93.867099999999994</v>
      </c>
    </row>
    <row r="287" spans="11:12" x14ac:dyDescent="0.25">
      <c r="K287" s="74">
        <v>44107</v>
      </c>
      <c r="L287" s="47">
        <v>92.778400000000005</v>
      </c>
    </row>
    <row r="288" spans="11:12" x14ac:dyDescent="0.25">
      <c r="K288" s="74">
        <v>44114</v>
      </c>
      <c r="L288" s="47">
        <v>91.264799999999994</v>
      </c>
    </row>
    <row r="289" spans="11:12" x14ac:dyDescent="0.25">
      <c r="K289" s="74">
        <v>44121</v>
      </c>
      <c r="L289" s="47">
        <v>91.557599999999994</v>
      </c>
    </row>
    <row r="290" spans="11:12" x14ac:dyDescent="0.25">
      <c r="K290" s="74">
        <v>44128</v>
      </c>
      <c r="L290" s="47">
        <v>90.947500000000005</v>
      </c>
    </row>
    <row r="291" spans="11:12" x14ac:dyDescent="0.25">
      <c r="K291" s="74">
        <v>44135</v>
      </c>
      <c r="L291" s="47">
        <v>91.631900000000002</v>
      </c>
    </row>
    <row r="292" spans="11:12" x14ac:dyDescent="0.25">
      <c r="K292" s="74">
        <v>44142</v>
      </c>
      <c r="L292" s="47">
        <v>92.197800000000001</v>
      </c>
    </row>
    <row r="293" spans="11:12" x14ac:dyDescent="0.25">
      <c r="K293" s="74">
        <v>44149</v>
      </c>
      <c r="L293" s="47">
        <v>93.844099999999997</v>
      </c>
    </row>
    <row r="294" spans="11:12" x14ac:dyDescent="0.25">
      <c r="K294" s="74">
        <v>44156</v>
      </c>
      <c r="L294" s="47">
        <v>95.069100000000006</v>
      </c>
    </row>
    <row r="295" spans="11:12" x14ac:dyDescent="0.25">
      <c r="K295" s="74">
        <v>44163</v>
      </c>
      <c r="L295" s="47">
        <v>96.705500000000001</v>
      </c>
    </row>
    <row r="296" spans="11:12" x14ac:dyDescent="0.25">
      <c r="K296" s="74">
        <v>44170</v>
      </c>
      <c r="L296" s="47">
        <v>98.836500000000001</v>
      </c>
    </row>
    <row r="297" spans="11:12" x14ac:dyDescent="0.25">
      <c r="K297" s="74">
        <v>44177</v>
      </c>
      <c r="L297" s="47">
        <v>99.309200000000004</v>
      </c>
    </row>
    <row r="298" spans="11:12" x14ac:dyDescent="0.25">
      <c r="K298" s="74">
        <v>44184</v>
      </c>
      <c r="L298" s="47">
        <v>100.59050000000001</v>
      </c>
    </row>
    <row r="299" spans="11:12" x14ac:dyDescent="0.25">
      <c r="K299" s="74">
        <v>44191</v>
      </c>
      <c r="L299" s="47">
        <v>98.584299999999999</v>
      </c>
    </row>
    <row r="300" spans="11:12" x14ac:dyDescent="0.25">
      <c r="K300" s="74">
        <v>44198</v>
      </c>
      <c r="L300" s="47">
        <v>98.565200000000004</v>
      </c>
    </row>
    <row r="301" spans="11:12" x14ac:dyDescent="0.25">
      <c r="K301" s="74">
        <v>44205</v>
      </c>
      <c r="L301" s="47">
        <v>98.385599999999997</v>
      </c>
    </row>
    <row r="302" spans="11:12" x14ac:dyDescent="0.25">
      <c r="K302" s="74">
        <v>44212</v>
      </c>
      <c r="L302" s="47">
        <v>98.1417</v>
      </c>
    </row>
    <row r="303" spans="11:12" x14ac:dyDescent="0.25">
      <c r="K303" s="74">
        <v>44219</v>
      </c>
      <c r="L303" s="47">
        <v>99.978700000000003</v>
      </c>
    </row>
    <row r="304" spans="11:12" x14ac:dyDescent="0.25">
      <c r="K304" s="74">
        <v>44226</v>
      </c>
      <c r="L304" s="47">
        <v>101.4786</v>
      </c>
    </row>
    <row r="305" spans="11:12" x14ac:dyDescent="0.25">
      <c r="K305" s="74">
        <v>44233</v>
      </c>
      <c r="L305" s="47">
        <v>99.641000000000005</v>
      </c>
    </row>
    <row r="306" spans="11:12" x14ac:dyDescent="0.25">
      <c r="K306" s="74">
        <v>44240</v>
      </c>
      <c r="L306" s="47">
        <v>102.803</v>
      </c>
    </row>
    <row r="307" spans="11:12" x14ac:dyDescent="0.25">
      <c r="K307" s="74">
        <v>44247</v>
      </c>
      <c r="L307" s="47">
        <v>102.9528</v>
      </c>
    </row>
    <row r="308" spans="11:12" x14ac:dyDescent="0.25">
      <c r="K308" s="74">
        <v>44254</v>
      </c>
      <c r="L308" s="47">
        <v>106.89409999999999</v>
      </c>
    </row>
    <row r="309" spans="11:12" x14ac:dyDescent="0.25">
      <c r="K309" s="74">
        <v>44261</v>
      </c>
      <c r="L309" s="47">
        <v>105.4631</v>
      </c>
    </row>
    <row r="310" spans="11:12" x14ac:dyDescent="0.25">
      <c r="K310" s="74">
        <v>44268</v>
      </c>
      <c r="L310" s="47">
        <v>101.4632</v>
      </c>
    </row>
    <row r="311" spans="11:12" x14ac:dyDescent="0.25">
      <c r="K311" s="74">
        <v>44275</v>
      </c>
      <c r="L311" s="47">
        <v>101.0907</v>
      </c>
    </row>
    <row r="312" spans="11:12" x14ac:dyDescent="0.25">
      <c r="K312" s="74">
        <v>44282</v>
      </c>
      <c r="L312" s="47">
        <v>101.5564</v>
      </c>
    </row>
    <row r="313" spans="11:12" x14ac:dyDescent="0.25">
      <c r="K313" s="74">
        <v>44289</v>
      </c>
      <c r="L313" s="47">
        <v>101.7736</v>
      </c>
    </row>
    <row r="314" spans="11:12" x14ac:dyDescent="0.25">
      <c r="K314" s="74">
        <v>44296</v>
      </c>
      <c r="L314" s="47">
        <v>101.7004</v>
      </c>
    </row>
    <row r="315" spans="11:12" x14ac:dyDescent="0.25">
      <c r="K315" s="74">
        <v>44303</v>
      </c>
      <c r="L315" s="47">
        <v>100.1121</v>
      </c>
    </row>
    <row r="316" spans="11:12" x14ac:dyDescent="0.25">
      <c r="K316" s="74">
        <v>44310</v>
      </c>
      <c r="L316" s="47">
        <v>100.9268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9EE94-C14F-409C-A436-AB87370AC8E7}">
  <sheetPr codeName="Sheet4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20</v>
      </c>
    </row>
    <row r="2" spans="1:12" ht="19.5" customHeight="1" x14ac:dyDescent="0.3">
      <c r="A2" s="7" t="str">
        <f>"Weekly Payroll Jobs and Wages in Australia - " &amp;$L$1</f>
        <v>Weekly Payroll Jobs and Wages in Australia - Agriculture, forestry and fishing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Agriculture, forestry and fishing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-2.2876271858344732E-2</v>
      </c>
      <c r="C11" s="32">
        <v>-5.2136473369747138E-2</v>
      </c>
      <c r="D11" s="32">
        <v>-9.533646368960369E-3</v>
      </c>
      <c r="E11" s="32">
        <v>-4.5482492203530178E-3</v>
      </c>
      <c r="F11" s="32">
        <v>4.0093194445358638E-2</v>
      </c>
      <c r="G11" s="32">
        <v>-3.2476424287681716E-2</v>
      </c>
      <c r="H11" s="32">
        <v>-1.1519849506657742E-2</v>
      </c>
      <c r="I11" s="68">
        <v>1.0041921007976962E-2</v>
      </c>
      <c r="J11" s="46"/>
      <c r="K11" s="46"/>
      <c r="L11" s="47"/>
    </row>
    <row r="12" spans="1:12" x14ac:dyDescent="0.25">
      <c r="A12" s="69" t="s">
        <v>6</v>
      </c>
      <c r="B12" s="32">
        <v>-1.9706692851034213E-2</v>
      </c>
      <c r="C12" s="32">
        <v>-5.3986244841815689E-2</v>
      </c>
      <c r="D12" s="32">
        <v>-2.1009866511897402E-3</v>
      </c>
      <c r="E12" s="32">
        <v>-4.8771096707951322E-3</v>
      </c>
      <c r="F12" s="32">
        <v>5.6368564354487338E-2</v>
      </c>
      <c r="G12" s="32">
        <v>-1.1967861556158144E-2</v>
      </c>
      <c r="H12" s="32">
        <v>-1.1171328267417735E-2</v>
      </c>
      <c r="I12" s="68">
        <v>6.4465132758282362E-3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-5.4965445422701875E-2</v>
      </c>
      <c r="C13" s="32">
        <v>-7.0972545369939466E-2</v>
      </c>
      <c r="D13" s="32">
        <v>-1.4570582428430345E-2</v>
      </c>
      <c r="E13" s="32">
        <v>-9.2586555388928238E-3</v>
      </c>
      <c r="F13" s="32">
        <v>-9.038347781582079E-3</v>
      </c>
      <c r="G13" s="32">
        <v>-7.6248314310661036E-2</v>
      </c>
      <c r="H13" s="32">
        <v>-2.9450861591957422E-2</v>
      </c>
      <c r="I13" s="68">
        <v>5.0775130095708221E-3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1.5015741833923624E-2</v>
      </c>
      <c r="C14" s="32">
        <v>-1.3707456978967469E-2</v>
      </c>
      <c r="D14" s="32">
        <v>6.7444792912807472E-4</v>
      </c>
      <c r="E14" s="32">
        <v>9.0611954305686027E-4</v>
      </c>
      <c r="F14" s="32">
        <v>9.103460947874753E-2</v>
      </c>
      <c r="G14" s="32">
        <v>2.1280774375689981E-2</v>
      </c>
      <c r="H14" s="32">
        <v>-8.2320189755642481E-3</v>
      </c>
      <c r="I14" s="68">
        <v>3.6027036574272309E-2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-4.7788983708301092E-2</v>
      </c>
      <c r="C15" s="32">
        <v>-9.9266144814090018E-2</v>
      </c>
      <c r="D15" s="32">
        <v>-2.8250973147720626E-2</v>
      </c>
      <c r="E15" s="32">
        <v>-7.2701074141996447E-3</v>
      </c>
      <c r="F15" s="32">
        <v>3.0248424505189497E-2</v>
      </c>
      <c r="G15" s="32">
        <v>-0.1073207784056176</v>
      </c>
      <c r="H15" s="32">
        <v>-1.0361486789872032E-2</v>
      </c>
      <c r="I15" s="68">
        <v>-3.9538925243516099E-2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-1.8707004274909567E-2</v>
      </c>
      <c r="C16" s="32">
        <v>-3.0565915145214784E-2</v>
      </c>
      <c r="D16" s="32">
        <v>-8.3305430924796031E-4</v>
      </c>
      <c r="E16" s="32">
        <v>5.8601643540348025E-3</v>
      </c>
      <c r="F16" s="32">
        <v>4.7686651783867218E-2</v>
      </c>
      <c r="G16" s="32">
        <v>-5.0326665770844548E-3</v>
      </c>
      <c r="H16" s="32">
        <v>2.0681760840567165E-2</v>
      </c>
      <c r="I16" s="68">
        <v>3.7776160557911442E-2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-1.3267384916748171E-2</v>
      </c>
      <c r="C17" s="32">
        <v>-5.7485265225933113E-2</v>
      </c>
      <c r="D17" s="32">
        <v>-2.1984273371517205E-2</v>
      </c>
      <c r="E17" s="32">
        <v>-1.679870191848809E-2</v>
      </c>
      <c r="F17" s="32">
        <v>-8.2571020787436389E-3</v>
      </c>
      <c r="G17" s="32">
        <v>-5.335793935190436E-2</v>
      </c>
      <c r="H17" s="32">
        <v>-1.3582985803077263E-2</v>
      </c>
      <c r="I17" s="68">
        <v>-1.7962446140344368E-2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-9.2115702479338868E-2</v>
      </c>
      <c r="C18" s="32">
        <v>-0.10176614881439083</v>
      </c>
      <c r="D18" s="32">
        <v>-9.8078817733990187E-2</v>
      </c>
      <c r="E18" s="32">
        <v>-9.7560975609756184E-3</v>
      </c>
      <c r="F18" s="32">
        <v>5.1620187977947651E-3</v>
      </c>
      <c r="G18" s="32">
        <v>-1.1535587649978973E-3</v>
      </c>
      <c r="H18" s="32">
        <v>-8.066222368285636E-2</v>
      </c>
      <c r="I18" s="68">
        <v>6.8008570720091255E-2</v>
      </c>
      <c r="J18" s="46"/>
      <c r="K18" s="46"/>
      <c r="L18" s="47"/>
    </row>
    <row r="19" spans="1:12" x14ac:dyDescent="0.25">
      <c r="A19" s="70" t="s">
        <v>1</v>
      </c>
      <c r="B19" s="32">
        <v>0.16219839142091153</v>
      </c>
      <c r="C19" s="32">
        <v>-1.0273972602739767E-2</v>
      </c>
      <c r="D19" s="32">
        <v>-1.7006802721088454E-2</v>
      </c>
      <c r="E19" s="32">
        <v>1.379310344827589E-2</v>
      </c>
      <c r="F19" s="32">
        <v>0.27897190778990177</v>
      </c>
      <c r="G19" s="32">
        <v>3.5291543121162228E-2</v>
      </c>
      <c r="H19" s="32">
        <v>1.1110571929157098E-2</v>
      </c>
      <c r="I19" s="68">
        <v>-8.1918959701456906E-3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-5.4908509084661383E-2</v>
      </c>
      <c r="C21" s="32">
        <v>-6.2159541366523241E-2</v>
      </c>
      <c r="D21" s="32">
        <v>-1.2281016777958675E-2</v>
      </c>
      <c r="E21" s="32">
        <v>-5.5800457563751626E-3</v>
      </c>
      <c r="F21" s="32">
        <v>2.2339065769908739E-2</v>
      </c>
      <c r="G21" s="32">
        <v>-3.6961520117717028E-2</v>
      </c>
      <c r="H21" s="32">
        <v>-1.2028530672729798E-2</v>
      </c>
      <c r="I21" s="68">
        <v>1.0239746392752158E-2</v>
      </c>
      <c r="J21" s="46"/>
      <c r="K21" s="46"/>
      <c r="L21" s="46"/>
    </row>
    <row r="22" spans="1:12" x14ac:dyDescent="0.25">
      <c r="A22" s="69" t="s">
        <v>13</v>
      </c>
      <c r="B22" s="32">
        <v>-1.8034703621753856E-2</v>
      </c>
      <c r="C22" s="32">
        <v>-3.940123034859877E-2</v>
      </c>
      <c r="D22" s="32">
        <v>-4.3057884420093506E-3</v>
      </c>
      <c r="E22" s="32">
        <v>-5.6127002019632499E-3</v>
      </c>
      <c r="F22" s="32">
        <v>4.3983283335073065E-2</v>
      </c>
      <c r="G22" s="32">
        <v>-2.3000833612983773E-2</v>
      </c>
      <c r="H22" s="32">
        <v>-1.067480027964729E-2</v>
      </c>
      <c r="I22" s="68">
        <v>8.7265710472379521E-3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9.7502396931927082E-2</v>
      </c>
      <c r="C23" s="32">
        <v>-1.4680438992898726E-2</v>
      </c>
      <c r="D23" s="32">
        <v>-1.8482315112540282E-2</v>
      </c>
      <c r="E23" s="32">
        <v>1.3799847875692661E-2</v>
      </c>
      <c r="F23" s="32">
        <v>0.18148960396711877</v>
      </c>
      <c r="G23" s="32">
        <v>6.4451336514419477E-3</v>
      </c>
      <c r="H23" s="32">
        <v>-1.9371861518519329E-2</v>
      </c>
      <c r="I23" s="68">
        <v>3.8115737771773128E-2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-4.255035171045507E-2</v>
      </c>
      <c r="C24" s="32">
        <v>-5.9929754139488201E-2</v>
      </c>
      <c r="D24" s="32">
        <v>-1.5804956430381267E-2</v>
      </c>
      <c r="E24" s="32">
        <v>-3.8476929233232093E-3</v>
      </c>
      <c r="F24" s="32">
        <v>4.9202141174714553E-2</v>
      </c>
      <c r="G24" s="32">
        <v>-2.8666844878037501E-2</v>
      </c>
      <c r="H24" s="32">
        <v>-1.6182437646190206E-2</v>
      </c>
      <c r="I24" s="68">
        <v>1.5575151714201985E-2</v>
      </c>
      <c r="J24" s="46"/>
      <c r="K24" s="46" t="s">
        <v>65</v>
      </c>
      <c r="L24" s="47">
        <v>111.39</v>
      </c>
    </row>
    <row r="25" spans="1:12" x14ac:dyDescent="0.25">
      <c r="A25" s="69" t="s">
        <v>47</v>
      </c>
      <c r="B25" s="32">
        <v>-1.8845208845208905E-2</v>
      </c>
      <c r="C25" s="32">
        <v>-5.8245660006550959E-2</v>
      </c>
      <c r="D25" s="32">
        <v>-8.560000000000012E-3</v>
      </c>
      <c r="E25" s="32">
        <v>-1.0171342753771628E-2</v>
      </c>
      <c r="F25" s="32">
        <v>4.1178074392684616E-2</v>
      </c>
      <c r="G25" s="32">
        <v>-3.5710142358525432E-2</v>
      </c>
      <c r="H25" s="32">
        <v>-1.807057586029559E-2</v>
      </c>
      <c r="I25" s="68">
        <v>1.8766514017289904E-3</v>
      </c>
      <c r="J25" s="46"/>
      <c r="K25" s="46" t="s">
        <v>46</v>
      </c>
      <c r="L25" s="47">
        <v>101.85</v>
      </c>
    </row>
    <row r="26" spans="1:12" x14ac:dyDescent="0.25">
      <c r="A26" s="69" t="s">
        <v>48</v>
      </c>
      <c r="B26" s="32">
        <v>-3.9457803288861393E-2</v>
      </c>
      <c r="C26" s="32">
        <v>-4.780392156862745E-2</v>
      </c>
      <c r="D26" s="32">
        <v>-4.9969868627215419E-3</v>
      </c>
      <c r="E26" s="32">
        <v>-6.1489319225394024E-3</v>
      </c>
      <c r="F26" s="32">
        <v>9.2742144157218487E-3</v>
      </c>
      <c r="G26" s="32">
        <v>-4.7371996461840316E-2</v>
      </c>
      <c r="H26" s="32">
        <v>-5.5484372189459341E-3</v>
      </c>
      <c r="I26" s="68">
        <v>2.8668964195910362E-3</v>
      </c>
      <c r="J26" s="46"/>
      <c r="K26" s="46" t="s">
        <v>47</v>
      </c>
      <c r="L26" s="47">
        <v>104.18</v>
      </c>
    </row>
    <row r="27" spans="1:12" ht="17.25" customHeight="1" x14ac:dyDescent="0.25">
      <c r="A27" s="69" t="s">
        <v>49</v>
      </c>
      <c r="B27" s="32">
        <v>-4.4028453762635755E-2</v>
      </c>
      <c r="C27" s="32">
        <v>-5.2502679970314214E-2</v>
      </c>
      <c r="D27" s="32">
        <v>-5.0396155344850646E-3</v>
      </c>
      <c r="E27" s="32">
        <v>-3.8814853150471729E-3</v>
      </c>
      <c r="F27" s="32">
        <v>1.6703435465509342E-2</v>
      </c>
      <c r="G27" s="32">
        <v>-2.4745214976176766E-2</v>
      </c>
      <c r="H27" s="32">
        <v>-7.435050488829309E-3</v>
      </c>
      <c r="I27" s="68">
        <v>1.7283265947362958E-2</v>
      </c>
      <c r="J27" s="59"/>
      <c r="K27" s="50" t="s">
        <v>48</v>
      </c>
      <c r="L27" s="47">
        <v>100.88</v>
      </c>
    </row>
    <row r="28" spans="1:12" x14ac:dyDescent="0.25">
      <c r="A28" s="69" t="s">
        <v>50</v>
      </c>
      <c r="B28" s="32">
        <v>-8.6035235170518476E-3</v>
      </c>
      <c r="C28" s="32">
        <v>-5.1454418928322809E-2</v>
      </c>
      <c r="D28" s="32">
        <v>-4.338933528122646E-3</v>
      </c>
      <c r="E28" s="32">
        <v>-5.3281666263017557E-3</v>
      </c>
      <c r="F28" s="32">
        <v>7.409940402967119E-2</v>
      </c>
      <c r="G28" s="32">
        <v>-2.3846628218050503E-2</v>
      </c>
      <c r="H28" s="32">
        <v>-6.3105633609783496E-4</v>
      </c>
      <c r="I28" s="68">
        <v>9.1735833647859089E-3</v>
      </c>
      <c r="J28" s="54"/>
      <c r="K28" s="41" t="s">
        <v>49</v>
      </c>
      <c r="L28" s="47">
        <v>100.89</v>
      </c>
    </row>
    <row r="29" spans="1:12" ht="15.75" thickBot="1" x14ac:dyDescent="0.3">
      <c r="A29" s="71" t="s">
        <v>51</v>
      </c>
      <c r="B29" s="72">
        <v>-1.2682563338300978E-2</v>
      </c>
      <c r="C29" s="72">
        <v>-8.3375994465582859E-2</v>
      </c>
      <c r="D29" s="72">
        <v>-1.1577769488996581E-2</v>
      </c>
      <c r="E29" s="72">
        <v>-1.3612950699043447E-2</v>
      </c>
      <c r="F29" s="72">
        <v>8.9479601951590215E-2</v>
      </c>
      <c r="G29" s="72">
        <v>-8.6410073562995238E-2</v>
      </c>
      <c r="H29" s="72">
        <v>-1.2804792108881635E-2</v>
      </c>
      <c r="I29" s="73">
        <v>-3.9457576022225993E-3</v>
      </c>
      <c r="J29" s="54"/>
      <c r="K29" s="41" t="s">
        <v>50</v>
      </c>
      <c r="L29" s="47">
        <v>104.52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107.71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Agriculture, forestry and fishing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111.82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97.28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98.96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96.54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96.08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99.57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99.89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109.75</v>
      </c>
    </row>
    <row r="43" spans="1:12" x14ac:dyDescent="0.25">
      <c r="K43" s="46" t="s">
        <v>46</v>
      </c>
      <c r="L43" s="47">
        <v>95.74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98.12</v>
      </c>
    </row>
    <row r="45" spans="1:12" ht="15.4" customHeight="1" x14ac:dyDescent="0.25">
      <c r="A45" s="26" t="str">
        <f>"Indexed number of payroll jobs in "&amp;$L$1&amp;" each week by age group"</f>
        <v>Indexed number of payroll jobs in Agriculture, forestry and fishing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96.05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95.6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99.14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98.73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101.34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99.62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101.26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102.77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98.26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101.4</v>
      </c>
    </row>
    <row r="59" spans="1:12" ht="15.4" customHeight="1" x14ac:dyDescent="0.25">
      <c r="K59" s="41" t="s">
        <v>2</v>
      </c>
      <c r="L59" s="47">
        <v>96.59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Agriculture, forestry and fishing each week by State and Territory</v>
      </c>
      <c r="K60" s="41" t="s">
        <v>1</v>
      </c>
      <c r="L60" s="47">
        <v>116.47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95.09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93.32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99.06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93.95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95.21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97.32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96.59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114.12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94.41</v>
      </c>
    </row>
    <row r="72" spans="1:12" ht="15.4" customHeight="1" x14ac:dyDescent="0.25">
      <c r="K72" s="46" t="s">
        <v>5</v>
      </c>
      <c r="L72" s="47">
        <v>91.76</v>
      </c>
    </row>
    <row r="73" spans="1:12" ht="15.4" customHeight="1" x14ac:dyDescent="0.25">
      <c r="K73" s="46" t="s">
        <v>44</v>
      </c>
      <c r="L73" s="47">
        <v>98.64</v>
      </c>
    </row>
    <row r="74" spans="1:12" ht="15.4" customHeight="1" x14ac:dyDescent="0.25">
      <c r="K74" s="50" t="s">
        <v>4</v>
      </c>
      <c r="L74" s="47">
        <v>91.41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Agriculture, forestry and fishing each week by State and Territory</v>
      </c>
      <c r="K75" s="41" t="s">
        <v>3</v>
      </c>
      <c r="L75" s="47">
        <v>94.92</v>
      </c>
    </row>
    <row r="76" spans="1:12" ht="15.4" customHeight="1" x14ac:dyDescent="0.25">
      <c r="K76" s="41" t="s">
        <v>43</v>
      </c>
      <c r="L76" s="47">
        <v>95.55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86.95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110.8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103.55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100.13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100.91</v>
      </c>
    </row>
    <row r="85" spans="1:12" ht="15.4" customHeight="1" x14ac:dyDescent="0.25">
      <c r="K85" s="50" t="s">
        <v>4</v>
      </c>
      <c r="L85" s="47">
        <v>108.06</v>
      </c>
    </row>
    <row r="86" spans="1:12" ht="15.4" customHeight="1" x14ac:dyDescent="0.25">
      <c r="K86" s="41" t="s">
        <v>3</v>
      </c>
      <c r="L86" s="47">
        <v>101.01</v>
      </c>
    </row>
    <row r="87" spans="1:12" ht="15.4" customHeight="1" x14ac:dyDescent="0.25">
      <c r="K87" s="41" t="s">
        <v>43</v>
      </c>
      <c r="L87" s="47">
        <v>102.5</v>
      </c>
    </row>
    <row r="88" spans="1:12" ht="15.4" customHeight="1" x14ac:dyDescent="0.25">
      <c r="K88" s="41" t="s">
        <v>2</v>
      </c>
      <c r="L88" s="47">
        <v>108.21</v>
      </c>
    </row>
    <row r="89" spans="1:12" ht="15.4" customHeight="1" x14ac:dyDescent="0.25">
      <c r="K89" s="41" t="s">
        <v>1</v>
      </c>
      <c r="L89" s="47">
        <v>115.25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99.4</v>
      </c>
    </row>
    <row r="92" spans="1:12" ht="15" customHeight="1" x14ac:dyDescent="0.25">
      <c r="K92" s="46" t="s">
        <v>5</v>
      </c>
      <c r="L92" s="47">
        <v>95.29</v>
      </c>
    </row>
    <row r="93" spans="1:12" ht="15" customHeight="1" x14ac:dyDescent="0.25">
      <c r="A93" s="26"/>
      <c r="K93" s="46" t="s">
        <v>44</v>
      </c>
      <c r="L93" s="47">
        <v>99.48</v>
      </c>
    </row>
    <row r="94" spans="1:12" ht="15" customHeight="1" x14ac:dyDescent="0.25">
      <c r="K94" s="50" t="s">
        <v>4</v>
      </c>
      <c r="L94" s="47">
        <v>103.37</v>
      </c>
    </row>
    <row r="95" spans="1:12" ht="15" customHeight="1" x14ac:dyDescent="0.25">
      <c r="K95" s="41" t="s">
        <v>3</v>
      </c>
      <c r="L95" s="47">
        <v>97.34</v>
      </c>
    </row>
    <row r="96" spans="1:12" ht="15" customHeight="1" x14ac:dyDescent="0.25">
      <c r="K96" s="41" t="s">
        <v>43</v>
      </c>
      <c r="L96" s="47">
        <v>98.93</v>
      </c>
    </row>
    <row r="97" spans="1:12" ht="15" customHeight="1" x14ac:dyDescent="0.25">
      <c r="K97" s="41" t="s">
        <v>2</v>
      </c>
      <c r="L97" s="47">
        <v>106.41</v>
      </c>
    </row>
    <row r="98" spans="1:12" ht="15" customHeight="1" x14ac:dyDescent="0.25">
      <c r="K98" s="41" t="s">
        <v>1</v>
      </c>
      <c r="L98" s="47">
        <v>122.03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100.38</v>
      </c>
    </row>
    <row r="101" spans="1:12" x14ac:dyDescent="0.25">
      <c r="A101" s="25"/>
      <c r="B101" s="24"/>
      <c r="K101" s="46" t="s">
        <v>5</v>
      </c>
      <c r="L101" s="47">
        <v>94.33</v>
      </c>
    </row>
    <row r="102" spans="1:12" x14ac:dyDescent="0.25">
      <c r="A102" s="25"/>
      <c r="B102" s="24"/>
      <c r="K102" s="46" t="s">
        <v>44</v>
      </c>
      <c r="L102" s="47">
        <v>100.06</v>
      </c>
    </row>
    <row r="103" spans="1:12" x14ac:dyDescent="0.25">
      <c r="A103" s="25"/>
      <c r="B103" s="24"/>
      <c r="K103" s="50" t="s">
        <v>4</v>
      </c>
      <c r="L103" s="47">
        <v>100.46</v>
      </c>
    </row>
    <row r="104" spans="1:12" x14ac:dyDescent="0.25">
      <c r="A104" s="25"/>
      <c r="B104" s="24"/>
      <c r="K104" s="41" t="s">
        <v>3</v>
      </c>
      <c r="L104" s="47">
        <v>97.61</v>
      </c>
    </row>
    <row r="105" spans="1:12" x14ac:dyDescent="0.25">
      <c r="A105" s="25"/>
      <c r="B105" s="24"/>
      <c r="K105" s="41" t="s">
        <v>43</v>
      </c>
      <c r="L105" s="47">
        <v>95.98</v>
      </c>
    </row>
    <row r="106" spans="1:12" x14ac:dyDescent="0.25">
      <c r="A106" s="25"/>
      <c r="B106" s="24"/>
      <c r="K106" s="41" t="s">
        <v>2</v>
      </c>
      <c r="L106" s="47">
        <v>95.72</v>
      </c>
    </row>
    <row r="107" spans="1:12" x14ac:dyDescent="0.25">
      <c r="A107" s="25"/>
      <c r="B107" s="24"/>
      <c r="K107" s="41" t="s">
        <v>1</v>
      </c>
      <c r="L107" s="47">
        <v>122.75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100.28189999999999</v>
      </c>
    </row>
    <row r="112" spans="1:12" x14ac:dyDescent="0.25">
      <c r="K112" s="74">
        <v>43918</v>
      </c>
      <c r="L112" s="47">
        <v>99.367199999999997</v>
      </c>
    </row>
    <row r="113" spans="11:12" x14ac:dyDescent="0.25">
      <c r="K113" s="74">
        <v>43925</v>
      </c>
      <c r="L113" s="47">
        <v>97.335899999999995</v>
      </c>
    </row>
    <row r="114" spans="11:12" x14ac:dyDescent="0.25">
      <c r="K114" s="74">
        <v>43932</v>
      </c>
      <c r="L114" s="47">
        <v>95.845600000000005</v>
      </c>
    </row>
    <row r="115" spans="11:12" x14ac:dyDescent="0.25">
      <c r="K115" s="74">
        <v>43939</v>
      </c>
      <c r="L115" s="47">
        <v>96.282399999999996</v>
      </c>
    </row>
    <row r="116" spans="11:12" x14ac:dyDescent="0.25">
      <c r="K116" s="74">
        <v>43946</v>
      </c>
      <c r="L116" s="47">
        <v>96.772800000000004</v>
      </c>
    </row>
    <row r="117" spans="11:12" x14ac:dyDescent="0.25">
      <c r="K117" s="74">
        <v>43953</v>
      </c>
      <c r="L117" s="47">
        <v>96.581199999999995</v>
      </c>
    </row>
    <row r="118" spans="11:12" x14ac:dyDescent="0.25">
      <c r="K118" s="74">
        <v>43960</v>
      </c>
      <c r="L118" s="47">
        <v>96.893900000000002</v>
      </c>
    </row>
    <row r="119" spans="11:12" x14ac:dyDescent="0.25">
      <c r="K119" s="74">
        <v>43967</v>
      </c>
      <c r="L119" s="47">
        <v>97.064300000000003</v>
      </c>
    </row>
    <row r="120" spans="11:12" x14ac:dyDescent="0.25">
      <c r="K120" s="74">
        <v>43974</v>
      </c>
      <c r="L120" s="47">
        <v>96.8917</v>
      </c>
    </row>
    <row r="121" spans="11:12" x14ac:dyDescent="0.25">
      <c r="K121" s="74">
        <v>43981</v>
      </c>
      <c r="L121" s="47">
        <v>96.488699999999994</v>
      </c>
    </row>
    <row r="122" spans="11:12" x14ac:dyDescent="0.25">
      <c r="K122" s="74">
        <v>43988</v>
      </c>
      <c r="L122" s="47">
        <v>96.811000000000007</v>
      </c>
    </row>
    <row r="123" spans="11:12" x14ac:dyDescent="0.25">
      <c r="K123" s="74">
        <v>43995</v>
      </c>
      <c r="L123" s="47">
        <v>97.393900000000002</v>
      </c>
    </row>
    <row r="124" spans="11:12" x14ac:dyDescent="0.25">
      <c r="K124" s="74">
        <v>44002</v>
      </c>
      <c r="L124" s="47">
        <v>97.688999999999993</v>
      </c>
    </row>
    <row r="125" spans="11:12" x14ac:dyDescent="0.25">
      <c r="K125" s="74">
        <v>44009</v>
      </c>
      <c r="L125" s="47">
        <v>97.658900000000003</v>
      </c>
    </row>
    <row r="126" spans="11:12" x14ac:dyDescent="0.25">
      <c r="K126" s="74">
        <v>44016</v>
      </c>
      <c r="L126" s="47">
        <v>98.572100000000006</v>
      </c>
    </row>
    <row r="127" spans="11:12" x14ac:dyDescent="0.25">
      <c r="K127" s="74">
        <v>44023</v>
      </c>
      <c r="L127" s="47">
        <v>99.421499999999995</v>
      </c>
    </row>
    <row r="128" spans="11:12" x14ac:dyDescent="0.25">
      <c r="K128" s="74">
        <v>44030</v>
      </c>
      <c r="L128" s="47">
        <v>99.469200000000001</v>
      </c>
    </row>
    <row r="129" spans="1:12" x14ac:dyDescent="0.25">
      <c r="K129" s="74">
        <v>44037</v>
      </c>
      <c r="L129" s="47">
        <v>99.6036</v>
      </c>
    </row>
    <row r="130" spans="1:12" x14ac:dyDescent="0.25">
      <c r="K130" s="74">
        <v>44044</v>
      </c>
      <c r="L130" s="47">
        <v>99.696100000000001</v>
      </c>
    </row>
    <row r="131" spans="1:12" x14ac:dyDescent="0.25">
      <c r="K131" s="74">
        <v>44051</v>
      </c>
      <c r="L131" s="47">
        <v>99.84</v>
      </c>
    </row>
    <row r="132" spans="1:12" x14ac:dyDescent="0.25">
      <c r="K132" s="74">
        <v>44058</v>
      </c>
      <c r="L132" s="47">
        <v>99.872299999999996</v>
      </c>
    </row>
    <row r="133" spans="1:12" x14ac:dyDescent="0.25">
      <c r="K133" s="74">
        <v>44065</v>
      </c>
      <c r="L133" s="47">
        <v>99.871499999999997</v>
      </c>
    </row>
    <row r="134" spans="1:12" x14ac:dyDescent="0.25">
      <c r="K134" s="74">
        <v>44072</v>
      </c>
      <c r="L134" s="47">
        <v>100.4786</v>
      </c>
    </row>
    <row r="135" spans="1:12" x14ac:dyDescent="0.25">
      <c r="K135" s="74">
        <v>44079</v>
      </c>
      <c r="L135" s="47">
        <v>101.5703</v>
      </c>
    </row>
    <row r="136" spans="1:12" x14ac:dyDescent="0.25">
      <c r="K136" s="74">
        <v>44086</v>
      </c>
      <c r="L136" s="47">
        <v>102.0078</v>
      </c>
    </row>
    <row r="137" spans="1:12" x14ac:dyDescent="0.25">
      <c r="K137" s="74">
        <v>44093</v>
      </c>
      <c r="L137" s="47">
        <v>102.5437</v>
      </c>
    </row>
    <row r="138" spans="1:12" x14ac:dyDescent="0.25">
      <c r="K138" s="74">
        <v>44100</v>
      </c>
      <c r="L138" s="47">
        <v>102.56870000000001</v>
      </c>
    </row>
    <row r="139" spans="1:12" x14ac:dyDescent="0.25">
      <c r="K139" s="74">
        <v>44107</v>
      </c>
      <c r="L139" s="47">
        <v>102.22580000000001</v>
      </c>
    </row>
    <row r="140" spans="1:12" x14ac:dyDescent="0.25">
      <c r="A140" s="25"/>
      <c r="B140" s="24"/>
      <c r="K140" s="74">
        <v>44114</v>
      </c>
      <c r="L140" s="47">
        <v>101.8558</v>
      </c>
    </row>
    <row r="141" spans="1:12" x14ac:dyDescent="0.25">
      <c r="A141" s="25"/>
      <c r="B141" s="24"/>
      <c r="K141" s="74">
        <v>44121</v>
      </c>
      <c r="L141" s="47">
        <v>102.90560000000001</v>
      </c>
    </row>
    <row r="142" spans="1:12" x14ac:dyDescent="0.25">
      <c r="K142" s="74">
        <v>44128</v>
      </c>
      <c r="L142" s="47">
        <v>103.24550000000001</v>
      </c>
    </row>
    <row r="143" spans="1:12" x14ac:dyDescent="0.25">
      <c r="K143" s="74">
        <v>44135</v>
      </c>
      <c r="L143" s="47">
        <v>103.4746</v>
      </c>
    </row>
    <row r="144" spans="1:12" x14ac:dyDescent="0.25">
      <c r="K144" s="74">
        <v>44142</v>
      </c>
      <c r="L144" s="47">
        <v>104.1397</v>
      </c>
    </row>
    <row r="145" spans="11:12" x14ac:dyDescent="0.25">
      <c r="K145" s="74">
        <v>44149</v>
      </c>
      <c r="L145" s="47">
        <v>105.2563</v>
      </c>
    </row>
    <row r="146" spans="11:12" x14ac:dyDescent="0.25">
      <c r="K146" s="74">
        <v>44156</v>
      </c>
      <c r="L146" s="47">
        <v>106.2165</v>
      </c>
    </row>
    <row r="147" spans="11:12" x14ac:dyDescent="0.25">
      <c r="K147" s="74">
        <v>44163</v>
      </c>
      <c r="L147" s="47">
        <v>106.7884</v>
      </c>
    </row>
    <row r="148" spans="11:12" x14ac:dyDescent="0.25">
      <c r="K148" s="74">
        <v>44170</v>
      </c>
      <c r="L148" s="47">
        <v>107.53570000000001</v>
      </c>
    </row>
    <row r="149" spans="11:12" x14ac:dyDescent="0.25">
      <c r="K149" s="74">
        <v>44177</v>
      </c>
      <c r="L149" s="47">
        <v>107.836</v>
      </c>
    </row>
    <row r="150" spans="11:12" x14ac:dyDescent="0.25">
      <c r="K150" s="74">
        <v>44184</v>
      </c>
      <c r="L150" s="47">
        <v>106.922</v>
      </c>
    </row>
    <row r="151" spans="11:12" x14ac:dyDescent="0.25">
      <c r="K151" s="74">
        <v>44191</v>
      </c>
      <c r="L151" s="47">
        <v>102.16930000000001</v>
      </c>
    </row>
    <row r="152" spans="11:12" x14ac:dyDescent="0.25">
      <c r="K152" s="74">
        <v>44198</v>
      </c>
      <c r="L152" s="47">
        <v>97.509900000000002</v>
      </c>
    </row>
    <row r="153" spans="11:12" x14ac:dyDescent="0.25">
      <c r="K153" s="74">
        <v>44205</v>
      </c>
      <c r="L153" s="47">
        <v>100.1777</v>
      </c>
    </row>
    <row r="154" spans="11:12" x14ac:dyDescent="0.25">
      <c r="K154" s="74">
        <v>44212</v>
      </c>
      <c r="L154" s="47">
        <v>102.34399999999999</v>
      </c>
    </row>
    <row r="155" spans="11:12" x14ac:dyDescent="0.25">
      <c r="K155" s="74">
        <v>44219</v>
      </c>
      <c r="L155" s="47">
        <v>103.33799999999999</v>
      </c>
    </row>
    <row r="156" spans="11:12" x14ac:dyDescent="0.25">
      <c r="K156" s="74">
        <v>44226</v>
      </c>
      <c r="L156" s="47">
        <v>103.53700000000001</v>
      </c>
    </row>
    <row r="157" spans="11:12" x14ac:dyDescent="0.25">
      <c r="K157" s="74">
        <v>44233</v>
      </c>
      <c r="L157" s="47">
        <v>103.8181</v>
      </c>
    </row>
    <row r="158" spans="11:12" x14ac:dyDescent="0.25">
      <c r="K158" s="74">
        <v>44240</v>
      </c>
      <c r="L158" s="47">
        <v>103.5707</v>
      </c>
    </row>
    <row r="159" spans="11:12" x14ac:dyDescent="0.25">
      <c r="K159" s="74">
        <v>44247</v>
      </c>
      <c r="L159" s="47">
        <v>103.0466</v>
      </c>
    </row>
    <row r="160" spans="11:12" x14ac:dyDescent="0.25">
      <c r="K160" s="74">
        <v>44254</v>
      </c>
      <c r="L160" s="47">
        <v>102.9115</v>
      </c>
    </row>
    <row r="161" spans="11:12" x14ac:dyDescent="0.25">
      <c r="K161" s="74">
        <v>44261</v>
      </c>
      <c r="L161" s="47">
        <v>102.6443</v>
      </c>
    </row>
    <row r="162" spans="11:12" x14ac:dyDescent="0.25">
      <c r="K162" s="74">
        <v>44268</v>
      </c>
      <c r="L162" s="47">
        <v>102.59</v>
      </c>
    </row>
    <row r="163" spans="11:12" x14ac:dyDescent="0.25">
      <c r="K163" s="74">
        <v>44275</v>
      </c>
      <c r="L163" s="47">
        <v>103.4841</v>
      </c>
    </row>
    <row r="164" spans="11:12" x14ac:dyDescent="0.25">
      <c r="K164" s="74">
        <v>44282</v>
      </c>
      <c r="L164" s="47">
        <v>103.087</v>
      </c>
    </row>
    <row r="165" spans="11:12" x14ac:dyDescent="0.25">
      <c r="K165" s="74">
        <v>44289</v>
      </c>
      <c r="L165" s="47">
        <v>101.9307</v>
      </c>
    </row>
    <row r="166" spans="11:12" x14ac:dyDescent="0.25">
      <c r="K166" s="74">
        <v>44296</v>
      </c>
      <c r="L166" s="47">
        <v>99.1036</v>
      </c>
    </row>
    <row r="167" spans="11:12" x14ac:dyDescent="0.25">
      <c r="K167" s="74">
        <v>44303</v>
      </c>
      <c r="L167" s="47">
        <v>98.652900000000002</v>
      </c>
    </row>
    <row r="168" spans="11:12" x14ac:dyDescent="0.25">
      <c r="K168" s="74">
        <v>44310</v>
      </c>
      <c r="L168" s="47">
        <v>97.712400000000002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102.2689</v>
      </c>
    </row>
    <row r="260" spans="11:12" x14ac:dyDescent="0.25">
      <c r="K260" s="74">
        <v>43918</v>
      </c>
      <c r="L260" s="47">
        <v>103.2512</v>
      </c>
    </row>
    <row r="261" spans="11:12" x14ac:dyDescent="0.25">
      <c r="K261" s="74">
        <v>43925</v>
      </c>
      <c r="L261" s="47">
        <v>102.36920000000001</v>
      </c>
    </row>
    <row r="262" spans="11:12" x14ac:dyDescent="0.25">
      <c r="K262" s="74">
        <v>43932</v>
      </c>
      <c r="L262" s="47">
        <v>98.784400000000005</v>
      </c>
    </row>
    <row r="263" spans="11:12" x14ac:dyDescent="0.25">
      <c r="K263" s="74">
        <v>43939</v>
      </c>
      <c r="L263" s="47">
        <v>99.498400000000004</v>
      </c>
    </row>
    <row r="264" spans="11:12" x14ac:dyDescent="0.25">
      <c r="K264" s="74">
        <v>43946</v>
      </c>
      <c r="L264" s="47">
        <v>102.2471</v>
      </c>
    </row>
    <row r="265" spans="11:12" x14ac:dyDescent="0.25">
      <c r="K265" s="74">
        <v>43953</v>
      </c>
      <c r="L265" s="47">
        <v>102.6293</v>
      </c>
    </row>
    <row r="266" spans="11:12" x14ac:dyDescent="0.25">
      <c r="K266" s="74">
        <v>43960</v>
      </c>
      <c r="L266" s="47">
        <v>101.6846</v>
      </c>
    </row>
    <row r="267" spans="11:12" x14ac:dyDescent="0.25">
      <c r="K267" s="74">
        <v>43967</v>
      </c>
      <c r="L267" s="47">
        <v>101.1523</v>
      </c>
    </row>
    <row r="268" spans="11:12" x14ac:dyDescent="0.25">
      <c r="K268" s="74">
        <v>43974</v>
      </c>
      <c r="L268" s="47">
        <v>100.8751</v>
      </c>
    </row>
    <row r="269" spans="11:12" x14ac:dyDescent="0.25">
      <c r="K269" s="74">
        <v>43981</v>
      </c>
      <c r="L269" s="47">
        <v>99.900099999999995</v>
      </c>
    </row>
    <row r="270" spans="11:12" x14ac:dyDescent="0.25">
      <c r="K270" s="74">
        <v>43988</v>
      </c>
      <c r="L270" s="47">
        <v>100.1135</v>
      </c>
    </row>
    <row r="271" spans="11:12" x14ac:dyDescent="0.25">
      <c r="K271" s="74">
        <v>43995</v>
      </c>
      <c r="L271" s="47">
        <v>101.9425</v>
      </c>
    </row>
    <row r="272" spans="11:12" x14ac:dyDescent="0.25">
      <c r="K272" s="74">
        <v>44002</v>
      </c>
      <c r="L272" s="47">
        <v>106.3926</v>
      </c>
    </row>
    <row r="273" spans="11:12" x14ac:dyDescent="0.25">
      <c r="K273" s="74">
        <v>44009</v>
      </c>
      <c r="L273" s="47">
        <v>105.80889999999999</v>
      </c>
    </row>
    <row r="274" spans="11:12" x14ac:dyDescent="0.25">
      <c r="K274" s="74">
        <v>44016</v>
      </c>
      <c r="L274" s="47">
        <v>103.4251</v>
      </c>
    </row>
    <row r="275" spans="11:12" x14ac:dyDescent="0.25">
      <c r="K275" s="74">
        <v>44023</v>
      </c>
      <c r="L275" s="47">
        <v>98.349599999999995</v>
      </c>
    </row>
    <row r="276" spans="11:12" x14ac:dyDescent="0.25">
      <c r="K276" s="74">
        <v>44030</v>
      </c>
      <c r="L276" s="47">
        <v>98.568600000000004</v>
      </c>
    </row>
    <row r="277" spans="11:12" x14ac:dyDescent="0.25">
      <c r="K277" s="74">
        <v>44037</v>
      </c>
      <c r="L277" s="47">
        <v>98.143299999999996</v>
      </c>
    </row>
    <row r="278" spans="11:12" x14ac:dyDescent="0.25">
      <c r="K278" s="74">
        <v>44044</v>
      </c>
      <c r="L278" s="47">
        <v>99.895399999999995</v>
      </c>
    </row>
    <row r="279" spans="11:12" x14ac:dyDescent="0.25">
      <c r="K279" s="74">
        <v>44051</v>
      </c>
      <c r="L279" s="47">
        <v>99.232500000000002</v>
      </c>
    </row>
    <row r="280" spans="11:12" x14ac:dyDescent="0.25">
      <c r="K280" s="74">
        <v>44058</v>
      </c>
      <c r="L280" s="47">
        <v>98.950900000000004</v>
      </c>
    </row>
    <row r="281" spans="11:12" x14ac:dyDescent="0.25">
      <c r="K281" s="74">
        <v>44065</v>
      </c>
      <c r="L281" s="47">
        <v>99.960700000000003</v>
      </c>
    </row>
    <row r="282" spans="11:12" x14ac:dyDescent="0.25">
      <c r="K282" s="74">
        <v>44072</v>
      </c>
      <c r="L282" s="47">
        <v>101.99720000000001</v>
      </c>
    </row>
    <row r="283" spans="11:12" x14ac:dyDescent="0.25">
      <c r="K283" s="74">
        <v>44079</v>
      </c>
      <c r="L283" s="47">
        <v>103.5502</v>
      </c>
    </row>
    <row r="284" spans="11:12" x14ac:dyDescent="0.25">
      <c r="K284" s="74">
        <v>44086</v>
      </c>
      <c r="L284" s="47">
        <v>104.41759999999999</v>
      </c>
    </row>
    <row r="285" spans="11:12" x14ac:dyDescent="0.25">
      <c r="K285" s="74">
        <v>44093</v>
      </c>
      <c r="L285" s="47">
        <v>105.69240000000001</v>
      </c>
    </row>
    <row r="286" spans="11:12" x14ac:dyDescent="0.25">
      <c r="K286" s="74">
        <v>44100</v>
      </c>
      <c r="L286" s="47">
        <v>106.2201</v>
      </c>
    </row>
    <row r="287" spans="11:12" x14ac:dyDescent="0.25">
      <c r="K287" s="74">
        <v>44107</v>
      </c>
      <c r="L287" s="47">
        <v>106.84439999999999</v>
      </c>
    </row>
    <row r="288" spans="11:12" x14ac:dyDescent="0.25">
      <c r="K288" s="74">
        <v>44114</v>
      </c>
      <c r="L288" s="47">
        <v>104.88030000000001</v>
      </c>
    </row>
    <row r="289" spans="11:12" x14ac:dyDescent="0.25">
      <c r="K289" s="74">
        <v>44121</v>
      </c>
      <c r="L289" s="47">
        <v>105.7077</v>
      </c>
    </row>
    <row r="290" spans="11:12" x14ac:dyDescent="0.25">
      <c r="K290" s="74">
        <v>44128</v>
      </c>
      <c r="L290" s="47">
        <v>106.22539999999999</v>
      </c>
    </row>
    <row r="291" spans="11:12" x14ac:dyDescent="0.25">
      <c r="K291" s="74">
        <v>44135</v>
      </c>
      <c r="L291" s="47">
        <v>106.6606</v>
      </c>
    </row>
    <row r="292" spans="11:12" x14ac:dyDescent="0.25">
      <c r="K292" s="74">
        <v>44142</v>
      </c>
      <c r="L292" s="47">
        <v>108.7174</v>
      </c>
    </row>
    <row r="293" spans="11:12" x14ac:dyDescent="0.25">
      <c r="K293" s="74">
        <v>44149</v>
      </c>
      <c r="L293" s="47">
        <v>110.08110000000001</v>
      </c>
    </row>
    <row r="294" spans="11:12" x14ac:dyDescent="0.25">
      <c r="K294" s="74">
        <v>44156</v>
      </c>
      <c r="L294" s="47">
        <v>111.44589999999999</v>
      </c>
    </row>
    <row r="295" spans="11:12" x14ac:dyDescent="0.25">
      <c r="K295" s="74">
        <v>44163</v>
      </c>
      <c r="L295" s="47">
        <v>112.2144</v>
      </c>
    </row>
    <row r="296" spans="11:12" x14ac:dyDescent="0.25">
      <c r="K296" s="74">
        <v>44170</v>
      </c>
      <c r="L296" s="47">
        <v>113.7574</v>
      </c>
    </row>
    <row r="297" spans="11:12" x14ac:dyDescent="0.25">
      <c r="K297" s="74">
        <v>44177</v>
      </c>
      <c r="L297" s="47">
        <v>114.5771</v>
      </c>
    </row>
    <row r="298" spans="11:12" x14ac:dyDescent="0.25">
      <c r="K298" s="74">
        <v>44184</v>
      </c>
      <c r="L298" s="47">
        <v>113.2595</v>
      </c>
    </row>
    <row r="299" spans="11:12" x14ac:dyDescent="0.25">
      <c r="K299" s="74">
        <v>44191</v>
      </c>
      <c r="L299" s="47">
        <v>103.4025</v>
      </c>
    </row>
    <row r="300" spans="11:12" x14ac:dyDescent="0.25">
      <c r="K300" s="74">
        <v>44198</v>
      </c>
      <c r="L300" s="47">
        <v>97.745900000000006</v>
      </c>
    </row>
    <row r="301" spans="11:12" x14ac:dyDescent="0.25">
      <c r="K301" s="74">
        <v>44205</v>
      </c>
      <c r="L301" s="47">
        <v>101.20910000000001</v>
      </c>
    </row>
    <row r="302" spans="11:12" x14ac:dyDescent="0.25">
      <c r="K302" s="74">
        <v>44212</v>
      </c>
      <c r="L302" s="47">
        <v>105.00700000000001</v>
      </c>
    </row>
    <row r="303" spans="11:12" x14ac:dyDescent="0.25">
      <c r="K303" s="74">
        <v>44219</v>
      </c>
      <c r="L303" s="47">
        <v>105.6952</v>
      </c>
    </row>
    <row r="304" spans="11:12" x14ac:dyDescent="0.25">
      <c r="K304" s="74">
        <v>44226</v>
      </c>
      <c r="L304" s="47">
        <v>105.3004</v>
      </c>
    </row>
    <row r="305" spans="11:12" x14ac:dyDescent="0.25">
      <c r="K305" s="74">
        <v>44233</v>
      </c>
      <c r="L305" s="47">
        <v>107.56910000000001</v>
      </c>
    </row>
    <row r="306" spans="11:12" x14ac:dyDescent="0.25">
      <c r="K306" s="74">
        <v>44240</v>
      </c>
      <c r="L306" s="47">
        <v>108.25109999999999</v>
      </c>
    </row>
    <row r="307" spans="11:12" x14ac:dyDescent="0.25">
      <c r="K307" s="74">
        <v>44247</v>
      </c>
      <c r="L307" s="47">
        <v>108.1344</v>
      </c>
    </row>
    <row r="308" spans="11:12" x14ac:dyDescent="0.25">
      <c r="K308" s="74">
        <v>44254</v>
      </c>
      <c r="L308" s="47">
        <v>107.8626</v>
      </c>
    </row>
    <row r="309" spans="11:12" x14ac:dyDescent="0.25">
      <c r="K309" s="74">
        <v>44261</v>
      </c>
      <c r="L309" s="47">
        <v>107.6944</v>
      </c>
    </row>
    <row r="310" spans="11:12" x14ac:dyDescent="0.25">
      <c r="K310" s="74">
        <v>44268</v>
      </c>
      <c r="L310" s="47">
        <v>106.705</v>
      </c>
    </row>
    <row r="311" spans="11:12" x14ac:dyDescent="0.25">
      <c r="K311" s="74">
        <v>44275</v>
      </c>
      <c r="L311" s="47">
        <v>107.6386</v>
      </c>
    </row>
    <row r="312" spans="11:12" x14ac:dyDescent="0.25">
      <c r="K312" s="74">
        <v>44282</v>
      </c>
      <c r="L312" s="47">
        <v>107.50060000000001</v>
      </c>
    </row>
    <row r="313" spans="11:12" x14ac:dyDescent="0.25">
      <c r="K313" s="74">
        <v>44289</v>
      </c>
      <c r="L313" s="47">
        <v>107.221</v>
      </c>
    </row>
    <row r="314" spans="11:12" x14ac:dyDescent="0.25">
      <c r="K314" s="74">
        <v>44296</v>
      </c>
      <c r="L314" s="47">
        <v>104.17529999999999</v>
      </c>
    </row>
    <row r="315" spans="11:12" x14ac:dyDescent="0.25">
      <c r="K315" s="74">
        <v>44303</v>
      </c>
      <c r="L315" s="47">
        <v>105.22150000000001</v>
      </c>
    </row>
    <row r="316" spans="11:12" x14ac:dyDescent="0.25">
      <c r="K316" s="74">
        <v>44310</v>
      </c>
      <c r="L316" s="47">
        <v>104.0093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6BE3-EF4D-4AA1-83C1-D2BADD937D79}">
  <sheetPr codeName="Sheet22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37</v>
      </c>
    </row>
    <row r="2" spans="1:12" ht="19.5" customHeight="1" x14ac:dyDescent="0.3">
      <c r="A2" s="7" t="str">
        <f>"Weekly Payroll Jobs and Wages in Australia - " &amp;$L$1</f>
        <v>Weekly Payroll Jobs and Wages in Australia - Other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Other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-1.1454282065033961E-2</v>
      </c>
      <c r="C11" s="32">
        <v>-3.6812259421777127E-2</v>
      </c>
      <c r="D11" s="32">
        <v>5.2706775372506343E-3</v>
      </c>
      <c r="E11" s="32">
        <v>-1.032522655121848E-2</v>
      </c>
      <c r="F11" s="32">
        <v>6.3313402292207055E-2</v>
      </c>
      <c r="G11" s="32">
        <v>-1.525260221633129E-2</v>
      </c>
      <c r="H11" s="32">
        <v>6.0422299617497455E-3</v>
      </c>
      <c r="I11" s="68">
        <v>-5.4006520013683001E-3</v>
      </c>
      <c r="J11" s="46"/>
      <c r="K11" s="46"/>
      <c r="L11" s="47"/>
    </row>
    <row r="12" spans="1:12" x14ac:dyDescent="0.25">
      <c r="A12" s="69" t="s">
        <v>6</v>
      </c>
      <c r="B12" s="32">
        <v>-1.4911058237026875E-2</v>
      </c>
      <c r="C12" s="32">
        <v>-4.6327364466503873E-2</v>
      </c>
      <c r="D12" s="32">
        <v>4.9484198460783002E-3</v>
      </c>
      <c r="E12" s="32">
        <v>-1.1755858891617676E-2</v>
      </c>
      <c r="F12" s="32">
        <v>4.8546909945006211E-2</v>
      </c>
      <c r="G12" s="32">
        <v>-1.4738690045260627E-2</v>
      </c>
      <c r="H12" s="32">
        <v>8.9647503955614383E-4</v>
      </c>
      <c r="I12" s="68">
        <v>-5.5633332863919138E-3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-4.2178578798926836E-2</v>
      </c>
      <c r="C13" s="32">
        <v>-4.0704804335844114E-2</v>
      </c>
      <c r="D13" s="32">
        <v>7.1743743067946841E-3</v>
      </c>
      <c r="E13" s="32">
        <v>-1.6014614818856909E-2</v>
      </c>
      <c r="F13" s="32">
        <v>4.831150404473461E-2</v>
      </c>
      <c r="G13" s="32">
        <v>-1.5068625387715695E-2</v>
      </c>
      <c r="H13" s="32">
        <v>1.5488885126382579E-2</v>
      </c>
      <c r="I13" s="68">
        <v>-1.4209358751263501E-2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-9.6767497726054641E-3</v>
      </c>
      <c r="C14" s="32">
        <v>-2.4409470528093502E-2</v>
      </c>
      <c r="D14" s="32">
        <v>5.4363345764516513E-3</v>
      </c>
      <c r="E14" s="32">
        <v>-7.571366040056704E-4</v>
      </c>
      <c r="F14" s="32">
        <v>4.5656634411332719E-2</v>
      </c>
      <c r="G14" s="32">
        <v>-1.7618243434229797E-2</v>
      </c>
      <c r="H14" s="32">
        <v>-1.4395636832358338E-3</v>
      </c>
      <c r="I14" s="68">
        <v>9.2744806391751311E-3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1.5451983342447351E-2</v>
      </c>
      <c r="C15" s="32">
        <v>-2.3251466720614955E-2</v>
      </c>
      <c r="D15" s="32">
        <v>-3.2067057560491996E-3</v>
      </c>
      <c r="E15" s="32">
        <v>-4.316901697981379E-3</v>
      </c>
      <c r="F15" s="32">
        <v>9.1306079305791377E-2</v>
      </c>
      <c r="G15" s="32">
        <v>-2.1903885306955528E-2</v>
      </c>
      <c r="H15" s="32">
        <v>-4.5019055354040827E-3</v>
      </c>
      <c r="I15" s="68">
        <v>1.0029677008808635E-2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2.6129016238764402E-2</v>
      </c>
      <c r="C16" s="32">
        <v>-4.2640906247828236E-2</v>
      </c>
      <c r="D16" s="32">
        <v>7.4921377898047314E-3</v>
      </c>
      <c r="E16" s="32">
        <v>-1.8167456556082096E-2</v>
      </c>
      <c r="F16" s="32">
        <v>0.13128807718841573</v>
      </c>
      <c r="G16" s="32">
        <v>-1.3299209588261807E-2</v>
      </c>
      <c r="H16" s="32">
        <v>1.5533785511003373E-2</v>
      </c>
      <c r="I16" s="68">
        <v>-1.9550629018289412E-2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-1.6034303534303573E-3</v>
      </c>
      <c r="C17" s="32">
        <v>-2.3553183377811648E-2</v>
      </c>
      <c r="D17" s="32">
        <v>2.394189765458421E-2</v>
      </c>
      <c r="E17" s="32">
        <v>-1.3150973172014746E-2</v>
      </c>
      <c r="F17" s="32">
        <v>6.8390025562159007E-2</v>
      </c>
      <c r="G17" s="32">
        <v>-2.6512080333734866E-3</v>
      </c>
      <c r="H17" s="32">
        <v>4.8020560290096714E-2</v>
      </c>
      <c r="I17" s="68">
        <v>-6.8373327441916265E-3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6.2628102937827279E-2</v>
      </c>
      <c r="C18" s="32">
        <v>-8.565310492505418E-4</v>
      </c>
      <c r="D18" s="32">
        <v>-1.7063408468506402E-2</v>
      </c>
      <c r="E18" s="32">
        <v>-1.262360614348812E-3</v>
      </c>
      <c r="F18" s="32">
        <v>0.15620728718747223</v>
      </c>
      <c r="G18" s="32">
        <v>4.4342989863717097E-2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3.28552138034508E-2</v>
      </c>
      <c r="C19" s="32">
        <v>-4.5217753120665782E-2</v>
      </c>
      <c r="D19" s="32">
        <v>-3.3328507311424227E-3</v>
      </c>
      <c r="E19" s="32">
        <v>-1.3144734962137417E-2</v>
      </c>
      <c r="F19" s="32">
        <v>0.10785835101729613</v>
      </c>
      <c r="G19" s="32">
        <v>-3.9259910878796433E-2</v>
      </c>
      <c r="H19" s="32">
        <v>6.5508380850129999E-3</v>
      </c>
      <c r="I19" s="68">
        <v>-3.2478156453878082E-2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-2.4474846327569799E-2</v>
      </c>
      <c r="C21" s="32">
        <v>-3.5412739719604347E-2</v>
      </c>
      <c r="D21" s="32">
        <v>2.4976243268926002E-3</v>
      </c>
      <c r="E21" s="32">
        <v>-1.0034493571652536E-2</v>
      </c>
      <c r="F21" s="32">
        <v>4.6448352489667055E-2</v>
      </c>
      <c r="G21" s="32">
        <v>-1.4323589886520938E-2</v>
      </c>
      <c r="H21" s="32">
        <v>3.0886995365304593E-3</v>
      </c>
      <c r="I21" s="68">
        <v>3.765060333325021E-4</v>
      </c>
      <c r="J21" s="46"/>
      <c r="K21" s="46"/>
      <c r="L21" s="46"/>
    </row>
    <row r="22" spans="1:12" x14ac:dyDescent="0.25">
      <c r="A22" s="69" t="s">
        <v>13</v>
      </c>
      <c r="B22" s="32">
        <v>-1.8363912707428875E-2</v>
      </c>
      <c r="C22" s="32">
        <v>-3.9426306064851535E-2</v>
      </c>
      <c r="D22" s="32">
        <v>7.6027240441085553E-3</v>
      </c>
      <c r="E22" s="32">
        <v>-1.1427518686177529E-2</v>
      </c>
      <c r="F22" s="32">
        <v>7.5471826759592409E-2</v>
      </c>
      <c r="G22" s="32">
        <v>-1.6959915114977742E-2</v>
      </c>
      <c r="H22" s="32">
        <v>1.0037715823907556E-2</v>
      </c>
      <c r="I22" s="68">
        <v>-1.2931421780271624E-2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-1.100309423347412E-2</v>
      </c>
      <c r="C23" s="32">
        <v>-3.2343259756701825E-2</v>
      </c>
      <c r="D23" s="32">
        <v>5.3425597620953003E-3</v>
      </c>
      <c r="E23" s="32">
        <v>1.2038430373885856E-2</v>
      </c>
      <c r="F23" s="32">
        <v>5.656196136758207E-2</v>
      </c>
      <c r="G23" s="32">
        <v>-3.4662950261957204E-2</v>
      </c>
      <c r="H23" s="32">
        <v>-1.1046891110211621E-2</v>
      </c>
      <c r="I23" s="68">
        <v>2.639309065517037E-2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-4.7089152660827582E-2</v>
      </c>
      <c r="C24" s="32">
        <v>-4.2057180414065032E-2</v>
      </c>
      <c r="D24" s="32">
        <v>-4.069461952616038E-3</v>
      </c>
      <c r="E24" s="32">
        <v>-6.9494004094764472E-3</v>
      </c>
      <c r="F24" s="32">
        <v>2.2494203904519949E-2</v>
      </c>
      <c r="G24" s="32">
        <v>-2.6273843121481066E-2</v>
      </c>
      <c r="H24" s="32">
        <v>-4.3873513128516173E-3</v>
      </c>
      <c r="I24" s="68">
        <v>6.2277744528513868E-3</v>
      </c>
      <c r="J24" s="46"/>
      <c r="K24" s="46" t="s">
        <v>65</v>
      </c>
      <c r="L24" s="47">
        <v>102.21</v>
      </c>
    </row>
    <row r="25" spans="1:12" x14ac:dyDescent="0.25">
      <c r="A25" s="69" t="s">
        <v>47</v>
      </c>
      <c r="B25" s="32">
        <v>-1.5715507044397836E-2</v>
      </c>
      <c r="C25" s="32">
        <v>-4.5191597650613979E-2</v>
      </c>
      <c r="D25" s="32">
        <v>2.19529936442453E-3</v>
      </c>
      <c r="E25" s="32">
        <v>-1.5022316185106854E-2</v>
      </c>
      <c r="F25" s="32">
        <v>6.2523271287755255E-2</v>
      </c>
      <c r="G25" s="32">
        <v>-1.7193839296484659E-2</v>
      </c>
      <c r="H25" s="32">
        <v>5.9390268793422241E-3</v>
      </c>
      <c r="I25" s="68">
        <v>-8.7122794321002894E-3</v>
      </c>
      <c r="J25" s="46"/>
      <c r="K25" s="46" t="s">
        <v>46</v>
      </c>
      <c r="L25" s="47">
        <v>99.47</v>
      </c>
    </row>
    <row r="26" spans="1:12" x14ac:dyDescent="0.25">
      <c r="A26" s="69" t="s">
        <v>48</v>
      </c>
      <c r="B26" s="32">
        <v>-1.6731267376415393E-2</v>
      </c>
      <c r="C26" s="32">
        <v>-3.6104604012390684E-2</v>
      </c>
      <c r="D26" s="32">
        <v>1.1839280979163647E-2</v>
      </c>
      <c r="E26" s="32">
        <v>-1.2826518240934615E-2</v>
      </c>
      <c r="F26" s="32">
        <v>5.8417170085847792E-2</v>
      </c>
      <c r="G26" s="32">
        <v>-1.2359331004140661E-2</v>
      </c>
      <c r="H26" s="32">
        <v>8.3734101253436499E-3</v>
      </c>
      <c r="I26" s="68">
        <v>-8.7459269441121368E-3</v>
      </c>
      <c r="J26" s="46"/>
      <c r="K26" s="46" t="s">
        <v>47</v>
      </c>
      <c r="L26" s="47">
        <v>103.09</v>
      </c>
    </row>
    <row r="27" spans="1:12" ht="17.25" customHeight="1" x14ac:dyDescent="0.25">
      <c r="A27" s="69" t="s">
        <v>49</v>
      </c>
      <c r="B27" s="32">
        <v>1.5784544084523011E-2</v>
      </c>
      <c r="C27" s="32">
        <v>-2.5039583171319713E-2</v>
      </c>
      <c r="D27" s="32">
        <v>1.2323245373211389E-2</v>
      </c>
      <c r="E27" s="32">
        <v>-1.0198209718670026E-2</v>
      </c>
      <c r="F27" s="32">
        <v>8.7382856068063175E-2</v>
      </c>
      <c r="G27" s="32">
        <v>-7.2938624135083785E-3</v>
      </c>
      <c r="H27" s="32">
        <v>1.3483814590916632E-2</v>
      </c>
      <c r="I27" s="68">
        <v>-9.4188829593112589E-3</v>
      </c>
      <c r="J27" s="59"/>
      <c r="K27" s="50" t="s">
        <v>48</v>
      </c>
      <c r="L27" s="47">
        <v>102.01</v>
      </c>
    </row>
    <row r="28" spans="1:12" x14ac:dyDescent="0.25">
      <c r="A28" s="69" t="s">
        <v>50</v>
      </c>
      <c r="B28" s="32">
        <v>4.894904238401443E-2</v>
      </c>
      <c r="C28" s="32">
        <v>-2.7347331303093414E-2</v>
      </c>
      <c r="D28" s="32">
        <v>1.0218078907940686E-2</v>
      </c>
      <c r="E28" s="32">
        <v>-1.4049830942454822E-2</v>
      </c>
      <c r="F28" s="32">
        <v>0.12403019380162417</v>
      </c>
      <c r="G28" s="32">
        <v>-4.791153024723882E-3</v>
      </c>
      <c r="H28" s="32">
        <v>1.4374102669109989E-2</v>
      </c>
      <c r="I28" s="68">
        <v>-1.0558371325033566E-2</v>
      </c>
      <c r="J28" s="54"/>
      <c r="K28" s="41" t="s">
        <v>49</v>
      </c>
      <c r="L28" s="47">
        <v>104.19</v>
      </c>
    </row>
    <row r="29" spans="1:12" ht="15.75" thickBot="1" x14ac:dyDescent="0.3">
      <c r="A29" s="71" t="s">
        <v>51</v>
      </c>
      <c r="B29" s="72">
        <v>4.666795815575342E-2</v>
      </c>
      <c r="C29" s="72">
        <v>-3.2431948424068824E-2</v>
      </c>
      <c r="D29" s="72">
        <v>5.9393036678456745E-3</v>
      </c>
      <c r="E29" s="72">
        <v>-1.1593669488406344E-2</v>
      </c>
      <c r="F29" s="72">
        <v>0.10475547370175531</v>
      </c>
      <c r="G29" s="72">
        <v>-1.2342981417350241E-2</v>
      </c>
      <c r="H29" s="72">
        <v>-1.6787338003025676E-2</v>
      </c>
      <c r="I29" s="73">
        <v>-2.0861127184139794E-2</v>
      </c>
      <c r="J29" s="54"/>
      <c r="K29" s="41" t="s">
        <v>50</v>
      </c>
      <c r="L29" s="47">
        <v>107.84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108.18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Other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98.37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95.68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98.21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97.18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100.34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103.83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104.05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98.9</v>
      </c>
    </row>
    <row r="43" spans="1:12" x14ac:dyDescent="0.25">
      <c r="K43" s="46" t="s">
        <v>46</v>
      </c>
      <c r="L43" s="47">
        <v>95.29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98.43</v>
      </c>
    </row>
    <row r="45" spans="1:12" ht="15.4" customHeight="1" x14ac:dyDescent="0.25">
      <c r="A45" s="26" t="str">
        <f>"Indexed number of payroll jobs in "&amp;$L$1&amp;" each week by age group"</f>
        <v>Indexed number of payroll jobs in Other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98.33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101.58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104.89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104.67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100.28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98.99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100.48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101.71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107.88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100.57</v>
      </c>
    </row>
    <row r="59" spans="1:12" ht="15.4" customHeight="1" x14ac:dyDescent="0.25">
      <c r="K59" s="41" t="s">
        <v>2</v>
      </c>
      <c r="L59" s="47">
        <v>107.22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Other services each week by State and Territory</v>
      </c>
      <c r="K60" s="41" t="s">
        <v>1</v>
      </c>
      <c r="L60" s="47">
        <v>103.37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95.9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94.32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98.03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100.07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102.69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96.18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108.2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99.48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96.15</v>
      </c>
    </row>
    <row r="72" spans="1:12" ht="15.4" customHeight="1" x14ac:dyDescent="0.25">
      <c r="K72" s="46" t="s">
        <v>5</v>
      </c>
      <c r="L72" s="47">
        <v>94.74</v>
      </c>
    </row>
    <row r="73" spans="1:12" ht="15.4" customHeight="1" x14ac:dyDescent="0.25">
      <c r="K73" s="46" t="s">
        <v>44</v>
      </c>
      <c r="L73" s="47">
        <v>98.11</v>
      </c>
    </row>
    <row r="74" spans="1:12" ht="15.4" customHeight="1" x14ac:dyDescent="0.25">
      <c r="K74" s="50" t="s">
        <v>4</v>
      </c>
      <c r="L74" s="47">
        <v>99.98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Other services each week by State and Territory</v>
      </c>
      <c r="K75" s="41" t="s">
        <v>3</v>
      </c>
      <c r="L75" s="47">
        <v>103.04</v>
      </c>
    </row>
    <row r="76" spans="1:12" ht="15.4" customHeight="1" x14ac:dyDescent="0.25">
      <c r="K76" s="41" t="s">
        <v>43</v>
      </c>
      <c r="L76" s="47">
        <v>97.95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106.03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100.05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104.05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99.24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100.77</v>
      </c>
    </row>
    <row r="85" spans="1:12" ht="15.4" customHeight="1" x14ac:dyDescent="0.25">
      <c r="K85" s="50" t="s">
        <v>4</v>
      </c>
      <c r="L85" s="47">
        <v>104.43</v>
      </c>
    </row>
    <row r="86" spans="1:12" ht="15.4" customHeight="1" x14ac:dyDescent="0.25">
      <c r="K86" s="41" t="s">
        <v>3</v>
      </c>
      <c r="L86" s="47">
        <v>104.07</v>
      </c>
    </row>
    <row r="87" spans="1:12" ht="15.4" customHeight="1" x14ac:dyDescent="0.25">
      <c r="K87" s="41" t="s">
        <v>43</v>
      </c>
      <c r="L87" s="47">
        <v>101.91</v>
      </c>
    </row>
    <row r="88" spans="1:12" ht="15.4" customHeight="1" x14ac:dyDescent="0.25">
      <c r="K88" s="41" t="s">
        <v>2</v>
      </c>
      <c r="L88" s="47">
        <v>103.51</v>
      </c>
    </row>
    <row r="89" spans="1:12" ht="15.4" customHeight="1" x14ac:dyDescent="0.25">
      <c r="K89" s="41" t="s">
        <v>1</v>
      </c>
      <c r="L89" s="47">
        <v>109.69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97.97</v>
      </c>
    </row>
    <row r="92" spans="1:12" ht="15" customHeight="1" x14ac:dyDescent="0.25">
      <c r="K92" s="46" t="s">
        <v>5</v>
      </c>
      <c r="L92" s="47">
        <v>94.39</v>
      </c>
    </row>
    <row r="93" spans="1:12" ht="15" customHeight="1" x14ac:dyDescent="0.25">
      <c r="A93" s="26"/>
      <c r="K93" s="46" t="s">
        <v>44</v>
      </c>
      <c r="L93" s="47">
        <v>97.15</v>
      </c>
    </row>
    <row r="94" spans="1:12" ht="15" customHeight="1" x14ac:dyDescent="0.25">
      <c r="K94" s="50" t="s">
        <v>4</v>
      </c>
      <c r="L94" s="47">
        <v>101.84</v>
      </c>
    </row>
    <row r="95" spans="1:12" ht="15" customHeight="1" x14ac:dyDescent="0.25">
      <c r="K95" s="41" t="s">
        <v>3</v>
      </c>
      <c r="L95" s="47">
        <v>98.52</v>
      </c>
    </row>
    <row r="96" spans="1:12" ht="15" customHeight="1" x14ac:dyDescent="0.25">
      <c r="K96" s="41" t="s">
        <v>43</v>
      </c>
      <c r="L96" s="47">
        <v>96.89</v>
      </c>
    </row>
    <row r="97" spans="1:12" ht="15" customHeight="1" x14ac:dyDescent="0.25">
      <c r="K97" s="41" t="s">
        <v>2</v>
      </c>
      <c r="L97" s="47">
        <v>106</v>
      </c>
    </row>
    <row r="98" spans="1:12" ht="15" customHeight="1" x14ac:dyDescent="0.25">
      <c r="K98" s="41" t="s">
        <v>1</v>
      </c>
      <c r="L98" s="47">
        <v>104.54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98.62</v>
      </c>
    </row>
    <row r="101" spans="1:12" x14ac:dyDescent="0.25">
      <c r="A101" s="25"/>
      <c r="B101" s="24"/>
      <c r="K101" s="46" t="s">
        <v>5</v>
      </c>
      <c r="L101" s="47">
        <v>95.27</v>
      </c>
    </row>
    <row r="102" spans="1:12" x14ac:dyDescent="0.25">
      <c r="A102" s="25"/>
      <c r="B102" s="24"/>
      <c r="K102" s="46" t="s">
        <v>44</v>
      </c>
      <c r="L102" s="47">
        <v>98.09</v>
      </c>
    </row>
    <row r="103" spans="1:12" x14ac:dyDescent="0.25">
      <c r="A103" s="25"/>
      <c r="B103" s="24"/>
      <c r="K103" s="50" t="s">
        <v>4</v>
      </c>
      <c r="L103" s="47">
        <v>101.23</v>
      </c>
    </row>
    <row r="104" spans="1:12" x14ac:dyDescent="0.25">
      <c r="A104" s="25"/>
      <c r="B104" s="24"/>
      <c r="K104" s="41" t="s">
        <v>3</v>
      </c>
      <c r="L104" s="47">
        <v>99.68</v>
      </c>
    </row>
    <row r="105" spans="1:12" x14ac:dyDescent="0.25">
      <c r="A105" s="25"/>
      <c r="B105" s="24"/>
      <c r="K105" s="41" t="s">
        <v>43</v>
      </c>
      <c r="L105" s="47">
        <v>99.51</v>
      </c>
    </row>
    <row r="106" spans="1:12" x14ac:dyDescent="0.25">
      <c r="A106" s="25"/>
      <c r="B106" s="24"/>
      <c r="K106" s="41" t="s">
        <v>2</v>
      </c>
      <c r="L106" s="47">
        <v>104.36</v>
      </c>
    </row>
    <row r="107" spans="1:12" x14ac:dyDescent="0.25">
      <c r="A107" s="25"/>
      <c r="B107" s="24"/>
      <c r="K107" s="41" t="s">
        <v>1</v>
      </c>
      <c r="L107" s="47">
        <v>103.79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99.138000000000005</v>
      </c>
    </row>
    <row r="112" spans="1:12" x14ac:dyDescent="0.25">
      <c r="K112" s="74">
        <v>43918</v>
      </c>
      <c r="L112" s="47">
        <v>95.454999999999998</v>
      </c>
    </row>
    <row r="113" spans="11:12" x14ac:dyDescent="0.25">
      <c r="K113" s="74">
        <v>43925</v>
      </c>
      <c r="L113" s="47">
        <v>91.749899999999997</v>
      </c>
    </row>
    <row r="114" spans="11:12" x14ac:dyDescent="0.25">
      <c r="K114" s="74">
        <v>43932</v>
      </c>
      <c r="L114" s="47">
        <v>89.784599999999998</v>
      </c>
    </row>
    <row r="115" spans="11:12" x14ac:dyDescent="0.25">
      <c r="K115" s="74">
        <v>43939</v>
      </c>
      <c r="L115" s="47">
        <v>89.493200000000002</v>
      </c>
    </row>
    <row r="116" spans="11:12" x14ac:dyDescent="0.25">
      <c r="K116" s="74">
        <v>43946</v>
      </c>
      <c r="L116" s="47">
        <v>90.108599999999996</v>
      </c>
    </row>
    <row r="117" spans="11:12" x14ac:dyDescent="0.25">
      <c r="K117" s="74">
        <v>43953</v>
      </c>
      <c r="L117" s="47">
        <v>90.217200000000005</v>
      </c>
    </row>
    <row r="118" spans="11:12" x14ac:dyDescent="0.25">
      <c r="K118" s="74">
        <v>43960</v>
      </c>
      <c r="L118" s="47">
        <v>91.8506</v>
      </c>
    </row>
    <row r="119" spans="11:12" x14ac:dyDescent="0.25">
      <c r="K119" s="74">
        <v>43967</v>
      </c>
      <c r="L119" s="47">
        <v>92.984899999999996</v>
      </c>
    </row>
    <row r="120" spans="11:12" x14ac:dyDescent="0.25">
      <c r="K120" s="74">
        <v>43974</v>
      </c>
      <c r="L120" s="47">
        <v>93.397599999999997</v>
      </c>
    </row>
    <row r="121" spans="11:12" x14ac:dyDescent="0.25">
      <c r="K121" s="74">
        <v>43981</v>
      </c>
      <c r="L121" s="47">
        <v>93.564899999999994</v>
      </c>
    </row>
    <row r="122" spans="11:12" x14ac:dyDescent="0.25">
      <c r="K122" s="74">
        <v>43988</v>
      </c>
      <c r="L122" s="47">
        <v>95.316199999999995</v>
      </c>
    </row>
    <row r="123" spans="11:12" x14ac:dyDescent="0.25">
      <c r="K123" s="74">
        <v>43995</v>
      </c>
      <c r="L123" s="47">
        <v>96.032499999999999</v>
      </c>
    </row>
    <row r="124" spans="11:12" x14ac:dyDescent="0.25">
      <c r="K124" s="74">
        <v>44002</v>
      </c>
      <c r="L124" s="47">
        <v>96.572500000000005</v>
      </c>
    </row>
    <row r="125" spans="11:12" x14ac:dyDescent="0.25">
      <c r="K125" s="74">
        <v>44009</v>
      </c>
      <c r="L125" s="47">
        <v>96.75</v>
      </c>
    </row>
    <row r="126" spans="11:12" x14ac:dyDescent="0.25">
      <c r="K126" s="74">
        <v>44016</v>
      </c>
      <c r="L126" s="47">
        <v>98.231999999999999</v>
      </c>
    </row>
    <row r="127" spans="11:12" x14ac:dyDescent="0.25">
      <c r="K127" s="74">
        <v>44023</v>
      </c>
      <c r="L127" s="47">
        <v>98.894199999999998</v>
      </c>
    </row>
    <row r="128" spans="11:12" x14ac:dyDescent="0.25">
      <c r="K128" s="74">
        <v>44030</v>
      </c>
      <c r="L128" s="47">
        <v>98.666399999999996</v>
      </c>
    </row>
    <row r="129" spans="1:12" x14ac:dyDescent="0.25">
      <c r="K129" s="74">
        <v>44037</v>
      </c>
      <c r="L129" s="47">
        <v>98.936199999999999</v>
      </c>
    </row>
    <row r="130" spans="1:12" x14ac:dyDescent="0.25">
      <c r="K130" s="74">
        <v>44044</v>
      </c>
      <c r="L130" s="47">
        <v>99.121700000000004</v>
      </c>
    </row>
    <row r="131" spans="1:12" x14ac:dyDescent="0.25">
      <c r="K131" s="74">
        <v>44051</v>
      </c>
      <c r="L131" s="47">
        <v>99.173100000000005</v>
      </c>
    </row>
    <row r="132" spans="1:12" x14ac:dyDescent="0.25">
      <c r="K132" s="74">
        <v>44058</v>
      </c>
      <c r="L132" s="47">
        <v>99.065299999999993</v>
      </c>
    </row>
    <row r="133" spans="1:12" x14ac:dyDescent="0.25">
      <c r="K133" s="74">
        <v>44065</v>
      </c>
      <c r="L133" s="47">
        <v>98.870699999999999</v>
      </c>
    </row>
    <row r="134" spans="1:12" x14ac:dyDescent="0.25">
      <c r="K134" s="74">
        <v>44072</v>
      </c>
      <c r="L134" s="47">
        <v>99.028800000000004</v>
      </c>
    </row>
    <row r="135" spans="1:12" x14ac:dyDescent="0.25">
      <c r="K135" s="74">
        <v>44079</v>
      </c>
      <c r="L135" s="47">
        <v>99.625699999999995</v>
      </c>
    </row>
    <row r="136" spans="1:12" x14ac:dyDescent="0.25">
      <c r="K136" s="74">
        <v>44086</v>
      </c>
      <c r="L136" s="47">
        <v>100.2355</v>
      </c>
    </row>
    <row r="137" spans="1:12" x14ac:dyDescent="0.25">
      <c r="K137" s="74">
        <v>44093</v>
      </c>
      <c r="L137" s="47">
        <v>100.4971</v>
      </c>
    </row>
    <row r="138" spans="1:12" x14ac:dyDescent="0.25">
      <c r="K138" s="74">
        <v>44100</v>
      </c>
      <c r="L138" s="47">
        <v>99.690600000000003</v>
      </c>
    </row>
    <row r="139" spans="1:12" x14ac:dyDescent="0.25">
      <c r="K139" s="74">
        <v>44107</v>
      </c>
      <c r="L139" s="47">
        <v>98.342399999999998</v>
      </c>
    </row>
    <row r="140" spans="1:12" x14ac:dyDescent="0.25">
      <c r="A140" s="25"/>
      <c r="B140" s="24"/>
      <c r="K140" s="74">
        <v>44114</v>
      </c>
      <c r="L140" s="47">
        <v>98.383499999999998</v>
      </c>
    </row>
    <row r="141" spans="1:12" x14ac:dyDescent="0.25">
      <c r="A141" s="25"/>
      <c r="B141" s="24"/>
      <c r="K141" s="74">
        <v>44121</v>
      </c>
      <c r="L141" s="47">
        <v>99.514499999999998</v>
      </c>
    </row>
    <row r="142" spans="1:12" x14ac:dyDescent="0.25">
      <c r="K142" s="74">
        <v>44128</v>
      </c>
      <c r="L142" s="47">
        <v>100.2071</v>
      </c>
    </row>
    <row r="143" spans="1:12" x14ac:dyDescent="0.25">
      <c r="K143" s="74">
        <v>44135</v>
      </c>
      <c r="L143" s="47">
        <v>100.6549</v>
      </c>
    </row>
    <row r="144" spans="1:12" x14ac:dyDescent="0.25">
      <c r="K144" s="74">
        <v>44142</v>
      </c>
      <c r="L144" s="47">
        <v>100.6632</v>
      </c>
    </row>
    <row r="145" spans="11:12" x14ac:dyDescent="0.25">
      <c r="K145" s="74">
        <v>44149</v>
      </c>
      <c r="L145" s="47">
        <v>101.2825</v>
      </c>
    </row>
    <row r="146" spans="11:12" x14ac:dyDescent="0.25">
      <c r="K146" s="74">
        <v>44156</v>
      </c>
      <c r="L146" s="47">
        <v>101.6259</v>
      </c>
    </row>
    <row r="147" spans="11:12" x14ac:dyDescent="0.25">
      <c r="K147" s="74">
        <v>44163</v>
      </c>
      <c r="L147" s="47">
        <v>101.7497</v>
      </c>
    </row>
    <row r="148" spans="11:12" x14ac:dyDescent="0.25">
      <c r="K148" s="74">
        <v>44170</v>
      </c>
      <c r="L148" s="47">
        <v>102.4298</v>
      </c>
    </row>
    <row r="149" spans="11:12" x14ac:dyDescent="0.25">
      <c r="K149" s="74">
        <v>44177</v>
      </c>
      <c r="L149" s="47">
        <v>102.13509999999999</v>
      </c>
    </row>
    <row r="150" spans="11:12" x14ac:dyDescent="0.25">
      <c r="K150" s="74">
        <v>44184</v>
      </c>
      <c r="L150" s="47">
        <v>101.2886</v>
      </c>
    </row>
    <row r="151" spans="11:12" x14ac:dyDescent="0.25">
      <c r="K151" s="74">
        <v>44191</v>
      </c>
      <c r="L151" s="47">
        <v>97.577399999999997</v>
      </c>
    </row>
    <row r="152" spans="11:12" x14ac:dyDescent="0.25">
      <c r="K152" s="74">
        <v>44198</v>
      </c>
      <c r="L152" s="47">
        <v>93.555800000000005</v>
      </c>
    </row>
    <row r="153" spans="11:12" x14ac:dyDescent="0.25">
      <c r="K153" s="74">
        <v>44205</v>
      </c>
      <c r="L153" s="47">
        <v>95.536900000000003</v>
      </c>
    </row>
    <row r="154" spans="11:12" x14ac:dyDescent="0.25">
      <c r="K154" s="74">
        <v>44212</v>
      </c>
      <c r="L154" s="47">
        <v>98.270499999999998</v>
      </c>
    </row>
    <row r="155" spans="11:12" x14ac:dyDescent="0.25">
      <c r="K155" s="74">
        <v>44219</v>
      </c>
      <c r="L155" s="47">
        <v>99.823300000000003</v>
      </c>
    </row>
    <row r="156" spans="11:12" x14ac:dyDescent="0.25">
      <c r="K156" s="74">
        <v>44226</v>
      </c>
      <c r="L156" s="47">
        <v>100.4653</v>
      </c>
    </row>
    <row r="157" spans="11:12" x14ac:dyDescent="0.25">
      <c r="K157" s="74">
        <v>44233</v>
      </c>
      <c r="L157" s="47">
        <v>101.11879999999999</v>
      </c>
    </row>
    <row r="158" spans="11:12" x14ac:dyDescent="0.25">
      <c r="K158" s="74">
        <v>44240</v>
      </c>
      <c r="L158" s="47">
        <v>101.6084</v>
      </c>
    </row>
    <row r="159" spans="11:12" x14ac:dyDescent="0.25">
      <c r="K159" s="74">
        <v>44247</v>
      </c>
      <c r="L159" s="47">
        <v>101.6999</v>
      </c>
    </row>
    <row r="160" spans="11:12" x14ac:dyDescent="0.25">
      <c r="K160" s="74">
        <v>44254</v>
      </c>
      <c r="L160" s="47">
        <v>101.5946</v>
      </c>
    </row>
    <row r="161" spans="11:12" x14ac:dyDescent="0.25">
      <c r="K161" s="74">
        <v>44261</v>
      </c>
      <c r="L161" s="47">
        <v>101.7398</v>
      </c>
    </row>
    <row r="162" spans="11:12" x14ac:dyDescent="0.25">
      <c r="K162" s="74">
        <v>44268</v>
      </c>
      <c r="L162" s="47">
        <v>102.0157</v>
      </c>
    </row>
    <row r="163" spans="11:12" x14ac:dyDescent="0.25">
      <c r="K163" s="74">
        <v>44275</v>
      </c>
      <c r="L163" s="47">
        <v>102.66670000000001</v>
      </c>
    </row>
    <row r="164" spans="11:12" x14ac:dyDescent="0.25">
      <c r="K164" s="74">
        <v>44282</v>
      </c>
      <c r="L164" s="47">
        <v>102.6327</v>
      </c>
    </row>
    <row r="165" spans="11:12" x14ac:dyDescent="0.25">
      <c r="K165" s="74">
        <v>44289</v>
      </c>
      <c r="L165" s="47">
        <v>101.1943</v>
      </c>
    </row>
    <row r="166" spans="11:12" x14ac:dyDescent="0.25">
      <c r="K166" s="74">
        <v>44296</v>
      </c>
      <c r="L166" s="47">
        <v>99.362200000000001</v>
      </c>
    </row>
    <row r="167" spans="11:12" x14ac:dyDescent="0.25">
      <c r="K167" s="74">
        <v>44303</v>
      </c>
      <c r="L167" s="47">
        <v>98.336299999999994</v>
      </c>
    </row>
    <row r="168" spans="11:12" x14ac:dyDescent="0.25">
      <c r="K168" s="74">
        <v>44310</v>
      </c>
      <c r="L168" s="47">
        <v>98.854600000000005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100.4161</v>
      </c>
    </row>
    <row r="260" spans="11:12" x14ac:dyDescent="0.25">
      <c r="K260" s="74">
        <v>43918</v>
      </c>
      <c r="L260" s="47">
        <v>101.58920000000001</v>
      </c>
    </row>
    <row r="261" spans="11:12" x14ac:dyDescent="0.25">
      <c r="K261" s="74">
        <v>43925</v>
      </c>
      <c r="L261" s="47">
        <v>101.5341</v>
      </c>
    </row>
    <row r="262" spans="11:12" x14ac:dyDescent="0.25">
      <c r="K262" s="74">
        <v>43932</v>
      </c>
      <c r="L262" s="47">
        <v>97.8416</v>
      </c>
    </row>
    <row r="263" spans="11:12" x14ac:dyDescent="0.25">
      <c r="K263" s="74">
        <v>43939</v>
      </c>
      <c r="L263" s="47">
        <v>96.691900000000004</v>
      </c>
    </row>
    <row r="264" spans="11:12" x14ac:dyDescent="0.25">
      <c r="K264" s="74">
        <v>43946</v>
      </c>
      <c r="L264" s="47">
        <v>99.762900000000002</v>
      </c>
    </row>
    <row r="265" spans="11:12" x14ac:dyDescent="0.25">
      <c r="K265" s="74">
        <v>43953</v>
      </c>
      <c r="L265" s="47">
        <v>100.0043</v>
      </c>
    </row>
    <row r="266" spans="11:12" x14ac:dyDescent="0.25">
      <c r="K266" s="74">
        <v>43960</v>
      </c>
      <c r="L266" s="47">
        <v>99.743899999999996</v>
      </c>
    </row>
    <row r="267" spans="11:12" x14ac:dyDescent="0.25">
      <c r="K267" s="74">
        <v>43967</v>
      </c>
      <c r="L267" s="47">
        <v>98.463399999999993</v>
      </c>
    </row>
    <row r="268" spans="11:12" x14ac:dyDescent="0.25">
      <c r="K268" s="74">
        <v>43974</v>
      </c>
      <c r="L268" s="47">
        <v>98.479799999999997</v>
      </c>
    </row>
    <row r="269" spans="11:12" x14ac:dyDescent="0.25">
      <c r="K269" s="74">
        <v>43981</v>
      </c>
      <c r="L269" s="47">
        <v>100.1939</v>
      </c>
    </row>
    <row r="270" spans="11:12" x14ac:dyDescent="0.25">
      <c r="K270" s="74">
        <v>43988</v>
      </c>
      <c r="L270" s="47">
        <v>103.90479999999999</v>
      </c>
    </row>
    <row r="271" spans="11:12" x14ac:dyDescent="0.25">
      <c r="K271" s="74">
        <v>43995</v>
      </c>
      <c r="L271" s="47">
        <v>104.38890000000001</v>
      </c>
    </row>
    <row r="272" spans="11:12" x14ac:dyDescent="0.25">
      <c r="K272" s="74">
        <v>44002</v>
      </c>
      <c r="L272" s="47">
        <v>107.1404</v>
      </c>
    </row>
    <row r="273" spans="11:12" x14ac:dyDescent="0.25">
      <c r="K273" s="74">
        <v>44009</v>
      </c>
      <c r="L273" s="47">
        <v>109.6223</v>
      </c>
    </row>
    <row r="274" spans="11:12" x14ac:dyDescent="0.25">
      <c r="K274" s="74">
        <v>44016</v>
      </c>
      <c r="L274" s="47">
        <v>106.8203</v>
      </c>
    </row>
    <row r="275" spans="11:12" x14ac:dyDescent="0.25">
      <c r="K275" s="74">
        <v>44023</v>
      </c>
      <c r="L275" s="47">
        <v>102.88039999999999</v>
      </c>
    </row>
    <row r="276" spans="11:12" x14ac:dyDescent="0.25">
      <c r="K276" s="74">
        <v>44030</v>
      </c>
      <c r="L276" s="47">
        <v>103.08459999999999</v>
      </c>
    </row>
    <row r="277" spans="11:12" x14ac:dyDescent="0.25">
      <c r="K277" s="74">
        <v>44037</v>
      </c>
      <c r="L277" s="47">
        <v>102.63590000000001</v>
      </c>
    </row>
    <row r="278" spans="11:12" x14ac:dyDescent="0.25">
      <c r="K278" s="74">
        <v>44044</v>
      </c>
      <c r="L278" s="47">
        <v>103.5872</v>
      </c>
    </row>
    <row r="279" spans="11:12" x14ac:dyDescent="0.25">
      <c r="K279" s="74">
        <v>44051</v>
      </c>
      <c r="L279" s="47">
        <v>104.1157</v>
      </c>
    </row>
    <row r="280" spans="11:12" x14ac:dyDescent="0.25">
      <c r="K280" s="74">
        <v>44058</v>
      </c>
      <c r="L280" s="47">
        <v>104.07470000000001</v>
      </c>
    </row>
    <row r="281" spans="11:12" x14ac:dyDescent="0.25">
      <c r="K281" s="74">
        <v>44065</v>
      </c>
      <c r="L281" s="47">
        <v>103.3711</v>
      </c>
    </row>
    <row r="282" spans="11:12" x14ac:dyDescent="0.25">
      <c r="K282" s="74">
        <v>44072</v>
      </c>
      <c r="L282" s="47">
        <v>103.8973</v>
      </c>
    </row>
    <row r="283" spans="11:12" x14ac:dyDescent="0.25">
      <c r="K283" s="74">
        <v>44079</v>
      </c>
      <c r="L283" s="47">
        <v>105.46259999999999</v>
      </c>
    </row>
    <row r="284" spans="11:12" x14ac:dyDescent="0.25">
      <c r="K284" s="74">
        <v>44086</v>
      </c>
      <c r="L284" s="47">
        <v>106.19710000000001</v>
      </c>
    </row>
    <row r="285" spans="11:12" x14ac:dyDescent="0.25">
      <c r="K285" s="74">
        <v>44093</v>
      </c>
      <c r="L285" s="47">
        <v>106.9144</v>
      </c>
    </row>
    <row r="286" spans="11:12" x14ac:dyDescent="0.25">
      <c r="K286" s="74">
        <v>44100</v>
      </c>
      <c r="L286" s="47">
        <v>106.0313</v>
      </c>
    </row>
    <row r="287" spans="11:12" x14ac:dyDescent="0.25">
      <c r="K287" s="74">
        <v>44107</v>
      </c>
      <c r="L287" s="47">
        <v>103.5231</v>
      </c>
    </row>
    <row r="288" spans="11:12" x14ac:dyDescent="0.25">
      <c r="K288" s="74">
        <v>44114</v>
      </c>
      <c r="L288" s="47">
        <v>102.3182</v>
      </c>
    </row>
    <row r="289" spans="11:12" x14ac:dyDescent="0.25">
      <c r="K289" s="74">
        <v>44121</v>
      </c>
      <c r="L289" s="47">
        <v>103.0641</v>
      </c>
    </row>
    <row r="290" spans="11:12" x14ac:dyDescent="0.25">
      <c r="K290" s="74">
        <v>44128</v>
      </c>
      <c r="L290" s="47">
        <v>103.7413</v>
      </c>
    </row>
    <row r="291" spans="11:12" x14ac:dyDescent="0.25">
      <c r="K291" s="74">
        <v>44135</v>
      </c>
      <c r="L291" s="47">
        <v>104.1369</v>
      </c>
    </row>
    <row r="292" spans="11:12" x14ac:dyDescent="0.25">
      <c r="K292" s="74">
        <v>44142</v>
      </c>
      <c r="L292" s="47">
        <v>104.339</v>
      </c>
    </row>
    <row r="293" spans="11:12" x14ac:dyDescent="0.25">
      <c r="K293" s="74">
        <v>44149</v>
      </c>
      <c r="L293" s="47">
        <v>105.7475</v>
      </c>
    </row>
    <row r="294" spans="11:12" x14ac:dyDescent="0.25">
      <c r="K294" s="74">
        <v>44156</v>
      </c>
      <c r="L294" s="47">
        <v>105.3</v>
      </c>
    </row>
    <row r="295" spans="11:12" x14ac:dyDescent="0.25">
      <c r="K295" s="74">
        <v>44163</v>
      </c>
      <c r="L295" s="47">
        <v>105.79179999999999</v>
      </c>
    </row>
    <row r="296" spans="11:12" x14ac:dyDescent="0.25">
      <c r="K296" s="74">
        <v>44170</v>
      </c>
      <c r="L296" s="47">
        <v>107.6341</v>
      </c>
    </row>
    <row r="297" spans="11:12" x14ac:dyDescent="0.25">
      <c r="K297" s="74">
        <v>44177</v>
      </c>
      <c r="L297" s="47">
        <v>108.3526</v>
      </c>
    </row>
    <row r="298" spans="11:12" x14ac:dyDescent="0.25">
      <c r="K298" s="74">
        <v>44184</v>
      </c>
      <c r="L298" s="47">
        <v>108.8485</v>
      </c>
    </row>
    <row r="299" spans="11:12" x14ac:dyDescent="0.25">
      <c r="K299" s="74">
        <v>44191</v>
      </c>
      <c r="L299" s="47">
        <v>103.6189</v>
      </c>
    </row>
    <row r="300" spans="11:12" x14ac:dyDescent="0.25">
      <c r="K300" s="74">
        <v>44198</v>
      </c>
      <c r="L300" s="47">
        <v>98.156000000000006</v>
      </c>
    </row>
    <row r="301" spans="11:12" x14ac:dyDescent="0.25">
      <c r="K301" s="74">
        <v>44205</v>
      </c>
      <c r="L301" s="47">
        <v>102.1538</v>
      </c>
    </row>
    <row r="302" spans="11:12" x14ac:dyDescent="0.25">
      <c r="K302" s="74">
        <v>44212</v>
      </c>
      <c r="L302" s="47">
        <v>103.47</v>
      </c>
    </row>
    <row r="303" spans="11:12" x14ac:dyDescent="0.25">
      <c r="K303" s="74">
        <v>44219</v>
      </c>
      <c r="L303" s="47">
        <v>104.4222</v>
      </c>
    </row>
    <row r="304" spans="11:12" x14ac:dyDescent="0.25">
      <c r="K304" s="74">
        <v>44226</v>
      </c>
      <c r="L304" s="47">
        <v>104.5322</v>
      </c>
    </row>
    <row r="305" spans="11:12" x14ac:dyDescent="0.25">
      <c r="K305" s="74">
        <v>44233</v>
      </c>
      <c r="L305" s="47">
        <v>107.16500000000001</v>
      </c>
    </row>
    <row r="306" spans="11:12" x14ac:dyDescent="0.25">
      <c r="K306" s="74">
        <v>44240</v>
      </c>
      <c r="L306" s="47">
        <v>107.18989999999999</v>
      </c>
    </row>
    <row r="307" spans="11:12" x14ac:dyDescent="0.25">
      <c r="K307" s="74">
        <v>44247</v>
      </c>
      <c r="L307" s="47">
        <v>107.0048</v>
      </c>
    </row>
    <row r="308" spans="11:12" x14ac:dyDescent="0.25">
      <c r="K308" s="74">
        <v>44254</v>
      </c>
      <c r="L308" s="47">
        <v>106.18680000000001</v>
      </c>
    </row>
    <row r="309" spans="11:12" x14ac:dyDescent="0.25">
      <c r="K309" s="74">
        <v>44261</v>
      </c>
      <c r="L309" s="47">
        <v>107.4926</v>
      </c>
    </row>
    <row r="310" spans="11:12" x14ac:dyDescent="0.25">
      <c r="K310" s="74">
        <v>44268</v>
      </c>
      <c r="L310" s="47">
        <v>107.26179999999999</v>
      </c>
    </row>
    <row r="311" spans="11:12" x14ac:dyDescent="0.25">
      <c r="K311" s="74">
        <v>44275</v>
      </c>
      <c r="L311" s="47">
        <v>107.6324</v>
      </c>
    </row>
    <row r="312" spans="11:12" x14ac:dyDescent="0.25">
      <c r="K312" s="74">
        <v>44282</v>
      </c>
      <c r="L312" s="47">
        <v>107.9783</v>
      </c>
    </row>
    <row r="313" spans="11:12" x14ac:dyDescent="0.25">
      <c r="K313" s="74">
        <v>44289</v>
      </c>
      <c r="L313" s="47">
        <v>107.1947</v>
      </c>
    </row>
    <row r="314" spans="11:12" x14ac:dyDescent="0.25">
      <c r="K314" s="74">
        <v>44296</v>
      </c>
      <c r="L314" s="47">
        <v>106.2666</v>
      </c>
    </row>
    <row r="315" spans="11:12" x14ac:dyDescent="0.25">
      <c r="K315" s="74">
        <v>44303</v>
      </c>
      <c r="L315" s="47">
        <v>105.6927</v>
      </c>
    </row>
    <row r="316" spans="11:12" x14ac:dyDescent="0.25">
      <c r="K316" s="74">
        <v>44310</v>
      </c>
      <c r="L316" s="47">
        <v>106.3313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04073-7345-4A5B-86D4-55ABD8251338}">
  <sheetPr codeName="Sheet5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0</v>
      </c>
    </row>
    <row r="2" spans="1:12" ht="19.5" customHeight="1" x14ac:dyDescent="0.3">
      <c r="A2" s="7" t="str">
        <f>"Weekly Payroll Jobs and Wages in Australia - " &amp;$L$1</f>
        <v>Weekly Payroll Jobs and Wages in Australia - Mining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Mining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1.0548657848024723E-2</v>
      </c>
      <c r="C11" s="32">
        <v>1.6024868980089035E-2</v>
      </c>
      <c r="D11" s="32">
        <v>9.7725868952844852E-3</v>
      </c>
      <c r="E11" s="32">
        <v>-2.6169176654934345E-3</v>
      </c>
      <c r="F11" s="32">
        <v>-0.1661100634574032</v>
      </c>
      <c r="G11" s="32">
        <v>-0.10224414533225079</v>
      </c>
      <c r="H11" s="32">
        <v>-6.5529893099559589E-3</v>
      </c>
      <c r="I11" s="68">
        <v>-1.0340021611738859E-3</v>
      </c>
      <c r="J11" s="46"/>
      <c r="K11" s="46"/>
      <c r="L11" s="47"/>
    </row>
    <row r="12" spans="1:12" x14ac:dyDescent="0.25">
      <c r="A12" s="69" t="s">
        <v>6</v>
      </c>
      <c r="B12" s="32">
        <v>5.2964859476996473E-2</v>
      </c>
      <c r="C12" s="32">
        <v>3.875680107326529E-3</v>
      </c>
      <c r="D12" s="32">
        <v>-1.1449541284403675E-2</v>
      </c>
      <c r="E12" s="32">
        <v>-9.0188377336533065E-3</v>
      </c>
      <c r="F12" s="32">
        <v>3.4071685321309886E-2</v>
      </c>
      <c r="G12" s="32">
        <v>0</v>
      </c>
      <c r="H12" s="32">
        <v>0</v>
      </c>
      <c r="I12" s="68">
        <v>0</v>
      </c>
      <c r="J12" s="46"/>
      <c r="K12" s="46"/>
      <c r="L12" s="47"/>
    </row>
    <row r="13" spans="1:12" ht="15" customHeight="1" x14ac:dyDescent="0.25">
      <c r="A13" s="69" t="s">
        <v>5</v>
      </c>
      <c r="B13" s="32">
        <v>2.8832947336622672E-2</v>
      </c>
      <c r="C13" s="32">
        <v>1.4833134684147709E-2</v>
      </c>
      <c r="D13" s="32">
        <v>1.2520067386780243E-2</v>
      </c>
      <c r="E13" s="32">
        <v>1.0912698412699484E-3</v>
      </c>
      <c r="F13" s="32">
        <v>-0.12125272672135967</v>
      </c>
      <c r="G13" s="32">
        <v>-5.0409106724729646E-2</v>
      </c>
      <c r="H13" s="32">
        <v>-1.423117914131955E-2</v>
      </c>
      <c r="I13" s="68">
        <v>8.875514534554263E-3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-3.0799601714359914E-2</v>
      </c>
      <c r="C14" s="32">
        <v>1.2808515576172796E-2</v>
      </c>
      <c r="D14" s="32">
        <v>7.372756393959623E-3</v>
      </c>
      <c r="E14" s="32">
        <v>2.9496781123143911E-3</v>
      </c>
      <c r="F14" s="32">
        <v>-0.13120603803414155</v>
      </c>
      <c r="G14" s="32">
        <v>-7.7088478222950174E-2</v>
      </c>
      <c r="H14" s="32">
        <v>-2.836389254575411E-3</v>
      </c>
      <c r="I14" s="68">
        <v>3.3133152883741968E-3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1.6877653796780967E-2</v>
      </c>
      <c r="C15" s="32">
        <v>1.5874519088487693E-2</v>
      </c>
      <c r="D15" s="32">
        <v>1.6275535379453254E-2</v>
      </c>
      <c r="E15" s="32">
        <v>-4.4213008449597302E-3</v>
      </c>
      <c r="F15" s="32">
        <v>-0.18897292371392904</v>
      </c>
      <c r="G15" s="32">
        <v>-0.13974687128452745</v>
      </c>
      <c r="H15" s="32">
        <v>2.0529033728069468E-2</v>
      </c>
      <c r="I15" s="68">
        <v>-7.321920570348972E-4</v>
      </c>
      <c r="J15" s="46"/>
      <c r="K15" s="64"/>
      <c r="L15" s="47"/>
    </row>
    <row r="16" spans="1:12" ht="15" customHeight="1" x14ac:dyDescent="0.25">
      <c r="A16" s="69" t="s">
        <v>3</v>
      </c>
      <c r="B16" s="32">
        <v>1.6852966466036179E-2</v>
      </c>
      <c r="C16" s="32">
        <v>2.1658705152962643E-2</v>
      </c>
      <c r="D16" s="32">
        <v>1.700728450020228E-2</v>
      </c>
      <c r="E16" s="32">
        <v>-4.118439778838523E-3</v>
      </c>
      <c r="F16" s="32">
        <v>-0.23127059275966644</v>
      </c>
      <c r="G16" s="32">
        <v>-0.14626377746170671</v>
      </c>
      <c r="H16" s="32">
        <v>-1.3577636945986793E-2</v>
      </c>
      <c r="I16" s="68">
        <v>-5.5813222056934064E-3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2.3359958662561686E-2</v>
      </c>
      <c r="C17" s="32">
        <v>1.6002850017812653E-2</v>
      </c>
      <c r="D17" s="32">
        <v>1.3475479744136543E-2</v>
      </c>
      <c r="E17" s="32">
        <v>-3.5523978685614299E-4</v>
      </c>
      <c r="F17" s="32">
        <v>-2.819696649088077E-2</v>
      </c>
      <c r="G17" s="32">
        <v>-9.8740267406760784E-2</v>
      </c>
      <c r="H17" s="32">
        <v>1.5624373859201457E-2</v>
      </c>
      <c r="I17" s="68">
        <v>1.8675368492422351E-3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1.7079754601227126E-2</v>
      </c>
      <c r="C18" s="32">
        <v>3.0140845070422584E-2</v>
      </c>
      <c r="D18" s="32">
        <v>1.2524429967426753E-2</v>
      </c>
      <c r="E18" s="32">
        <v>6.1450225317492002E-3</v>
      </c>
      <c r="F18" s="32">
        <v>-0.28864833036535853</v>
      </c>
      <c r="G18" s="32">
        <v>8.1369926099408296E-3</v>
      </c>
      <c r="H18" s="32">
        <v>-4.5313763714949218E-4</v>
      </c>
      <c r="I18" s="68">
        <v>2.4052829426199906E-2</v>
      </c>
      <c r="J18" s="46"/>
      <c r="K18" s="46"/>
      <c r="L18" s="47"/>
    </row>
    <row r="19" spans="1:12" x14ac:dyDescent="0.25">
      <c r="A19" s="70" t="s">
        <v>1</v>
      </c>
      <c r="B19" s="32">
        <v>8.64186046511628E-2</v>
      </c>
      <c r="C19" s="32">
        <v>3.3539823008849723E-2</v>
      </c>
      <c r="D19" s="32">
        <v>1.1168831168831161E-2</v>
      </c>
      <c r="E19" s="32">
        <v>8.733624454148492E-3</v>
      </c>
      <c r="F19" s="32">
        <v>1.2822177555237735E-2</v>
      </c>
      <c r="G19" s="32">
        <v>-5.6217834776497888E-2</v>
      </c>
      <c r="H19" s="32">
        <v>1.1405102818255575E-2</v>
      </c>
      <c r="I19" s="68">
        <v>7.8231942340565297E-3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5.6913801731670599E-3</v>
      </c>
      <c r="C21" s="32">
        <v>1.4855924504535212E-2</v>
      </c>
      <c r="D21" s="32">
        <v>9.3668185462134623E-3</v>
      </c>
      <c r="E21" s="32">
        <v>-3.0245315353841784E-3</v>
      </c>
      <c r="F21" s="32">
        <v>-0.16359146989465723</v>
      </c>
      <c r="G21" s="32">
        <v>-9.8008418242258366E-2</v>
      </c>
      <c r="H21" s="32">
        <v>-1.0008846275297301E-2</v>
      </c>
      <c r="I21" s="68">
        <v>-4.3637982215516402E-4</v>
      </c>
      <c r="J21" s="46"/>
      <c r="K21" s="46"/>
      <c r="L21" s="46"/>
    </row>
    <row r="22" spans="1:12" x14ac:dyDescent="0.25">
      <c r="A22" s="69" t="s">
        <v>13</v>
      </c>
      <c r="B22" s="32">
        <v>2.5317904278151726E-2</v>
      </c>
      <c r="C22" s="32">
        <v>2.0910834201531614E-2</v>
      </c>
      <c r="D22" s="32">
        <v>1.1715662349273126E-2</v>
      </c>
      <c r="E22" s="32">
        <v>-1.2101662665920943E-3</v>
      </c>
      <c r="F22" s="32">
        <v>-0.18670109598070872</v>
      </c>
      <c r="G22" s="32">
        <v>-0.12660632881358203</v>
      </c>
      <c r="H22" s="32">
        <v>1.2928563436260143E-2</v>
      </c>
      <c r="I22" s="68">
        <v>-4.9234645643362329E-3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-7.3782043151679133E-2</v>
      </c>
      <c r="C23" s="32">
        <v>-9.278101870694444E-3</v>
      </c>
      <c r="D23" s="32">
        <v>2.6085961633806054E-3</v>
      </c>
      <c r="E23" s="32">
        <v>1.6655588408323041E-3</v>
      </c>
      <c r="F23" s="32">
        <v>2.1139779925529734E-3</v>
      </c>
      <c r="G23" s="32">
        <v>-5.5952919688797675E-2</v>
      </c>
      <c r="H23" s="32">
        <v>2.416802737489121E-3</v>
      </c>
      <c r="I23" s="68">
        <v>7.7958308237795482E-3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-2.0669113169977105E-2</v>
      </c>
      <c r="C24" s="32">
        <v>1.9212969736666086E-3</v>
      </c>
      <c r="D24" s="32">
        <v>5.9071532978318686E-3</v>
      </c>
      <c r="E24" s="32">
        <v>-4.9380985657448973E-3</v>
      </c>
      <c r="F24" s="32">
        <v>-7.2821713070994165E-2</v>
      </c>
      <c r="G24" s="32">
        <v>-4.7763044230842544E-2</v>
      </c>
      <c r="H24" s="32">
        <v>-4.0845769150480993E-2</v>
      </c>
      <c r="I24" s="68">
        <v>-7.774461709691316E-3</v>
      </c>
      <c r="J24" s="46"/>
      <c r="K24" s="46" t="s">
        <v>65</v>
      </c>
      <c r="L24" s="47">
        <v>93.49</v>
      </c>
    </row>
    <row r="25" spans="1:12" x14ac:dyDescent="0.25">
      <c r="A25" s="69" t="s">
        <v>47</v>
      </c>
      <c r="B25" s="32">
        <v>-3.2971196281014192E-3</v>
      </c>
      <c r="C25" s="32">
        <v>1.39175519483139E-2</v>
      </c>
      <c r="D25" s="32">
        <v>9.5738478304192576E-3</v>
      </c>
      <c r="E25" s="32">
        <v>-3.0460935608828121E-3</v>
      </c>
      <c r="F25" s="32">
        <v>-0.15090543237543785</v>
      </c>
      <c r="G25" s="32">
        <v>-8.1314861425131668E-2</v>
      </c>
      <c r="H25" s="32">
        <v>-1.319147291168099E-2</v>
      </c>
      <c r="I25" s="68">
        <v>-5.76879364804328E-4</v>
      </c>
      <c r="J25" s="46"/>
      <c r="K25" s="46" t="s">
        <v>46</v>
      </c>
      <c r="L25" s="47">
        <v>97.75</v>
      </c>
    </row>
    <row r="26" spans="1:12" x14ac:dyDescent="0.25">
      <c r="A26" s="69" t="s">
        <v>48</v>
      </c>
      <c r="B26" s="32">
        <v>1.1767870449920004E-2</v>
      </c>
      <c r="C26" s="32">
        <v>1.9700072811337899E-2</v>
      </c>
      <c r="D26" s="32">
        <v>1.153082083321344E-2</v>
      </c>
      <c r="E26" s="32">
        <v>-2.1602858397290481E-3</v>
      </c>
      <c r="F26" s="32">
        <v>-0.21312899213772174</v>
      </c>
      <c r="G26" s="32">
        <v>-0.13420669823130527</v>
      </c>
      <c r="H26" s="32">
        <v>1.4006459537951876E-3</v>
      </c>
      <c r="I26" s="68">
        <v>-2.755149156590142E-3</v>
      </c>
      <c r="J26" s="46"/>
      <c r="K26" s="46" t="s">
        <v>47</v>
      </c>
      <c r="L26" s="47">
        <v>98.3</v>
      </c>
    </row>
    <row r="27" spans="1:12" ht="17.25" customHeight="1" x14ac:dyDescent="0.25">
      <c r="A27" s="69" t="s">
        <v>49</v>
      </c>
      <c r="B27" s="32">
        <v>2.7020821872624445E-2</v>
      </c>
      <c r="C27" s="32">
        <v>2.0154746940812318E-2</v>
      </c>
      <c r="D27" s="32">
        <v>1.0570123665917475E-2</v>
      </c>
      <c r="E27" s="32">
        <v>-1.4999442307083166E-3</v>
      </c>
      <c r="F27" s="32">
        <v>-0.18784875963824454</v>
      </c>
      <c r="G27" s="32">
        <v>-0.11638367626797108</v>
      </c>
      <c r="H27" s="32">
        <v>4.6385088821159215E-3</v>
      </c>
      <c r="I27" s="68">
        <v>2.3745082871973189E-3</v>
      </c>
      <c r="J27" s="59"/>
      <c r="K27" s="50" t="s">
        <v>48</v>
      </c>
      <c r="L27" s="47">
        <v>99.22</v>
      </c>
    </row>
    <row r="28" spans="1:12" x14ac:dyDescent="0.25">
      <c r="A28" s="69" t="s">
        <v>50</v>
      </c>
      <c r="B28" s="32">
        <v>9.6798513641929151E-2</v>
      </c>
      <c r="C28" s="32">
        <v>3.0771748345731265E-2</v>
      </c>
      <c r="D28" s="32">
        <v>1.0454406602351973E-2</v>
      </c>
      <c r="E28" s="32">
        <v>-1.5956463475205185E-3</v>
      </c>
      <c r="F28" s="32">
        <v>-8.133933745558708E-2</v>
      </c>
      <c r="G28" s="32">
        <v>-8.6947736789684038E-2</v>
      </c>
      <c r="H28" s="32">
        <v>7.279290370293845E-3</v>
      </c>
      <c r="I28" s="68">
        <v>4.1360856038581417E-3</v>
      </c>
      <c r="J28" s="54"/>
      <c r="K28" s="41" t="s">
        <v>49</v>
      </c>
      <c r="L28" s="47">
        <v>100.67</v>
      </c>
    </row>
    <row r="29" spans="1:12" ht="15.75" thickBot="1" x14ac:dyDescent="0.3">
      <c r="A29" s="71" t="s">
        <v>51</v>
      </c>
      <c r="B29" s="72">
        <v>0.14313042188774383</v>
      </c>
      <c r="C29" s="72">
        <v>1.7502408891118204E-2</v>
      </c>
      <c r="D29" s="72">
        <v>3.3058711751461356E-3</v>
      </c>
      <c r="E29" s="72">
        <v>-7.2742777404517511E-3</v>
      </c>
      <c r="F29" s="72">
        <v>8.1860876904300994E-2</v>
      </c>
      <c r="G29" s="72">
        <v>-2.3009166268798786E-2</v>
      </c>
      <c r="H29" s="72">
        <v>2.0340823598430369E-2</v>
      </c>
      <c r="I29" s="73">
        <v>-1.0345159380167335E-3</v>
      </c>
      <c r="J29" s="54"/>
      <c r="K29" s="41" t="s">
        <v>50</v>
      </c>
      <c r="L29" s="47">
        <v>106.41</v>
      </c>
    </row>
    <row r="30" spans="1:12" ht="36.75" customHeight="1" x14ac:dyDescent="0.25">
      <c r="A30" s="97" t="s">
        <v>70</v>
      </c>
      <c r="B30" s="97"/>
      <c r="C30" s="97"/>
      <c r="D30" s="97"/>
      <c r="E30" s="97"/>
      <c r="F30" s="97"/>
      <c r="G30" s="97"/>
      <c r="H30" s="97"/>
      <c r="I30" s="97"/>
      <c r="J30" s="54"/>
      <c r="K30" s="41" t="s">
        <v>51</v>
      </c>
      <c r="L30" s="47">
        <v>112.35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Mining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92.38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97.36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98.73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100.02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101.63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108.55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113.94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92.62</v>
      </c>
    </row>
    <row r="43" spans="1:12" x14ac:dyDescent="0.25">
      <c r="K43" s="46" t="s">
        <v>46</v>
      </c>
      <c r="L43" s="47">
        <v>97.93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99.67</v>
      </c>
    </row>
    <row r="45" spans="1:12" ht="15.4" customHeight="1" x14ac:dyDescent="0.25">
      <c r="A45" s="26" t="str">
        <f>"Indexed number of payroll jobs in "&amp;$L$1&amp;" each week by age group"</f>
        <v>Indexed number of payroll jobs in Mining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101.18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102.7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109.68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114.31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105.19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101.39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95.28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98.88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98.92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102.06</v>
      </c>
    </row>
    <row r="59" spans="1:12" ht="15.4" customHeight="1" x14ac:dyDescent="0.25">
      <c r="K59" s="41" t="s">
        <v>2</v>
      </c>
      <c r="L59" s="47">
        <v>97.34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Mining each week by State and Territory</v>
      </c>
      <c r="K60" s="41" t="s">
        <v>1</v>
      </c>
      <c r="L60" s="47">
        <v>108.48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106.61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101.55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95.77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98.78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99.28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102.34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98.62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111.52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105.35</v>
      </c>
    </row>
    <row r="72" spans="1:12" ht="15.4" customHeight="1" x14ac:dyDescent="0.25">
      <c r="K72" s="46" t="s">
        <v>5</v>
      </c>
      <c r="L72" s="47">
        <v>102.87</v>
      </c>
    </row>
    <row r="73" spans="1:12" ht="15.4" customHeight="1" x14ac:dyDescent="0.25">
      <c r="K73" s="46" t="s">
        <v>44</v>
      </c>
      <c r="L73" s="47">
        <v>96.48</v>
      </c>
    </row>
    <row r="74" spans="1:12" ht="15.4" customHeight="1" x14ac:dyDescent="0.25">
      <c r="K74" s="50" t="s">
        <v>4</v>
      </c>
      <c r="L74" s="47">
        <v>100.34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Mining each week by State and Territory</v>
      </c>
      <c r="K75" s="41" t="s">
        <v>3</v>
      </c>
      <c r="L75" s="47">
        <v>100.96</v>
      </c>
    </row>
    <row r="76" spans="1:12" ht="15.4" customHeight="1" x14ac:dyDescent="0.25">
      <c r="K76" s="41" t="s">
        <v>43</v>
      </c>
      <c r="L76" s="47">
        <v>103.47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99.99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113.13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102.26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100.82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97.42</v>
      </c>
    </row>
    <row r="85" spans="1:12" ht="15.4" customHeight="1" x14ac:dyDescent="0.25">
      <c r="K85" s="50" t="s">
        <v>4</v>
      </c>
      <c r="L85" s="47">
        <v>105.37</v>
      </c>
    </row>
    <row r="86" spans="1:12" ht="15.4" customHeight="1" x14ac:dyDescent="0.25">
      <c r="K86" s="41" t="s">
        <v>3</v>
      </c>
      <c r="L86" s="47">
        <v>101.05</v>
      </c>
    </row>
    <row r="87" spans="1:12" ht="15.4" customHeight="1" x14ac:dyDescent="0.25">
      <c r="K87" s="41" t="s">
        <v>43</v>
      </c>
      <c r="L87" s="47">
        <v>91.01</v>
      </c>
    </row>
    <row r="88" spans="1:12" ht="15.4" customHeight="1" x14ac:dyDescent="0.25">
      <c r="K88" s="41" t="s">
        <v>2</v>
      </c>
      <c r="L88" s="47">
        <v>105.58</v>
      </c>
    </row>
    <row r="89" spans="1:12" ht="15.4" customHeight="1" x14ac:dyDescent="0.25">
      <c r="K89" s="41" t="s">
        <v>1</v>
      </c>
      <c r="L89" s="47">
        <v>94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105.17</v>
      </c>
    </row>
    <row r="92" spans="1:12" ht="15" customHeight="1" x14ac:dyDescent="0.25">
      <c r="K92" s="46" t="s">
        <v>5</v>
      </c>
      <c r="L92" s="47">
        <v>101.32</v>
      </c>
    </row>
    <row r="93" spans="1:12" ht="15" customHeight="1" x14ac:dyDescent="0.25">
      <c r="A93" s="26"/>
      <c r="K93" s="46" t="s">
        <v>44</v>
      </c>
      <c r="L93" s="47">
        <v>97.93</v>
      </c>
    </row>
    <row r="94" spans="1:12" ht="15" customHeight="1" x14ac:dyDescent="0.25">
      <c r="K94" s="50" t="s">
        <v>4</v>
      </c>
      <c r="L94" s="47">
        <v>105.59</v>
      </c>
    </row>
    <row r="95" spans="1:12" ht="15" customHeight="1" x14ac:dyDescent="0.25">
      <c r="K95" s="41" t="s">
        <v>3</v>
      </c>
      <c r="L95" s="47">
        <v>101.81</v>
      </c>
    </row>
    <row r="96" spans="1:12" ht="15" customHeight="1" x14ac:dyDescent="0.25">
      <c r="K96" s="41" t="s">
        <v>43</v>
      </c>
      <c r="L96" s="47">
        <v>91.01</v>
      </c>
    </row>
    <row r="97" spans="1:12" ht="15" customHeight="1" x14ac:dyDescent="0.25">
      <c r="K97" s="41" t="s">
        <v>2</v>
      </c>
      <c r="L97" s="47">
        <v>109.47</v>
      </c>
    </row>
    <row r="98" spans="1:12" ht="15" customHeight="1" x14ac:dyDescent="0.25">
      <c r="K98" s="41" t="s">
        <v>1</v>
      </c>
      <c r="L98" s="47">
        <v>94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104.27</v>
      </c>
    </row>
    <row r="101" spans="1:12" x14ac:dyDescent="0.25">
      <c r="A101" s="25"/>
      <c r="B101" s="24"/>
      <c r="K101" s="46" t="s">
        <v>5</v>
      </c>
      <c r="L101" s="47">
        <v>102.45</v>
      </c>
    </row>
    <row r="102" spans="1:12" x14ac:dyDescent="0.25">
      <c r="A102" s="25"/>
      <c r="B102" s="24"/>
      <c r="K102" s="46" t="s">
        <v>44</v>
      </c>
      <c r="L102" s="47">
        <v>98.65</v>
      </c>
    </row>
    <row r="103" spans="1:12" x14ac:dyDescent="0.25">
      <c r="A103" s="25"/>
      <c r="B103" s="24"/>
      <c r="K103" s="50" t="s">
        <v>4</v>
      </c>
      <c r="L103" s="47">
        <v>107.54</v>
      </c>
    </row>
    <row r="104" spans="1:12" x14ac:dyDescent="0.25">
      <c r="A104" s="25"/>
      <c r="B104" s="24"/>
      <c r="K104" s="41" t="s">
        <v>3</v>
      </c>
      <c r="L104" s="47">
        <v>103.58</v>
      </c>
    </row>
    <row r="105" spans="1:12" x14ac:dyDescent="0.25">
      <c r="A105" s="25"/>
      <c r="B105" s="24"/>
      <c r="K105" s="41" t="s">
        <v>43</v>
      </c>
      <c r="L105" s="47">
        <v>94.04</v>
      </c>
    </row>
    <row r="106" spans="1:12" x14ac:dyDescent="0.25">
      <c r="A106" s="25"/>
      <c r="B106" s="24"/>
      <c r="K106" s="41" t="s">
        <v>2</v>
      </c>
      <c r="L106" s="47">
        <v>110.17</v>
      </c>
    </row>
    <row r="107" spans="1:12" x14ac:dyDescent="0.25">
      <c r="A107" s="25"/>
      <c r="B107" s="24"/>
      <c r="K107" s="41" t="s">
        <v>1</v>
      </c>
      <c r="L107" s="47">
        <v>93.84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99.379400000000004</v>
      </c>
    </row>
    <row r="112" spans="1:12" x14ac:dyDescent="0.25">
      <c r="K112" s="74">
        <v>43918</v>
      </c>
      <c r="L112" s="47">
        <v>98.375799999999998</v>
      </c>
    </row>
    <row r="113" spans="11:12" x14ac:dyDescent="0.25">
      <c r="K113" s="74">
        <v>43925</v>
      </c>
      <c r="L113" s="47">
        <v>94.257499999999993</v>
      </c>
    </row>
    <row r="114" spans="11:12" x14ac:dyDescent="0.25">
      <c r="K114" s="74">
        <v>43932</v>
      </c>
      <c r="L114" s="47">
        <v>91.382400000000004</v>
      </c>
    </row>
    <row r="115" spans="11:12" x14ac:dyDescent="0.25">
      <c r="K115" s="74">
        <v>43939</v>
      </c>
      <c r="L115" s="47">
        <v>91.702299999999994</v>
      </c>
    </row>
    <row r="116" spans="11:12" x14ac:dyDescent="0.25">
      <c r="K116" s="74">
        <v>43946</v>
      </c>
      <c r="L116" s="47">
        <v>91.928100000000001</v>
      </c>
    </row>
    <row r="117" spans="11:12" x14ac:dyDescent="0.25">
      <c r="K117" s="74">
        <v>43953</v>
      </c>
      <c r="L117" s="47">
        <v>92.144999999999996</v>
      </c>
    </row>
    <row r="118" spans="11:12" x14ac:dyDescent="0.25">
      <c r="K118" s="74">
        <v>43960</v>
      </c>
      <c r="L118" s="47">
        <v>93.778400000000005</v>
      </c>
    </row>
    <row r="119" spans="11:12" x14ac:dyDescent="0.25">
      <c r="K119" s="74">
        <v>43967</v>
      </c>
      <c r="L119" s="47">
        <v>94.090199999999996</v>
      </c>
    </row>
    <row r="120" spans="11:12" x14ac:dyDescent="0.25">
      <c r="K120" s="74">
        <v>43974</v>
      </c>
      <c r="L120" s="47">
        <v>94.271600000000007</v>
      </c>
    </row>
    <row r="121" spans="11:12" x14ac:dyDescent="0.25">
      <c r="K121" s="74">
        <v>43981</v>
      </c>
      <c r="L121" s="47">
        <v>94.204700000000003</v>
      </c>
    </row>
    <row r="122" spans="11:12" x14ac:dyDescent="0.25">
      <c r="K122" s="74">
        <v>43988</v>
      </c>
      <c r="L122" s="47">
        <v>95.521299999999997</v>
      </c>
    </row>
    <row r="123" spans="11:12" x14ac:dyDescent="0.25">
      <c r="K123" s="74">
        <v>43995</v>
      </c>
      <c r="L123" s="47">
        <v>95.701599999999999</v>
      </c>
    </row>
    <row r="124" spans="11:12" x14ac:dyDescent="0.25">
      <c r="K124" s="74">
        <v>44002</v>
      </c>
      <c r="L124" s="47">
        <v>95.055499999999995</v>
      </c>
    </row>
    <row r="125" spans="11:12" x14ac:dyDescent="0.25">
      <c r="K125" s="74">
        <v>44009</v>
      </c>
      <c r="L125" s="47">
        <v>95.604699999999994</v>
      </c>
    </row>
    <row r="126" spans="11:12" x14ac:dyDescent="0.25">
      <c r="K126" s="74">
        <v>44016</v>
      </c>
      <c r="L126" s="47">
        <v>97.773799999999994</v>
      </c>
    </row>
    <row r="127" spans="11:12" x14ac:dyDescent="0.25">
      <c r="K127" s="74">
        <v>44023</v>
      </c>
      <c r="L127" s="47">
        <v>99.120500000000007</v>
      </c>
    </row>
    <row r="128" spans="11:12" x14ac:dyDescent="0.25">
      <c r="K128" s="74">
        <v>44030</v>
      </c>
      <c r="L128" s="47">
        <v>98.950999999999993</v>
      </c>
    </row>
    <row r="129" spans="1:12" x14ac:dyDescent="0.25">
      <c r="K129" s="74">
        <v>44037</v>
      </c>
      <c r="L129" s="47">
        <v>99.160200000000003</v>
      </c>
    </row>
    <row r="130" spans="1:12" x14ac:dyDescent="0.25">
      <c r="K130" s="74">
        <v>44044</v>
      </c>
      <c r="L130" s="47">
        <v>99.346999999999994</v>
      </c>
    </row>
    <row r="131" spans="1:12" x14ac:dyDescent="0.25">
      <c r="K131" s="74">
        <v>44051</v>
      </c>
      <c r="L131" s="47">
        <v>99.4589</v>
      </c>
    </row>
    <row r="132" spans="1:12" x14ac:dyDescent="0.25">
      <c r="K132" s="74">
        <v>44058</v>
      </c>
      <c r="L132" s="47">
        <v>99.0655</v>
      </c>
    </row>
    <row r="133" spans="1:12" x14ac:dyDescent="0.25">
      <c r="K133" s="74">
        <v>44065</v>
      </c>
      <c r="L133" s="47">
        <v>99.002200000000002</v>
      </c>
    </row>
    <row r="134" spans="1:12" x14ac:dyDescent="0.25">
      <c r="K134" s="74">
        <v>44072</v>
      </c>
      <c r="L134" s="47">
        <v>99.0839</v>
      </c>
    </row>
    <row r="135" spans="1:12" x14ac:dyDescent="0.25">
      <c r="K135" s="74">
        <v>44079</v>
      </c>
      <c r="L135" s="47">
        <v>98.946600000000004</v>
      </c>
    </row>
    <row r="136" spans="1:12" x14ac:dyDescent="0.25">
      <c r="K136" s="74">
        <v>44086</v>
      </c>
      <c r="L136" s="47">
        <v>99.027799999999999</v>
      </c>
    </row>
    <row r="137" spans="1:12" x14ac:dyDescent="0.25">
      <c r="K137" s="74">
        <v>44093</v>
      </c>
      <c r="L137" s="47">
        <v>99.139300000000006</v>
      </c>
    </row>
    <row r="138" spans="1:12" x14ac:dyDescent="0.25">
      <c r="K138" s="74">
        <v>44100</v>
      </c>
      <c r="L138" s="47">
        <v>99.104399999999998</v>
      </c>
    </row>
    <row r="139" spans="1:12" x14ac:dyDescent="0.25">
      <c r="K139" s="74">
        <v>44107</v>
      </c>
      <c r="L139" s="47">
        <v>98.707899999999995</v>
      </c>
    </row>
    <row r="140" spans="1:12" x14ac:dyDescent="0.25">
      <c r="A140" s="25"/>
      <c r="B140" s="24"/>
      <c r="K140" s="74">
        <v>44114</v>
      </c>
      <c r="L140" s="47">
        <v>98.894599999999997</v>
      </c>
    </row>
    <row r="141" spans="1:12" x14ac:dyDescent="0.25">
      <c r="A141" s="25"/>
      <c r="B141" s="24"/>
      <c r="K141" s="74">
        <v>44121</v>
      </c>
      <c r="L141" s="47">
        <v>99.0655</v>
      </c>
    </row>
    <row r="142" spans="1:12" x14ac:dyDescent="0.25">
      <c r="K142" s="74">
        <v>44128</v>
      </c>
      <c r="L142" s="47">
        <v>99.166899999999998</v>
      </c>
    </row>
    <row r="143" spans="1:12" x14ac:dyDescent="0.25">
      <c r="K143" s="74">
        <v>44135</v>
      </c>
      <c r="L143" s="47">
        <v>98.363100000000003</v>
      </c>
    </row>
    <row r="144" spans="1:12" x14ac:dyDescent="0.25">
      <c r="K144" s="74">
        <v>44142</v>
      </c>
      <c r="L144" s="47">
        <v>98.445499999999996</v>
      </c>
    </row>
    <row r="145" spans="11:12" x14ac:dyDescent="0.25">
      <c r="K145" s="74">
        <v>44149</v>
      </c>
      <c r="L145" s="47">
        <v>98.323300000000003</v>
      </c>
    </row>
    <row r="146" spans="11:12" x14ac:dyDescent="0.25">
      <c r="K146" s="74">
        <v>44156</v>
      </c>
      <c r="L146" s="47">
        <v>98.055499999999995</v>
      </c>
    </row>
    <row r="147" spans="11:12" x14ac:dyDescent="0.25">
      <c r="K147" s="74">
        <v>44163</v>
      </c>
      <c r="L147" s="47">
        <v>98.373699999999999</v>
      </c>
    </row>
    <row r="148" spans="11:12" x14ac:dyDescent="0.25">
      <c r="K148" s="74">
        <v>44170</v>
      </c>
      <c r="L148" s="47">
        <v>97.569599999999994</v>
      </c>
    </row>
    <row r="149" spans="11:12" x14ac:dyDescent="0.25">
      <c r="K149" s="74">
        <v>44177</v>
      </c>
      <c r="L149" s="47">
        <v>97.632400000000004</v>
      </c>
    </row>
    <row r="150" spans="11:12" x14ac:dyDescent="0.25">
      <c r="K150" s="74">
        <v>44184</v>
      </c>
      <c r="L150" s="47">
        <v>97.650499999999994</v>
      </c>
    </row>
    <row r="151" spans="11:12" x14ac:dyDescent="0.25">
      <c r="K151" s="74">
        <v>44191</v>
      </c>
      <c r="L151" s="47">
        <v>96.566800000000001</v>
      </c>
    </row>
    <row r="152" spans="11:12" x14ac:dyDescent="0.25">
      <c r="K152" s="74">
        <v>44198</v>
      </c>
      <c r="L152" s="47">
        <v>95.599400000000003</v>
      </c>
    </row>
    <row r="153" spans="11:12" x14ac:dyDescent="0.25">
      <c r="K153" s="74">
        <v>44205</v>
      </c>
      <c r="L153" s="47">
        <v>96.133700000000005</v>
      </c>
    </row>
    <row r="154" spans="11:12" x14ac:dyDescent="0.25">
      <c r="K154" s="74">
        <v>44212</v>
      </c>
      <c r="L154" s="47">
        <v>96.748199999999997</v>
      </c>
    </row>
    <row r="155" spans="11:12" x14ac:dyDescent="0.25">
      <c r="K155" s="74">
        <v>44219</v>
      </c>
      <c r="L155" s="47">
        <v>97.599100000000007</v>
      </c>
    </row>
    <row r="156" spans="11:12" x14ac:dyDescent="0.25">
      <c r="K156" s="74">
        <v>44226</v>
      </c>
      <c r="L156" s="47">
        <v>98.171499999999995</v>
      </c>
    </row>
    <row r="157" spans="11:12" x14ac:dyDescent="0.25">
      <c r="K157" s="74">
        <v>44233</v>
      </c>
      <c r="L157" s="47">
        <v>98.745099999999994</v>
      </c>
    </row>
    <row r="158" spans="11:12" x14ac:dyDescent="0.25">
      <c r="K158" s="74">
        <v>44240</v>
      </c>
      <c r="L158" s="47">
        <v>98.782300000000006</v>
      </c>
    </row>
    <row r="159" spans="11:12" x14ac:dyDescent="0.25">
      <c r="K159" s="74">
        <v>44247</v>
      </c>
      <c r="L159" s="47">
        <v>98.540599999999998</v>
      </c>
    </row>
    <row r="160" spans="11:12" x14ac:dyDescent="0.25">
      <c r="K160" s="74">
        <v>44254</v>
      </c>
      <c r="L160" s="47">
        <v>98.933099999999996</v>
      </c>
    </row>
    <row r="161" spans="11:12" x14ac:dyDescent="0.25">
      <c r="K161" s="74">
        <v>44261</v>
      </c>
      <c r="L161" s="47">
        <v>99.3626</v>
      </c>
    </row>
    <row r="162" spans="11:12" x14ac:dyDescent="0.25">
      <c r="K162" s="74">
        <v>44268</v>
      </c>
      <c r="L162" s="47">
        <v>99.182199999999995</v>
      </c>
    </row>
    <row r="163" spans="11:12" x14ac:dyDescent="0.25">
      <c r="K163" s="74">
        <v>44275</v>
      </c>
      <c r="L163" s="47">
        <v>99.549000000000007</v>
      </c>
    </row>
    <row r="164" spans="11:12" x14ac:dyDescent="0.25">
      <c r="K164" s="74">
        <v>44282</v>
      </c>
      <c r="L164" s="47">
        <v>99.460999999999999</v>
      </c>
    </row>
    <row r="165" spans="11:12" x14ac:dyDescent="0.25">
      <c r="K165" s="74">
        <v>44289</v>
      </c>
      <c r="L165" s="47">
        <v>99.828100000000006</v>
      </c>
    </row>
    <row r="166" spans="11:12" x14ac:dyDescent="0.25">
      <c r="K166" s="74">
        <v>44296</v>
      </c>
      <c r="L166" s="47">
        <v>100.3394</v>
      </c>
    </row>
    <row r="167" spans="11:12" x14ac:dyDescent="0.25">
      <c r="K167" s="74">
        <v>44303</v>
      </c>
      <c r="L167" s="47">
        <v>100.07689999999999</v>
      </c>
    </row>
    <row r="168" spans="11:12" x14ac:dyDescent="0.25">
      <c r="K168" s="74">
        <v>44310</v>
      </c>
      <c r="L168" s="47">
        <v>101.0549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95.793000000000006</v>
      </c>
    </row>
    <row r="260" spans="11:12" x14ac:dyDescent="0.25">
      <c r="K260" s="74">
        <v>43918</v>
      </c>
      <c r="L260" s="47">
        <v>93.9696</v>
      </c>
    </row>
    <row r="261" spans="11:12" x14ac:dyDescent="0.25">
      <c r="K261" s="74">
        <v>43925</v>
      </c>
      <c r="L261" s="47">
        <v>82.504099999999994</v>
      </c>
    </row>
    <row r="262" spans="11:12" x14ac:dyDescent="0.25">
      <c r="K262" s="74">
        <v>43932</v>
      </c>
      <c r="L262" s="47">
        <v>72.295599999999993</v>
      </c>
    </row>
    <row r="263" spans="11:12" x14ac:dyDescent="0.25">
      <c r="K263" s="74">
        <v>43939</v>
      </c>
      <c r="L263" s="47">
        <v>72.914299999999997</v>
      </c>
    </row>
    <row r="264" spans="11:12" x14ac:dyDescent="0.25">
      <c r="K264" s="74">
        <v>43946</v>
      </c>
      <c r="L264" s="47">
        <v>72.6541</v>
      </c>
    </row>
    <row r="265" spans="11:12" x14ac:dyDescent="0.25">
      <c r="K265" s="74">
        <v>43953</v>
      </c>
      <c r="L265" s="47">
        <v>73.798900000000003</v>
      </c>
    </row>
    <row r="266" spans="11:12" x14ac:dyDescent="0.25">
      <c r="K266" s="74">
        <v>43960</v>
      </c>
      <c r="L266" s="47">
        <v>77.981999999999999</v>
      </c>
    </row>
    <row r="267" spans="11:12" x14ac:dyDescent="0.25">
      <c r="K267" s="74">
        <v>43967</v>
      </c>
      <c r="L267" s="47">
        <v>77.086600000000004</v>
      </c>
    </row>
    <row r="268" spans="11:12" x14ac:dyDescent="0.25">
      <c r="K268" s="74">
        <v>43974</v>
      </c>
      <c r="L268" s="47">
        <v>76.444400000000002</v>
      </c>
    </row>
    <row r="269" spans="11:12" x14ac:dyDescent="0.25">
      <c r="K269" s="74">
        <v>43981</v>
      </c>
      <c r="L269" s="47">
        <v>77.202399999999997</v>
      </c>
    </row>
    <row r="270" spans="11:12" x14ac:dyDescent="0.25">
      <c r="K270" s="74">
        <v>43988</v>
      </c>
      <c r="L270" s="47">
        <v>75.479100000000003</v>
      </c>
    </row>
    <row r="271" spans="11:12" x14ac:dyDescent="0.25">
      <c r="K271" s="74">
        <v>43995</v>
      </c>
      <c r="L271" s="47">
        <v>75.549300000000002</v>
      </c>
    </row>
    <row r="272" spans="11:12" x14ac:dyDescent="0.25">
      <c r="K272" s="74">
        <v>44002</v>
      </c>
      <c r="L272" s="47">
        <v>74.436300000000003</v>
      </c>
    </row>
    <row r="273" spans="11:12" x14ac:dyDescent="0.25">
      <c r="K273" s="74">
        <v>44009</v>
      </c>
      <c r="L273" s="47">
        <v>75.417000000000002</v>
      </c>
    </row>
    <row r="274" spans="11:12" x14ac:dyDescent="0.25">
      <c r="K274" s="74">
        <v>44016</v>
      </c>
      <c r="L274" s="47">
        <v>77.757900000000006</v>
      </c>
    </row>
    <row r="275" spans="11:12" x14ac:dyDescent="0.25">
      <c r="K275" s="74">
        <v>44023</v>
      </c>
      <c r="L275" s="47">
        <v>77.873500000000007</v>
      </c>
    </row>
    <row r="276" spans="11:12" x14ac:dyDescent="0.25">
      <c r="K276" s="74">
        <v>44030</v>
      </c>
      <c r="L276" s="47">
        <v>76.416499999999999</v>
      </c>
    </row>
    <row r="277" spans="11:12" x14ac:dyDescent="0.25">
      <c r="K277" s="74">
        <v>44037</v>
      </c>
      <c r="L277" s="47">
        <v>76.624099999999999</v>
      </c>
    </row>
    <row r="278" spans="11:12" x14ac:dyDescent="0.25">
      <c r="K278" s="74">
        <v>44044</v>
      </c>
      <c r="L278" s="47">
        <v>76.552400000000006</v>
      </c>
    </row>
    <row r="279" spans="11:12" x14ac:dyDescent="0.25">
      <c r="K279" s="74">
        <v>44051</v>
      </c>
      <c r="L279" s="47">
        <v>78.720600000000005</v>
      </c>
    </row>
    <row r="280" spans="11:12" x14ac:dyDescent="0.25">
      <c r="K280" s="74">
        <v>44058</v>
      </c>
      <c r="L280" s="47">
        <v>77.438999999999993</v>
      </c>
    </row>
    <row r="281" spans="11:12" x14ac:dyDescent="0.25">
      <c r="K281" s="74">
        <v>44065</v>
      </c>
      <c r="L281" s="47">
        <v>79.238799999999998</v>
      </c>
    </row>
    <row r="282" spans="11:12" x14ac:dyDescent="0.25">
      <c r="K282" s="74">
        <v>44072</v>
      </c>
      <c r="L282" s="47">
        <v>78.781700000000001</v>
      </c>
    </row>
    <row r="283" spans="11:12" x14ac:dyDescent="0.25">
      <c r="K283" s="74">
        <v>44079</v>
      </c>
      <c r="L283" s="47">
        <v>102.6767</v>
      </c>
    </row>
    <row r="284" spans="11:12" x14ac:dyDescent="0.25">
      <c r="K284" s="74">
        <v>44086</v>
      </c>
      <c r="L284" s="47">
        <v>105.12430000000001</v>
      </c>
    </row>
    <row r="285" spans="11:12" x14ac:dyDescent="0.25">
      <c r="K285" s="74">
        <v>44093</v>
      </c>
      <c r="L285" s="47">
        <v>85.929299999999998</v>
      </c>
    </row>
    <row r="286" spans="11:12" x14ac:dyDescent="0.25">
      <c r="K286" s="74">
        <v>44100</v>
      </c>
      <c r="L286" s="47">
        <v>85.889200000000002</v>
      </c>
    </row>
    <row r="287" spans="11:12" x14ac:dyDescent="0.25">
      <c r="K287" s="74">
        <v>44107</v>
      </c>
      <c r="L287" s="47">
        <v>88.679699999999997</v>
      </c>
    </row>
    <row r="288" spans="11:12" x14ac:dyDescent="0.25">
      <c r="K288" s="74">
        <v>44114</v>
      </c>
      <c r="L288" s="47">
        <v>81.896500000000003</v>
      </c>
    </row>
    <row r="289" spans="11:12" x14ac:dyDescent="0.25">
      <c r="K289" s="74">
        <v>44121</v>
      </c>
      <c r="L289" s="47">
        <v>81.483900000000006</v>
      </c>
    </row>
    <row r="290" spans="11:12" x14ac:dyDescent="0.25">
      <c r="K290" s="74">
        <v>44128</v>
      </c>
      <c r="L290" s="47">
        <v>80.399199999999993</v>
      </c>
    </row>
    <row r="291" spans="11:12" x14ac:dyDescent="0.25">
      <c r="K291" s="74">
        <v>44135</v>
      </c>
      <c r="L291" s="47">
        <v>80.122500000000002</v>
      </c>
    </row>
    <row r="292" spans="11:12" x14ac:dyDescent="0.25">
      <c r="K292" s="74">
        <v>44142</v>
      </c>
      <c r="L292" s="47">
        <v>79.232100000000003</v>
      </c>
    </row>
    <row r="293" spans="11:12" x14ac:dyDescent="0.25">
      <c r="K293" s="74">
        <v>44149</v>
      </c>
      <c r="L293" s="47">
        <v>78.331400000000002</v>
      </c>
    </row>
    <row r="294" spans="11:12" x14ac:dyDescent="0.25">
      <c r="K294" s="74">
        <v>44156</v>
      </c>
      <c r="L294" s="47">
        <v>78.231800000000007</v>
      </c>
    </row>
    <row r="295" spans="11:12" x14ac:dyDescent="0.25">
      <c r="K295" s="74">
        <v>44163</v>
      </c>
      <c r="L295" s="47">
        <v>78.531499999999994</v>
      </c>
    </row>
    <row r="296" spans="11:12" x14ac:dyDescent="0.25">
      <c r="K296" s="74">
        <v>44170</v>
      </c>
      <c r="L296" s="47">
        <v>79.033500000000004</v>
      </c>
    </row>
    <row r="297" spans="11:12" x14ac:dyDescent="0.25">
      <c r="K297" s="74">
        <v>44177</v>
      </c>
      <c r="L297" s="47">
        <v>79.253100000000003</v>
      </c>
    </row>
    <row r="298" spans="11:12" x14ac:dyDescent="0.25">
      <c r="K298" s="74">
        <v>44184</v>
      </c>
      <c r="L298" s="47">
        <v>77.923400000000001</v>
      </c>
    </row>
    <row r="299" spans="11:12" x14ac:dyDescent="0.25">
      <c r="K299" s="74">
        <v>44191</v>
      </c>
      <c r="L299" s="47">
        <v>75.038300000000007</v>
      </c>
    </row>
    <row r="300" spans="11:12" x14ac:dyDescent="0.25">
      <c r="K300" s="74">
        <v>44198</v>
      </c>
      <c r="L300" s="47">
        <v>75.099299999999999</v>
      </c>
    </row>
    <row r="301" spans="11:12" x14ac:dyDescent="0.25">
      <c r="K301" s="74">
        <v>44205</v>
      </c>
      <c r="L301" s="47">
        <v>76.351799999999997</v>
      </c>
    </row>
    <row r="302" spans="11:12" x14ac:dyDescent="0.25">
      <c r="K302" s="74">
        <v>44212</v>
      </c>
      <c r="L302" s="47">
        <v>76.901799999999994</v>
      </c>
    </row>
    <row r="303" spans="11:12" x14ac:dyDescent="0.25">
      <c r="K303" s="74">
        <v>44219</v>
      </c>
      <c r="L303" s="47">
        <v>77.337100000000007</v>
      </c>
    </row>
    <row r="304" spans="11:12" x14ac:dyDescent="0.25">
      <c r="K304" s="74">
        <v>44226</v>
      </c>
      <c r="L304" s="47">
        <v>77.819999999999993</v>
      </c>
    </row>
    <row r="305" spans="11:12" x14ac:dyDescent="0.25">
      <c r="K305" s="74">
        <v>44233</v>
      </c>
      <c r="L305" s="47">
        <v>83.082899999999995</v>
      </c>
    </row>
    <row r="306" spans="11:12" x14ac:dyDescent="0.25">
      <c r="K306" s="74">
        <v>44240</v>
      </c>
      <c r="L306" s="47">
        <v>85.819199999999995</v>
      </c>
    </row>
    <row r="307" spans="11:12" x14ac:dyDescent="0.25">
      <c r="K307" s="74">
        <v>44247</v>
      </c>
      <c r="L307" s="47">
        <v>85.825699999999998</v>
      </c>
    </row>
    <row r="308" spans="11:12" x14ac:dyDescent="0.25">
      <c r="K308" s="74">
        <v>44254</v>
      </c>
      <c r="L308" s="47">
        <v>85.948800000000006</v>
      </c>
    </row>
    <row r="309" spans="11:12" x14ac:dyDescent="0.25">
      <c r="K309" s="74">
        <v>44261</v>
      </c>
      <c r="L309" s="47">
        <v>97.486900000000006</v>
      </c>
    </row>
    <row r="310" spans="11:12" x14ac:dyDescent="0.25">
      <c r="K310" s="74">
        <v>44268</v>
      </c>
      <c r="L310" s="47">
        <v>98.262100000000004</v>
      </c>
    </row>
    <row r="311" spans="11:12" x14ac:dyDescent="0.25">
      <c r="K311" s="74">
        <v>44275</v>
      </c>
      <c r="L311" s="47">
        <v>94.627799999999993</v>
      </c>
    </row>
    <row r="312" spans="11:12" x14ac:dyDescent="0.25">
      <c r="K312" s="74">
        <v>44282</v>
      </c>
      <c r="L312" s="47">
        <v>92.885999999999996</v>
      </c>
    </row>
    <row r="313" spans="11:12" x14ac:dyDescent="0.25">
      <c r="K313" s="74">
        <v>44289</v>
      </c>
      <c r="L313" s="47">
        <v>89.705399999999997</v>
      </c>
    </row>
    <row r="314" spans="11:12" x14ac:dyDescent="0.25">
      <c r="K314" s="74">
        <v>44296</v>
      </c>
      <c r="L314" s="47">
        <v>84.025899999999993</v>
      </c>
    </row>
    <row r="315" spans="11:12" x14ac:dyDescent="0.25">
      <c r="K315" s="74">
        <v>44303</v>
      </c>
      <c r="L315" s="47">
        <v>83.938999999999993</v>
      </c>
    </row>
    <row r="316" spans="11:12" x14ac:dyDescent="0.25">
      <c r="K316" s="74">
        <v>44310</v>
      </c>
      <c r="L316" s="47">
        <v>83.388999999999996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5">
    <mergeCell ref="A30:I30"/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9467-6E90-453A-B220-AFD30B5214AD}">
  <sheetPr codeName="Sheet6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21</v>
      </c>
    </row>
    <row r="2" spans="1:12" ht="19.5" customHeight="1" x14ac:dyDescent="0.3">
      <c r="A2" s="7" t="str">
        <f>"Weekly Payroll Jobs and Wages in Australia - " &amp;$L$1</f>
        <v>Weekly Payroll Jobs and Wages in Australia - Manufacturing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Manufacturing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-2.0520051072694612E-2</v>
      </c>
      <c r="C11" s="32">
        <v>-3.9989579003114617E-3</v>
      </c>
      <c r="D11" s="32">
        <v>5.5305840571107101E-3</v>
      </c>
      <c r="E11" s="32">
        <v>5.6056067566201406E-5</v>
      </c>
      <c r="F11" s="32">
        <v>-2.3688800060905568E-2</v>
      </c>
      <c r="G11" s="32">
        <v>-3.9178492385350538E-2</v>
      </c>
      <c r="H11" s="32">
        <v>1.4482315997665918E-3</v>
      </c>
      <c r="I11" s="68">
        <v>1.1379733737310493E-2</v>
      </c>
      <c r="J11" s="46"/>
      <c r="K11" s="46"/>
      <c r="L11" s="47"/>
    </row>
    <row r="12" spans="1:12" x14ac:dyDescent="0.25">
      <c r="A12" s="69" t="s">
        <v>6</v>
      </c>
      <c r="B12" s="32">
        <v>-2.7720353694519972E-2</v>
      </c>
      <c r="C12" s="32">
        <v>-3.7755597042350431E-3</v>
      </c>
      <c r="D12" s="32">
        <v>5.4770700731443522E-3</v>
      </c>
      <c r="E12" s="32">
        <v>8.364928675370642E-4</v>
      </c>
      <c r="F12" s="32">
        <v>-4.163085522008636E-2</v>
      </c>
      <c r="G12" s="32">
        <v>-4.6437189474909379E-2</v>
      </c>
      <c r="H12" s="32">
        <v>6.6765544430071877E-3</v>
      </c>
      <c r="I12" s="68">
        <v>1.046021310997225E-2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-1.8465280786019944E-2</v>
      </c>
      <c r="C13" s="32">
        <v>-6.5574576132361173E-3</v>
      </c>
      <c r="D13" s="32">
        <v>6.9688667496887735E-3</v>
      </c>
      <c r="E13" s="32">
        <v>-1.0098940343071794E-3</v>
      </c>
      <c r="F13" s="32">
        <v>-2.6908228472872775E-3</v>
      </c>
      <c r="G13" s="32">
        <v>-5.1359493625786956E-2</v>
      </c>
      <c r="H13" s="32">
        <v>6.1379823071769923E-3</v>
      </c>
      <c r="I13" s="68">
        <v>1.2741442288941363E-2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-2.360601228242809E-2</v>
      </c>
      <c r="C14" s="32">
        <v>6.5580838989642842E-4</v>
      </c>
      <c r="D14" s="32">
        <v>9.827632188425417E-3</v>
      </c>
      <c r="E14" s="32">
        <v>3.4401173852294242E-4</v>
      </c>
      <c r="F14" s="32">
        <v>-2.421351703312824E-2</v>
      </c>
      <c r="G14" s="32">
        <v>-1.5094595142049361E-2</v>
      </c>
      <c r="H14" s="32">
        <v>4.4707397932486348E-3</v>
      </c>
      <c r="I14" s="68">
        <v>1.7096073262915512E-2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-3.262465978534379E-2</v>
      </c>
      <c r="C15" s="32">
        <v>-1.1117788461538769E-3</v>
      </c>
      <c r="D15" s="32">
        <v>-3.5247650450513923E-3</v>
      </c>
      <c r="E15" s="32">
        <v>6.1204938972465595E-3</v>
      </c>
      <c r="F15" s="32">
        <v>-4.0163890555229287E-2</v>
      </c>
      <c r="G15" s="32">
        <v>-4.8955658104231414E-2</v>
      </c>
      <c r="H15" s="32">
        <v>-2.9424215344706961E-2</v>
      </c>
      <c r="I15" s="68">
        <v>1.5120877624348106E-2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2.5427500410697412E-3</v>
      </c>
      <c r="C16" s="32">
        <v>-9.6446011536817089E-3</v>
      </c>
      <c r="D16" s="32">
        <v>-9.7834660316997724E-4</v>
      </c>
      <c r="E16" s="32">
        <v>-4.2382300203019918E-3</v>
      </c>
      <c r="F16" s="32">
        <v>-1.7777775229428583E-2</v>
      </c>
      <c r="G16" s="32">
        <v>-3.2654057937501202E-2</v>
      </c>
      <c r="H16" s="32">
        <v>-1.0342421826451176E-2</v>
      </c>
      <c r="I16" s="68">
        <v>-1.2616080059273393E-3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1.8536394469084394E-2</v>
      </c>
      <c r="C17" s="32">
        <v>6.5875982983112369E-3</v>
      </c>
      <c r="D17" s="32">
        <v>1.4104812000779399E-2</v>
      </c>
      <c r="E17" s="32">
        <v>-3.8948393378768209E-4</v>
      </c>
      <c r="F17" s="32">
        <v>-4.7988438973642022E-2</v>
      </c>
      <c r="G17" s="32">
        <v>1.3884923550356421E-2</v>
      </c>
      <c r="H17" s="32">
        <v>9.5598304898367736E-3</v>
      </c>
      <c r="I17" s="68">
        <v>1.0975925178475787E-3</v>
      </c>
      <c r="J17" s="46"/>
      <c r="K17" s="46"/>
      <c r="L17" s="47"/>
    </row>
    <row r="18" spans="1:12" ht="15" customHeight="1" x14ac:dyDescent="0.25">
      <c r="A18" s="69" t="s">
        <v>2</v>
      </c>
      <c r="B18" s="32">
        <v>3.5998605785988236E-2</v>
      </c>
      <c r="C18" s="32">
        <v>-1.5475322954620618E-2</v>
      </c>
      <c r="D18" s="32">
        <v>-8.9096365455151316E-3</v>
      </c>
      <c r="E18" s="32">
        <v>-7.9391333112801554E-3</v>
      </c>
      <c r="F18" s="32">
        <v>9.6541428503998716E-2</v>
      </c>
      <c r="G18" s="32">
        <v>2.4760946335274481E-2</v>
      </c>
      <c r="H18" s="32">
        <v>-8.4191144505498805E-3</v>
      </c>
      <c r="I18" s="68">
        <v>-2.389387629484041E-3</v>
      </c>
      <c r="J18" s="46"/>
      <c r="K18" s="46"/>
      <c r="L18" s="47"/>
    </row>
    <row r="19" spans="1:12" x14ac:dyDescent="0.25">
      <c r="A19" s="70" t="s">
        <v>1</v>
      </c>
      <c r="B19" s="32">
        <v>-3.7212325469426988E-2</v>
      </c>
      <c r="C19" s="32">
        <v>-2.6905109489051116E-2</v>
      </c>
      <c r="D19" s="32">
        <v>-2.8870605833956065E-3</v>
      </c>
      <c r="E19" s="32">
        <v>-2.4925224327021489E-4</v>
      </c>
      <c r="F19" s="32">
        <v>1.1101406690410487E-2</v>
      </c>
      <c r="G19" s="32">
        <v>-1.3171709704038026E-2</v>
      </c>
      <c r="H19" s="32">
        <v>-3.1276156278409739E-2</v>
      </c>
      <c r="I19" s="68">
        <v>2.0854144008217279E-2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-3.0572974237506156E-2</v>
      </c>
      <c r="C21" s="32">
        <v>-2.0561231554675485E-3</v>
      </c>
      <c r="D21" s="32">
        <v>6.176277771033245E-3</v>
      </c>
      <c r="E21" s="32">
        <v>-7.3597204923736559E-4</v>
      </c>
      <c r="F21" s="32">
        <v>-2.7991010449518572E-2</v>
      </c>
      <c r="G21" s="32">
        <v>-3.1480968193266401E-2</v>
      </c>
      <c r="H21" s="32">
        <v>1.4696400657792097E-3</v>
      </c>
      <c r="I21" s="68">
        <v>1.2405801087046253E-2</v>
      </c>
      <c r="J21" s="46"/>
      <c r="K21" s="46"/>
      <c r="L21" s="46"/>
    </row>
    <row r="22" spans="1:12" x14ac:dyDescent="0.25">
      <c r="A22" s="69" t="s">
        <v>13</v>
      </c>
      <c r="B22" s="32">
        <v>-2.3002894680464236E-2</v>
      </c>
      <c r="C22" s="32">
        <v>-1.1159251471188902E-2</v>
      </c>
      <c r="D22" s="32">
        <v>3.9833502288575406E-3</v>
      </c>
      <c r="E22" s="32">
        <v>1.0044997488749541E-3</v>
      </c>
      <c r="F22" s="32">
        <v>-2.3133539245991597E-2</v>
      </c>
      <c r="G22" s="32">
        <v>-6.7112051935682926E-2</v>
      </c>
      <c r="H22" s="32">
        <v>1.4284101614161493E-3</v>
      </c>
      <c r="I22" s="68">
        <v>7.0092410511106706E-3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-1.3439316644916377E-2</v>
      </c>
      <c r="C23" s="32">
        <v>-1.6085190297771668E-2</v>
      </c>
      <c r="D23" s="32">
        <v>2.4978902953587401E-3</v>
      </c>
      <c r="E23" s="32">
        <v>1.5299877600979173E-2</v>
      </c>
      <c r="F23" s="32">
        <v>2.42523012876803E-2</v>
      </c>
      <c r="G23" s="32">
        <v>-1.830966691514313E-2</v>
      </c>
      <c r="H23" s="32">
        <v>-2.0252549917341156E-2</v>
      </c>
      <c r="I23" s="68">
        <v>3.6600631518737714E-2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-4.6779947802351285E-2</v>
      </c>
      <c r="C24" s="32">
        <v>-1.7539732157546672E-2</v>
      </c>
      <c r="D24" s="32">
        <v>-2.1572395354666485E-3</v>
      </c>
      <c r="E24" s="32">
        <v>4.5973168387170027E-4</v>
      </c>
      <c r="F24" s="32">
        <v>-3.0344683546702278E-2</v>
      </c>
      <c r="G24" s="32">
        <v>-3.0090211530047206E-2</v>
      </c>
      <c r="H24" s="32">
        <v>-7.866558528315748E-3</v>
      </c>
      <c r="I24" s="68">
        <v>2.0566586751532556E-2</v>
      </c>
      <c r="J24" s="46"/>
      <c r="K24" s="46" t="s">
        <v>65</v>
      </c>
      <c r="L24" s="47">
        <v>100.27</v>
      </c>
    </row>
    <row r="25" spans="1:12" x14ac:dyDescent="0.25">
      <c r="A25" s="69" t="s">
        <v>47</v>
      </c>
      <c r="B25" s="32">
        <v>-3.2480780235364382E-2</v>
      </c>
      <c r="C25" s="32">
        <v>-5.6573017547224547E-3</v>
      </c>
      <c r="D25" s="32">
        <v>3.937007874015741E-3</v>
      </c>
      <c r="E25" s="32">
        <v>-1.3535288430550629E-3</v>
      </c>
      <c r="F25" s="32">
        <v>-3.4329693997636301E-2</v>
      </c>
      <c r="G25" s="32">
        <v>-3.9765253401715661E-2</v>
      </c>
      <c r="H25" s="32">
        <v>-4.4993290739681058E-4</v>
      </c>
      <c r="I25" s="68">
        <v>1.2864145483278522E-2</v>
      </c>
      <c r="J25" s="46"/>
      <c r="K25" s="46" t="s">
        <v>46</v>
      </c>
      <c r="L25" s="47">
        <v>97.02</v>
      </c>
    </row>
    <row r="26" spans="1:12" x14ac:dyDescent="0.25">
      <c r="A26" s="69" t="s">
        <v>48</v>
      </c>
      <c r="B26" s="32">
        <v>-3.2624780352493832E-2</v>
      </c>
      <c r="C26" s="32">
        <v>6.1760665264487535E-4</v>
      </c>
      <c r="D26" s="32">
        <v>8.581739753809714E-3</v>
      </c>
      <c r="E26" s="32">
        <v>1.2254526515764752E-5</v>
      </c>
      <c r="F26" s="32">
        <v>-5.5106571149325934E-2</v>
      </c>
      <c r="G26" s="32">
        <v>-5.5983745275664409E-2</v>
      </c>
      <c r="H26" s="32">
        <v>3.7678760875488049E-3</v>
      </c>
      <c r="I26" s="68">
        <v>8.9674921068609859E-3</v>
      </c>
      <c r="J26" s="46"/>
      <c r="K26" s="46" t="s">
        <v>47</v>
      </c>
      <c r="L26" s="47">
        <v>97.3</v>
      </c>
    </row>
    <row r="27" spans="1:12" ht="17.25" customHeight="1" x14ac:dyDescent="0.25">
      <c r="A27" s="69" t="s">
        <v>49</v>
      </c>
      <c r="B27" s="32">
        <v>-8.3327979441053524E-3</v>
      </c>
      <c r="C27" s="32">
        <v>2.6049633511853187E-3</v>
      </c>
      <c r="D27" s="32">
        <v>9.4317460521000651E-3</v>
      </c>
      <c r="E27" s="32">
        <v>2.1803956776866862E-4</v>
      </c>
      <c r="F27" s="32">
        <v>-1.2520698220628179E-2</v>
      </c>
      <c r="G27" s="32">
        <v>-3.4980493218753406E-2</v>
      </c>
      <c r="H27" s="32">
        <v>9.075219855216865E-3</v>
      </c>
      <c r="I27" s="68">
        <v>9.0947949346102952E-3</v>
      </c>
      <c r="J27" s="59"/>
      <c r="K27" s="50" t="s">
        <v>48</v>
      </c>
      <c r="L27" s="47">
        <v>96.68</v>
      </c>
    </row>
    <row r="28" spans="1:12" x14ac:dyDescent="0.25">
      <c r="A28" s="69" t="s">
        <v>50</v>
      </c>
      <c r="B28" s="32">
        <v>4.629772308245772E-2</v>
      </c>
      <c r="C28" s="32">
        <v>2.03359173126616E-3</v>
      </c>
      <c r="D28" s="32">
        <v>7.1808265035206986E-3</v>
      </c>
      <c r="E28" s="32">
        <v>-2.9062239231145703E-3</v>
      </c>
      <c r="F28" s="32">
        <v>6.2283416343937414E-2</v>
      </c>
      <c r="G28" s="32">
        <v>-1.7633241898821206E-2</v>
      </c>
      <c r="H28" s="32">
        <v>-4.2699633330917086E-3</v>
      </c>
      <c r="I28" s="68">
        <v>5.5130293748026915E-3</v>
      </c>
      <c r="J28" s="54"/>
      <c r="K28" s="41" t="s">
        <v>49</v>
      </c>
      <c r="L28" s="47">
        <v>98.91</v>
      </c>
    </row>
    <row r="29" spans="1:12" ht="15.75" thickBot="1" x14ac:dyDescent="0.3">
      <c r="A29" s="71" t="s">
        <v>51</v>
      </c>
      <c r="B29" s="72">
        <v>4.1814941333729427E-2</v>
      </c>
      <c r="C29" s="72">
        <v>-8.2652339884066173E-3</v>
      </c>
      <c r="D29" s="72">
        <v>8.5607476635514157E-3</v>
      </c>
      <c r="E29" s="72">
        <v>-7.7043800827507614E-3</v>
      </c>
      <c r="F29" s="72">
        <v>0.11392184358992163</v>
      </c>
      <c r="G29" s="72">
        <v>-2.0649951200474304E-3</v>
      </c>
      <c r="H29" s="72">
        <v>-1.3734353505648889E-2</v>
      </c>
      <c r="I29" s="73">
        <v>1.5410278253764398E-2</v>
      </c>
      <c r="J29" s="54"/>
      <c r="K29" s="41" t="s">
        <v>50</v>
      </c>
      <c r="L29" s="47">
        <v>104.42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105.05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Manufacturing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98.41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95.53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96.37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95.91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98.24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103.88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103.3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98.66</v>
      </c>
    </row>
    <row r="43" spans="1:12" x14ac:dyDescent="0.25">
      <c r="K43" s="46" t="s">
        <v>46</v>
      </c>
      <c r="L43" s="47">
        <v>95.32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96.75</v>
      </c>
    </row>
    <row r="45" spans="1:12" ht="15.4" customHeight="1" x14ac:dyDescent="0.25">
      <c r="A45" s="26" t="str">
        <f>"Indexed number of payroll jobs in "&amp;$L$1&amp;" each week by age group"</f>
        <v>Indexed number of payroll jobs in Manufacturing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96.74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99.17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104.63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104.18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96.54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97.51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96.09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96.34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99.74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100.56</v>
      </c>
    </row>
    <row r="59" spans="1:12" ht="15.4" customHeight="1" x14ac:dyDescent="0.25">
      <c r="K59" s="41" t="s">
        <v>2</v>
      </c>
      <c r="L59" s="47">
        <v>102.38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Manufacturing each week by State and Territory</v>
      </c>
      <c r="K60" s="41" t="s">
        <v>1</v>
      </c>
      <c r="L60" s="47">
        <v>97.81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95.68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96.52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95.34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96.41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98.79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100.49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102.15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95.53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96.23</v>
      </c>
    </row>
    <row r="72" spans="1:12" ht="15.4" customHeight="1" x14ac:dyDescent="0.25">
      <c r="K72" s="46" t="s">
        <v>5</v>
      </c>
      <c r="L72" s="47">
        <v>97.37</v>
      </c>
    </row>
    <row r="73" spans="1:12" ht="15.4" customHeight="1" x14ac:dyDescent="0.25">
      <c r="K73" s="46" t="s">
        <v>44</v>
      </c>
      <c r="L73" s="47">
        <v>96.33</v>
      </c>
    </row>
    <row r="74" spans="1:12" ht="15.4" customHeight="1" x14ac:dyDescent="0.25">
      <c r="K74" s="50" t="s">
        <v>4</v>
      </c>
      <c r="L74" s="47">
        <v>95.94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Manufacturing each week by State and Territory</v>
      </c>
      <c r="K75" s="41" t="s">
        <v>3</v>
      </c>
      <c r="L75" s="47">
        <v>98.64</v>
      </c>
    </row>
    <row r="76" spans="1:12" ht="15.4" customHeight="1" x14ac:dyDescent="0.25">
      <c r="K76" s="41" t="s">
        <v>43</v>
      </c>
      <c r="L76" s="47">
        <v>101.9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101.49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96.02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97.67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99.82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99.11</v>
      </c>
    </row>
    <row r="85" spans="1:12" ht="15.4" customHeight="1" x14ac:dyDescent="0.25">
      <c r="K85" s="50" t="s">
        <v>4</v>
      </c>
      <c r="L85" s="47">
        <v>95.16</v>
      </c>
    </row>
    <row r="86" spans="1:12" ht="15.4" customHeight="1" x14ac:dyDescent="0.25">
      <c r="K86" s="41" t="s">
        <v>3</v>
      </c>
      <c r="L86" s="47">
        <v>101.74</v>
      </c>
    </row>
    <row r="87" spans="1:12" ht="15.4" customHeight="1" x14ac:dyDescent="0.25">
      <c r="K87" s="41" t="s">
        <v>43</v>
      </c>
      <c r="L87" s="47">
        <v>98.96</v>
      </c>
    </row>
    <row r="88" spans="1:12" ht="15.4" customHeight="1" x14ac:dyDescent="0.25">
      <c r="K88" s="41" t="s">
        <v>2</v>
      </c>
      <c r="L88" s="47">
        <v>109.25</v>
      </c>
    </row>
    <row r="89" spans="1:12" ht="15.4" customHeight="1" x14ac:dyDescent="0.25">
      <c r="K89" s="41" t="s">
        <v>1</v>
      </c>
      <c r="L89" s="47">
        <v>97.77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96.51</v>
      </c>
    </row>
    <row r="92" spans="1:12" ht="15" customHeight="1" x14ac:dyDescent="0.25">
      <c r="K92" s="46" t="s">
        <v>5</v>
      </c>
      <c r="L92" s="47">
        <v>97.55</v>
      </c>
    </row>
    <row r="93" spans="1:12" ht="15" customHeight="1" x14ac:dyDescent="0.25">
      <c r="A93" s="26"/>
      <c r="K93" s="46" t="s">
        <v>44</v>
      </c>
      <c r="L93" s="47">
        <v>97.55</v>
      </c>
    </row>
    <row r="94" spans="1:12" ht="15" customHeight="1" x14ac:dyDescent="0.25">
      <c r="K94" s="50" t="s">
        <v>4</v>
      </c>
      <c r="L94" s="47">
        <v>95.43</v>
      </c>
    </row>
    <row r="95" spans="1:12" ht="15" customHeight="1" x14ac:dyDescent="0.25">
      <c r="K95" s="41" t="s">
        <v>3</v>
      </c>
      <c r="L95" s="47">
        <v>100.76</v>
      </c>
    </row>
    <row r="96" spans="1:12" ht="15" customHeight="1" x14ac:dyDescent="0.25">
      <c r="K96" s="41" t="s">
        <v>43</v>
      </c>
      <c r="L96" s="47">
        <v>96.01</v>
      </c>
    </row>
    <row r="97" spans="1:12" ht="15" customHeight="1" x14ac:dyDescent="0.25">
      <c r="K97" s="41" t="s">
        <v>2</v>
      </c>
      <c r="L97" s="47">
        <v>107.05</v>
      </c>
    </row>
    <row r="98" spans="1:12" ht="15" customHeight="1" x14ac:dyDescent="0.25">
      <c r="K98" s="41" t="s">
        <v>1</v>
      </c>
      <c r="L98" s="47">
        <v>95.19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96.97</v>
      </c>
    </row>
    <row r="101" spans="1:12" x14ac:dyDescent="0.25">
      <c r="A101" s="25"/>
      <c r="B101" s="24"/>
      <c r="K101" s="46" t="s">
        <v>5</v>
      </c>
      <c r="L101" s="47">
        <v>97.8</v>
      </c>
    </row>
    <row r="102" spans="1:12" x14ac:dyDescent="0.25">
      <c r="A102" s="25"/>
      <c r="B102" s="24"/>
      <c r="K102" s="46" t="s">
        <v>44</v>
      </c>
      <c r="L102" s="47">
        <v>98.32</v>
      </c>
    </row>
    <row r="103" spans="1:12" x14ac:dyDescent="0.25">
      <c r="A103" s="25"/>
      <c r="B103" s="24"/>
      <c r="K103" s="50" t="s">
        <v>4</v>
      </c>
      <c r="L103" s="47">
        <v>95.37</v>
      </c>
    </row>
    <row r="104" spans="1:12" x14ac:dyDescent="0.25">
      <c r="A104" s="25"/>
      <c r="B104" s="24"/>
      <c r="K104" s="41" t="s">
        <v>3</v>
      </c>
      <c r="L104" s="47">
        <v>100.95</v>
      </c>
    </row>
    <row r="105" spans="1:12" x14ac:dyDescent="0.25">
      <c r="A105" s="25"/>
      <c r="B105" s="24"/>
      <c r="K105" s="41" t="s">
        <v>43</v>
      </c>
      <c r="L105" s="47">
        <v>97.66</v>
      </c>
    </row>
    <row r="106" spans="1:12" x14ac:dyDescent="0.25">
      <c r="A106" s="25"/>
      <c r="B106" s="24"/>
      <c r="K106" s="41" t="s">
        <v>2</v>
      </c>
      <c r="L106" s="47">
        <v>106.49</v>
      </c>
    </row>
    <row r="107" spans="1:12" x14ac:dyDescent="0.25">
      <c r="A107" s="25"/>
      <c r="B107" s="24"/>
      <c r="K107" s="41" t="s">
        <v>1</v>
      </c>
      <c r="L107" s="47">
        <v>92.83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99.112799999999993</v>
      </c>
    </row>
    <row r="112" spans="1:12" x14ac:dyDescent="0.25">
      <c r="K112" s="74">
        <v>43918</v>
      </c>
      <c r="L112" s="47">
        <v>97.346500000000006</v>
      </c>
    </row>
    <row r="113" spans="11:12" x14ac:dyDescent="0.25">
      <c r="K113" s="74">
        <v>43925</v>
      </c>
      <c r="L113" s="47">
        <v>95.862200000000001</v>
      </c>
    </row>
    <row r="114" spans="11:12" x14ac:dyDescent="0.25">
      <c r="K114" s="74">
        <v>43932</v>
      </c>
      <c r="L114" s="47">
        <v>94.927999999999997</v>
      </c>
    </row>
    <row r="115" spans="11:12" x14ac:dyDescent="0.25">
      <c r="K115" s="74">
        <v>43939</v>
      </c>
      <c r="L115" s="47">
        <v>95.102199999999996</v>
      </c>
    </row>
    <row r="116" spans="11:12" x14ac:dyDescent="0.25">
      <c r="K116" s="74">
        <v>43946</v>
      </c>
      <c r="L116" s="47">
        <v>95.165300000000002</v>
      </c>
    </row>
    <row r="117" spans="11:12" x14ac:dyDescent="0.25">
      <c r="K117" s="74">
        <v>43953</v>
      </c>
      <c r="L117" s="47">
        <v>95.300299999999993</v>
      </c>
    </row>
    <row r="118" spans="11:12" x14ac:dyDescent="0.25">
      <c r="K118" s="74">
        <v>43960</v>
      </c>
      <c r="L118" s="47">
        <v>95.616299999999995</v>
      </c>
    </row>
    <row r="119" spans="11:12" x14ac:dyDescent="0.25">
      <c r="K119" s="74">
        <v>43967</v>
      </c>
      <c r="L119" s="47">
        <v>95.830200000000005</v>
      </c>
    </row>
    <row r="120" spans="11:12" x14ac:dyDescent="0.25">
      <c r="K120" s="74">
        <v>43974</v>
      </c>
      <c r="L120" s="47">
        <v>96.151300000000006</v>
      </c>
    </row>
    <row r="121" spans="11:12" x14ac:dyDescent="0.25">
      <c r="K121" s="74">
        <v>43981</v>
      </c>
      <c r="L121" s="47">
        <v>96.398600000000002</v>
      </c>
    </row>
    <row r="122" spans="11:12" x14ac:dyDescent="0.25">
      <c r="K122" s="74">
        <v>43988</v>
      </c>
      <c r="L122" s="47">
        <v>96.669899999999998</v>
      </c>
    </row>
    <row r="123" spans="11:12" x14ac:dyDescent="0.25">
      <c r="K123" s="74">
        <v>43995</v>
      </c>
      <c r="L123" s="47">
        <v>97.195099999999996</v>
      </c>
    </row>
    <row r="124" spans="11:12" x14ac:dyDescent="0.25">
      <c r="K124" s="74">
        <v>44002</v>
      </c>
      <c r="L124" s="47">
        <v>96.220500000000001</v>
      </c>
    </row>
    <row r="125" spans="11:12" x14ac:dyDescent="0.25">
      <c r="K125" s="74">
        <v>44009</v>
      </c>
      <c r="L125" s="47">
        <v>93.825100000000006</v>
      </c>
    </row>
    <row r="126" spans="11:12" x14ac:dyDescent="0.25">
      <c r="K126" s="74">
        <v>44016</v>
      </c>
      <c r="L126" s="47">
        <v>94.918099999999995</v>
      </c>
    </row>
    <row r="127" spans="11:12" x14ac:dyDescent="0.25">
      <c r="K127" s="74">
        <v>44023</v>
      </c>
      <c r="L127" s="47">
        <v>97.4041</v>
      </c>
    </row>
    <row r="128" spans="11:12" x14ac:dyDescent="0.25">
      <c r="K128" s="74">
        <v>44030</v>
      </c>
      <c r="L128" s="47">
        <v>98.173699999999997</v>
      </c>
    </row>
    <row r="129" spans="1:12" x14ac:dyDescent="0.25">
      <c r="K129" s="74">
        <v>44037</v>
      </c>
      <c r="L129" s="47">
        <v>98.200100000000006</v>
      </c>
    </row>
    <row r="130" spans="1:12" x14ac:dyDescent="0.25">
      <c r="K130" s="74">
        <v>44044</v>
      </c>
      <c r="L130" s="47">
        <v>98.147599999999997</v>
      </c>
    </row>
    <row r="131" spans="1:12" x14ac:dyDescent="0.25">
      <c r="K131" s="74">
        <v>44051</v>
      </c>
      <c r="L131" s="47">
        <v>98.135599999999997</v>
      </c>
    </row>
    <row r="132" spans="1:12" x14ac:dyDescent="0.25">
      <c r="K132" s="74">
        <v>44058</v>
      </c>
      <c r="L132" s="47">
        <v>98.379499999999993</v>
      </c>
    </row>
    <row r="133" spans="1:12" x14ac:dyDescent="0.25">
      <c r="K133" s="74">
        <v>44065</v>
      </c>
      <c r="L133" s="47">
        <v>98.358199999999997</v>
      </c>
    </row>
    <row r="134" spans="1:12" x14ac:dyDescent="0.25">
      <c r="K134" s="74">
        <v>44072</v>
      </c>
      <c r="L134" s="47">
        <v>98.374700000000004</v>
      </c>
    </row>
    <row r="135" spans="1:12" x14ac:dyDescent="0.25">
      <c r="K135" s="74">
        <v>44079</v>
      </c>
      <c r="L135" s="47">
        <v>98.140500000000003</v>
      </c>
    </row>
    <row r="136" spans="1:12" x14ac:dyDescent="0.25">
      <c r="K136" s="74">
        <v>44086</v>
      </c>
      <c r="L136" s="47">
        <v>98.738399999999999</v>
      </c>
    </row>
    <row r="137" spans="1:12" x14ac:dyDescent="0.25">
      <c r="K137" s="74">
        <v>44093</v>
      </c>
      <c r="L137" s="47">
        <v>98.780600000000007</v>
      </c>
    </row>
    <row r="138" spans="1:12" x14ac:dyDescent="0.25">
      <c r="K138" s="74">
        <v>44100</v>
      </c>
      <c r="L138" s="47">
        <v>98.307400000000001</v>
      </c>
    </row>
    <row r="139" spans="1:12" x14ac:dyDescent="0.25">
      <c r="K139" s="74">
        <v>44107</v>
      </c>
      <c r="L139" s="47">
        <v>97.833200000000005</v>
      </c>
    </row>
    <row r="140" spans="1:12" x14ac:dyDescent="0.25">
      <c r="A140" s="25"/>
      <c r="B140" s="24"/>
      <c r="K140" s="74">
        <v>44114</v>
      </c>
      <c r="L140" s="47">
        <v>97.764399999999995</v>
      </c>
    </row>
    <row r="141" spans="1:12" x14ac:dyDescent="0.25">
      <c r="A141" s="25"/>
      <c r="B141" s="24"/>
      <c r="K141" s="74">
        <v>44121</v>
      </c>
      <c r="L141" s="47">
        <v>98.184700000000007</v>
      </c>
    </row>
    <row r="142" spans="1:12" x14ac:dyDescent="0.25">
      <c r="K142" s="74">
        <v>44128</v>
      </c>
      <c r="L142" s="47">
        <v>98.097800000000007</v>
      </c>
    </row>
    <row r="143" spans="1:12" x14ac:dyDescent="0.25">
      <c r="K143" s="74">
        <v>44135</v>
      </c>
      <c r="L143" s="47">
        <v>97.938599999999994</v>
      </c>
    </row>
    <row r="144" spans="1:12" x14ac:dyDescent="0.25">
      <c r="K144" s="74">
        <v>44142</v>
      </c>
      <c r="L144" s="47">
        <v>98.468800000000002</v>
      </c>
    </row>
    <row r="145" spans="11:12" x14ac:dyDescent="0.25">
      <c r="K145" s="74">
        <v>44149</v>
      </c>
      <c r="L145" s="47">
        <v>98.836699999999993</v>
      </c>
    </row>
    <row r="146" spans="11:12" x14ac:dyDescent="0.25">
      <c r="K146" s="74">
        <v>44156</v>
      </c>
      <c r="L146" s="47">
        <v>98.924199999999999</v>
      </c>
    </row>
    <row r="147" spans="11:12" x14ac:dyDescent="0.25">
      <c r="K147" s="74">
        <v>44163</v>
      </c>
      <c r="L147" s="47">
        <v>99.008200000000002</v>
      </c>
    </row>
    <row r="148" spans="11:12" x14ac:dyDescent="0.25">
      <c r="K148" s="74">
        <v>44170</v>
      </c>
      <c r="L148" s="47">
        <v>98.819100000000006</v>
      </c>
    </row>
    <row r="149" spans="11:12" x14ac:dyDescent="0.25">
      <c r="K149" s="74">
        <v>44177</v>
      </c>
      <c r="L149" s="47">
        <v>98.925299999999993</v>
      </c>
    </row>
    <row r="150" spans="11:12" x14ac:dyDescent="0.25">
      <c r="K150" s="74">
        <v>44184</v>
      </c>
      <c r="L150" s="47">
        <v>97.277799999999999</v>
      </c>
    </row>
    <row r="151" spans="11:12" x14ac:dyDescent="0.25">
      <c r="K151" s="74">
        <v>44191</v>
      </c>
      <c r="L151" s="47">
        <v>92.201999999999998</v>
      </c>
    </row>
    <row r="152" spans="11:12" x14ac:dyDescent="0.25">
      <c r="K152" s="74">
        <v>44198</v>
      </c>
      <c r="L152" s="47">
        <v>89.680199999999999</v>
      </c>
    </row>
    <row r="153" spans="11:12" x14ac:dyDescent="0.25">
      <c r="K153" s="74">
        <v>44205</v>
      </c>
      <c r="L153" s="47">
        <v>93.118099999999998</v>
      </c>
    </row>
    <row r="154" spans="11:12" x14ac:dyDescent="0.25">
      <c r="K154" s="74">
        <v>44212</v>
      </c>
      <c r="L154" s="47">
        <v>96.174300000000002</v>
      </c>
    </row>
    <row r="155" spans="11:12" x14ac:dyDescent="0.25">
      <c r="K155" s="74">
        <v>44219</v>
      </c>
      <c r="L155" s="47">
        <v>97.5535</v>
      </c>
    </row>
    <row r="156" spans="11:12" x14ac:dyDescent="0.25">
      <c r="K156" s="74">
        <v>44226</v>
      </c>
      <c r="L156" s="47">
        <v>97.883700000000005</v>
      </c>
    </row>
    <row r="157" spans="11:12" x14ac:dyDescent="0.25">
      <c r="K157" s="74">
        <v>44233</v>
      </c>
      <c r="L157" s="47">
        <v>97.834500000000006</v>
      </c>
    </row>
    <row r="158" spans="11:12" x14ac:dyDescent="0.25">
      <c r="K158" s="74">
        <v>44240</v>
      </c>
      <c r="L158" s="47">
        <v>98.4208</v>
      </c>
    </row>
    <row r="159" spans="11:12" x14ac:dyDescent="0.25">
      <c r="K159" s="74">
        <v>44247</v>
      </c>
      <c r="L159" s="47">
        <v>98.683999999999997</v>
      </c>
    </row>
    <row r="160" spans="11:12" x14ac:dyDescent="0.25">
      <c r="K160" s="74">
        <v>44254</v>
      </c>
      <c r="L160" s="47">
        <v>98.490099999999998</v>
      </c>
    </row>
    <row r="161" spans="11:12" x14ac:dyDescent="0.25">
      <c r="K161" s="74">
        <v>44261</v>
      </c>
      <c r="L161" s="47">
        <v>98.051000000000002</v>
      </c>
    </row>
    <row r="162" spans="11:12" x14ac:dyDescent="0.25">
      <c r="K162" s="74">
        <v>44268</v>
      </c>
      <c r="L162" s="47">
        <v>98.392899999999997</v>
      </c>
    </row>
    <row r="163" spans="11:12" x14ac:dyDescent="0.25">
      <c r="K163" s="74">
        <v>44275</v>
      </c>
      <c r="L163" s="47">
        <v>98.483199999999997</v>
      </c>
    </row>
    <row r="164" spans="11:12" x14ac:dyDescent="0.25">
      <c r="K164" s="74">
        <v>44282</v>
      </c>
      <c r="L164" s="47">
        <v>98.341300000000004</v>
      </c>
    </row>
    <row r="165" spans="11:12" x14ac:dyDescent="0.25">
      <c r="K165" s="74">
        <v>44289</v>
      </c>
      <c r="L165" s="47">
        <v>97.769599999999997</v>
      </c>
    </row>
    <row r="166" spans="11:12" x14ac:dyDescent="0.25">
      <c r="K166" s="74">
        <v>44296</v>
      </c>
      <c r="L166" s="47">
        <v>97.403800000000004</v>
      </c>
    </row>
    <row r="167" spans="11:12" x14ac:dyDescent="0.25">
      <c r="K167" s="74">
        <v>44303</v>
      </c>
      <c r="L167" s="47">
        <v>97.409300000000002</v>
      </c>
    </row>
    <row r="168" spans="11:12" x14ac:dyDescent="0.25">
      <c r="K168" s="74">
        <v>44310</v>
      </c>
      <c r="L168" s="47">
        <v>97.947999999999993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99.010499999999993</v>
      </c>
    </row>
    <row r="260" spans="11:12" x14ac:dyDescent="0.25">
      <c r="K260" s="74">
        <v>43918</v>
      </c>
      <c r="L260" s="47">
        <v>97.274799999999999</v>
      </c>
    </row>
    <row r="261" spans="11:12" x14ac:dyDescent="0.25">
      <c r="K261" s="74">
        <v>43925</v>
      </c>
      <c r="L261" s="47">
        <v>94.852000000000004</v>
      </c>
    </row>
    <row r="262" spans="11:12" x14ac:dyDescent="0.25">
      <c r="K262" s="74">
        <v>43932</v>
      </c>
      <c r="L262" s="47">
        <v>91.002099999999999</v>
      </c>
    </row>
    <row r="263" spans="11:12" x14ac:dyDescent="0.25">
      <c r="K263" s="74">
        <v>43939</v>
      </c>
      <c r="L263" s="47">
        <v>92.353300000000004</v>
      </c>
    </row>
    <row r="264" spans="11:12" x14ac:dyDescent="0.25">
      <c r="K264" s="74">
        <v>43946</v>
      </c>
      <c r="L264" s="47">
        <v>91.629499999999993</v>
      </c>
    </row>
    <row r="265" spans="11:12" x14ac:dyDescent="0.25">
      <c r="K265" s="74">
        <v>43953</v>
      </c>
      <c r="L265" s="47">
        <v>91.776300000000006</v>
      </c>
    </row>
    <row r="266" spans="11:12" x14ac:dyDescent="0.25">
      <c r="K266" s="74">
        <v>43960</v>
      </c>
      <c r="L266" s="47">
        <v>90.461100000000002</v>
      </c>
    </row>
    <row r="267" spans="11:12" x14ac:dyDescent="0.25">
      <c r="K267" s="74">
        <v>43967</v>
      </c>
      <c r="L267" s="47">
        <v>89.320899999999995</v>
      </c>
    </row>
    <row r="268" spans="11:12" x14ac:dyDescent="0.25">
      <c r="K268" s="74">
        <v>43974</v>
      </c>
      <c r="L268" s="47">
        <v>88.9876</v>
      </c>
    </row>
    <row r="269" spans="11:12" x14ac:dyDescent="0.25">
      <c r="K269" s="74">
        <v>43981</v>
      </c>
      <c r="L269" s="47">
        <v>89.956100000000006</v>
      </c>
    </row>
    <row r="270" spans="11:12" x14ac:dyDescent="0.25">
      <c r="K270" s="74">
        <v>43988</v>
      </c>
      <c r="L270" s="47">
        <v>93.213499999999996</v>
      </c>
    </row>
    <row r="271" spans="11:12" x14ac:dyDescent="0.25">
      <c r="K271" s="74">
        <v>43995</v>
      </c>
      <c r="L271" s="47">
        <v>93.720100000000002</v>
      </c>
    </row>
    <row r="272" spans="11:12" x14ac:dyDescent="0.25">
      <c r="K272" s="74">
        <v>44002</v>
      </c>
      <c r="L272" s="47">
        <v>94.4178</v>
      </c>
    </row>
    <row r="273" spans="11:12" x14ac:dyDescent="0.25">
      <c r="K273" s="74">
        <v>44009</v>
      </c>
      <c r="L273" s="47">
        <v>94.465299999999999</v>
      </c>
    </row>
    <row r="274" spans="11:12" x14ac:dyDescent="0.25">
      <c r="K274" s="74">
        <v>44016</v>
      </c>
      <c r="L274" s="47">
        <v>95.993300000000005</v>
      </c>
    </row>
    <row r="275" spans="11:12" x14ac:dyDescent="0.25">
      <c r="K275" s="74">
        <v>44023</v>
      </c>
      <c r="L275" s="47">
        <v>91.951800000000006</v>
      </c>
    </row>
    <row r="276" spans="11:12" x14ac:dyDescent="0.25">
      <c r="K276" s="74">
        <v>44030</v>
      </c>
      <c r="L276" s="47">
        <v>92.318399999999997</v>
      </c>
    </row>
    <row r="277" spans="11:12" x14ac:dyDescent="0.25">
      <c r="K277" s="74">
        <v>44037</v>
      </c>
      <c r="L277" s="47">
        <v>91.969899999999996</v>
      </c>
    </row>
    <row r="278" spans="11:12" x14ac:dyDescent="0.25">
      <c r="K278" s="74">
        <v>44044</v>
      </c>
      <c r="L278" s="47">
        <v>92.531199999999998</v>
      </c>
    </row>
    <row r="279" spans="11:12" x14ac:dyDescent="0.25">
      <c r="K279" s="74">
        <v>44051</v>
      </c>
      <c r="L279" s="47">
        <v>92.232699999999994</v>
      </c>
    </row>
    <row r="280" spans="11:12" x14ac:dyDescent="0.25">
      <c r="K280" s="74">
        <v>44058</v>
      </c>
      <c r="L280" s="47">
        <v>92.2761</v>
      </c>
    </row>
    <row r="281" spans="11:12" x14ac:dyDescent="0.25">
      <c r="K281" s="74">
        <v>44065</v>
      </c>
      <c r="L281" s="47">
        <v>92.225200000000001</v>
      </c>
    </row>
    <row r="282" spans="11:12" x14ac:dyDescent="0.25">
      <c r="K282" s="74">
        <v>44072</v>
      </c>
      <c r="L282" s="47">
        <v>92.6006</v>
      </c>
    </row>
    <row r="283" spans="11:12" x14ac:dyDescent="0.25">
      <c r="K283" s="74">
        <v>44079</v>
      </c>
      <c r="L283" s="47">
        <v>95.156499999999994</v>
      </c>
    </row>
    <row r="284" spans="11:12" x14ac:dyDescent="0.25">
      <c r="K284" s="74">
        <v>44086</v>
      </c>
      <c r="L284" s="47">
        <v>96.022199999999998</v>
      </c>
    </row>
    <row r="285" spans="11:12" x14ac:dyDescent="0.25">
      <c r="K285" s="74">
        <v>44093</v>
      </c>
      <c r="L285" s="47">
        <v>96.1404</v>
      </c>
    </row>
    <row r="286" spans="11:12" x14ac:dyDescent="0.25">
      <c r="K286" s="74">
        <v>44100</v>
      </c>
      <c r="L286" s="47">
        <v>96.255799999999994</v>
      </c>
    </row>
    <row r="287" spans="11:12" x14ac:dyDescent="0.25">
      <c r="K287" s="74">
        <v>44107</v>
      </c>
      <c r="L287" s="47">
        <v>94.551900000000003</v>
      </c>
    </row>
    <row r="288" spans="11:12" x14ac:dyDescent="0.25">
      <c r="K288" s="74">
        <v>44114</v>
      </c>
      <c r="L288" s="47">
        <v>92.914900000000003</v>
      </c>
    </row>
    <row r="289" spans="11:12" x14ac:dyDescent="0.25">
      <c r="K289" s="74">
        <v>44121</v>
      </c>
      <c r="L289" s="47">
        <v>93.596299999999999</v>
      </c>
    </row>
    <row r="290" spans="11:12" x14ac:dyDescent="0.25">
      <c r="K290" s="74">
        <v>44128</v>
      </c>
      <c r="L290" s="47">
        <v>93.031800000000004</v>
      </c>
    </row>
    <row r="291" spans="11:12" x14ac:dyDescent="0.25">
      <c r="K291" s="74">
        <v>44135</v>
      </c>
      <c r="L291" s="47">
        <v>92.525700000000001</v>
      </c>
    </row>
    <row r="292" spans="11:12" x14ac:dyDescent="0.25">
      <c r="K292" s="74">
        <v>44142</v>
      </c>
      <c r="L292" s="47">
        <v>95.978399999999993</v>
      </c>
    </row>
    <row r="293" spans="11:12" x14ac:dyDescent="0.25">
      <c r="K293" s="74">
        <v>44149</v>
      </c>
      <c r="L293" s="47">
        <v>96.231800000000007</v>
      </c>
    </row>
    <row r="294" spans="11:12" x14ac:dyDescent="0.25">
      <c r="K294" s="74">
        <v>44156</v>
      </c>
      <c r="L294" s="47">
        <v>96.301000000000002</v>
      </c>
    </row>
    <row r="295" spans="11:12" x14ac:dyDescent="0.25">
      <c r="K295" s="74">
        <v>44163</v>
      </c>
      <c r="L295" s="47">
        <v>96.876499999999993</v>
      </c>
    </row>
    <row r="296" spans="11:12" x14ac:dyDescent="0.25">
      <c r="K296" s="74">
        <v>44170</v>
      </c>
      <c r="L296" s="47">
        <v>98.457700000000003</v>
      </c>
    </row>
    <row r="297" spans="11:12" x14ac:dyDescent="0.25">
      <c r="K297" s="74">
        <v>44177</v>
      </c>
      <c r="L297" s="47">
        <v>100.0321</v>
      </c>
    </row>
    <row r="298" spans="11:12" x14ac:dyDescent="0.25">
      <c r="K298" s="74">
        <v>44184</v>
      </c>
      <c r="L298" s="47">
        <v>101.5402</v>
      </c>
    </row>
    <row r="299" spans="11:12" x14ac:dyDescent="0.25">
      <c r="K299" s="74">
        <v>44191</v>
      </c>
      <c r="L299" s="47">
        <v>92.437799999999996</v>
      </c>
    </row>
    <row r="300" spans="11:12" x14ac:dyDescent="0.25">
      <c r="K300" s="74">
        <v>44198</v>
      </c>
      <c r="L300" s="47">
        <v>86.688699999999997</v>
      </c>
    </row>
    <row r="301" spans="11:12" x14ac:dyDescent="0.25">
      <c r="K301" s="74">
        <v>44205</v>
      </c>
      <c r="L301" s="47">
        <v>89.444900000000004</v>
      </c>
    </row>
    <row r="302" spans="11:12" x14ac:dyDescent="0.25">
      <c r="K302" s="74">
        <v>44212</v>
      </c>
      <c r="L302" s="47">
        <v>92.768799999999999</v>
      </c>
    </row>
    <row r="303" spans="11:12" x14ac:dyDescent="0.25">
      <c r="K303" s="74">
        <v>44219</v>
      </c>
      <c r="L303" s="47">
        <v>93.568200000000004</v>
      </c>
    </row>
    <row r="304" spans="11:12" x14ac:dyDescent="0.25">
      <c r="K304" s="74">
        <v>44226</v>
      </c>
      <c r="L304" s="47">
        <v>93.830799999999996</v>
      </c>
    </row>
    <row r="305" spans="11:12" x14ac:dyDescent="0.25">
      <c r="K305" s="74">
        <v>44233</v>
      </c>
      <c r="L305" s="47">
        <v>98.925200000000004</v>
      </c>
    </row>
    <row r="306" spans="11:12" x14ac:dyDescent="0.25">
      <c r="K306" s="74">
        <v>44240</v>
      </c>
      <c r="L306" s="47">
        <v>100.1309</v>
      </c>
    </row>
    <row r="307" spans="11:12" x14ac:dyDescent="0.25">
      <c r="K307" s="74">
        <v>44247</v>
      </c>
      <c r="L307" s="47">
        <v>100.17</v>
      </c>
    </row>
    <row r="308" spans="11:12" x14ac:dyDescent="0.25">
      <c r="K308" s="74">
        <v>44254</v>
      </c>
      <c r="L308" s="47">
        <v>100.5446</v>
      </c>
    </row>
    <row r="309" spans="11:12" x14ac:dyDescent="0.25">
      <c r="K309" s="74">
        <v>44261</v>
      </c>
      <c r="L309" s="47">
        <v>101.3948</v>
      </c>
    </row>
    <row r="310" spans="11:12" x14ac:dyDescent="0.25">
      <c r="K310" s="74">
        <v>44268</v>
      </c>
      <c r="L310" s="47">
        <v>101.8801</v>
      </c>
    </row>
    <row r="311" spans="11:12" x14ac:dyDescent="0.25">
      <c r="K311" s="74">
        <v>44275</v>
      </c>
      <c r="L311" s="47">
        <v>102.6658</v>
      </c>
    </row>
    <row r="312" spans="11:12" x14ac:dyDescent="0.25">
      <c r="K312" s="74">
        <v>44282</v>
      </c>
      <c r="L312" s="47">
        <v>101.6121</v>
      </c>
    </row>
    <row r="313" spans="11:12" x14ac:dyDescent="0.25">
      <c r="K313" s="74">
        <v>44289</v>
      </c>
      <c r="L313" s="47">
        <v>98.274900000000002</v>
      </c>
    </row>
    <row r="314" spans="11:12" x14ac:dyDescent="0.25">
      <c r="K314" s="74">
        <v>44296</v>
      </c>
      <c r="L314" s="47">
        <v>96.393000000000001</v>
      </c>
    </row>
    <row r="315" spans="11:12" x14ac:dyDescent="0.25">
      <c r="K315" s="74">
        <v>44303</v>
      </c>
      <c r="L315" s="47">
        <v>97.489900000000006</v>
      </c>
    </row>
    <row r="316" spans="11:12" x14ac:dyDescent="0.25">
      <c r="K316" s="74">
        <v>44310</v>
      </c>
      <c r="L316" s="47">
        <v>97.631100000000004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ACD5A-F338-4F23-A5E6-200E4A989574}">
  <sheetPr codeName="Sheet7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22</v>
      </c>
    </row>
    <row r="2" spans="1:12" ht="19.5" customHeight="1" x14ac:dyDescent="0.3">
      <c r="A2" s="7" t="str">
        <f>"Weekly Payroll Jobs and Wages in Australia - " &amp;$L$1</f>
        <v>Weekly Payroll Jobs and Wages in Australia - Electricity, gas, water and waste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Electricity, gas, water and waste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3.2450650693545136E-2</v>
      </c>
      <c r="C11" s="32">
        <v>3.9352860845371929E-3</v>
      </c>
      <c r="D11" s="32">
        <v>5.2153426233947364E-3</v>
      </c>
      <c r="E11" s="32">
        <v>4.6963698222199923E-3</v>
      </c>
      <c r="F11" s="32">
        <v>-1.4641758275145023E-2</v>
      </c>
      <c r="G11" s="32">
        <v>-5.0108170028251298E-2</v>
      </c>
      <c r="H11" s="32">
        <v>2.6637910870679349E-3</v>
      </c>
      <c r="I11" s="68">
        <v>1.8268734981823354E-3</v>
      </c>
      <c r="J11" s="46"/>
      <c r="K11" s="46"/>
      <c r="L11" s="47"/>
    </row>
    <row r="12" spans="1:12" x14ac:dyDescent="0.25">
      <c r="A12" s="69" t="s">
        <v>6</v>
      </c>
      <c r="B12" s="32">
        <v>7.4940649094495271E-2</v>
      </c>
      <c r="C12" s="32">
        <v>4.0423339688699933E-3</v>
      </c>
      <c r="D12" s="32">
        <v>7.0302961889385784E-3</v>
      </c>
      <c r="E12" s="32">
        <v>4.6029103839875241E-3</v>
      </c>
      <c r="F12" s="32">
        <v>9.2667355389775885E-2</v>
      </c>
      <c r="G12" s="32">
        <v>1.7586369978195293E-4</v>
      </c>
      <c r="H12" s="32">
        <v>7.4858541600901773E-3</v>
      </c>
      <c r="I12" s="68">
        <v>-5.6790940151981717E-3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1.2546269095182083E-2</v>
      </c>
      <c r="C13" s="32">
        <v>-9.5668103448275366E-3</v>
      </c>
      <c r="D13" s="32">
        <v>-7.9989926608144968E-3</v>
      </c>
      <c r="E13" s="32">
        <v>6.919036406448198E-3</v>
      </c>
      <c r="F13" s="32">
        <v>-0.16269774023597061</v>
      </c>
      <c r="G13" s="32">
        <v>-0.14897887828076894</v>
      </c>
      <c r="H13" s="32">
        <v>-1.0324462668455436E-2</v>
      </c>
      <c r="I13" s="68">
        <v>1.7239413206773024E-2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-1.4813061997160926E-3</v>
      </c>
      <c r="C14" s="32">
        <v>1.1564185544768124E-2</v>
      </c>
      <c r="D14" s="32">
        <v>1.3589014772408703E-2</v>
      </c>
      <c r="E14" s="32">
        <v>5.9197809278350721E-3</v>
      </c>
      <c r="F14" s="32">
        <v>1.7403041849215484E-2</v>
      </c>
      <c r="G14" s="32">
        <v>-2.446103096791008E-2</v>
      </c>
      <c r="H14" s="32">
        <v>7.0771752837897051E-3</v>
      </c>
      <c r="I14" s="68">
        <v>-2.8981440913568024E-3</v>
      </c>
      <c r="J14" s="46"/>
      <c r="K14" s="46"/>
      <c r="L14" s="47"/>
    </row>
    <row r="15" spans="1:12" ht="15" customHeight="1" x14ac:dyDescent="0.25">
      <c r="A15" s="69" t="s">
        <v>4</v>
      </c>
      <c r="B15" s="32">
        <v>1.733482642777151E-2</v>
      </c>
      <c r="C15" s="32">
        <v>3.2294478527608028E-3</v>
      </c>
      <c r="D15" s="32">
        <v>8.7995064774830656E-3</v>
      </c>
      <c r="E15" s="32">
        <v>-2.5842973172532924E-3</v>
      </c>
      <c r="F15" s="32">
        <v>1.5195156556306877E-3</v>
      </c>
      <c r="G15" s="32">
        <v>-6.9959060425980879E-2</v>
      </c>
      <c r="H15" s="32">
        <v>7.3658334114772295E-3</v>
      </c>
      <c r="I15" s="68">
        <v>-9.1620733032126145E-3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6.6696442813845902E-2</v>
      </c>
      <c r="C16" s="32">
        <v>1.875685557586837E-2</v>
      </c>
      <c r="D16" s="32">
        <v>1.1743702246765908E-2</v>
      </c>
      <c r="E16" s="32">
        <v>4.3306488375627339E-3</v>
      </c>
      <c r="F16" s="32">
        <v>3.8156346132691477E-2</v>
      </c>
      <c r="G16" s="32">
        <v>9.66924500766142E-3</v>
      </c>
      <c r="H16" s="32">
        <v>7.0652995633819771E-3</v>
      </c>
      <c r="I16" s="68">
        <v>3.6619766998717829E-3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3.5002692514808809E-2</v>
      </c>
      <c r="C17" s="32">
        <v>1.8243419338024314E-3</v>
      </c>
      <c r="D17" s="32">
        <v>0</v>
      </c>
      <c r="E17" s="32">
        <v>0</v>
      </c>
      <c r="F17" s="32">
        <v>4.3561028107825805E-3</v>
      </c>
      <c r="G17" s="32">
        <v>8.5022482866967675E-3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-9.2473118279570166E-3</v>
      </c>
      <c r="C18" s="32">
        <v>1.4013206162875935E-2</v>
      </c>
      <c r="D18" s="32">
        <v>1.6249999999999876E-2</v>
      </c>
      <c r="E18" s="32">
        <v>3.6900369003689537E-3</v>
      </c>
      <c r="F18" s="32">
        <v>1.3684449580747993E-2</v>
      </c>
      <c r="G18" s="32">
        <v>-2.5195250182030282E-2</v>
      </c>
      <c r="H18" s="32">
        <v>1.3024646419684816E-2</v>
      </c>
      <c r="I18" s="68">
        <v>2.5891944129021738E-3</v>
      </c>
      <c r="J18" s="46"/>
      <c r="K18" s="46"/>
      <c r="L18" s="47"/>
    </row>
    <row r="19" spans="1:12" x14ac:dyDescent="0.25">
      <c r="A19" s="70" t="s">
        <v>1</v>
      </c>
      <c r="B19" s="32">
        <v>-2.5210084033613356E-3</v>
      </c>
      <c r="C19" s="32">
        <v>-6.6945606694560622E-3</v>
      </c>
      <c r="D19" s="32">
        <v>0</v>
      </c>
      <c r="E19" s="32">
        <v>0</v>
      </c>
      <c r="F19" s="32">
        <v>3.6899923405232737E-2</v>
      </c>
      <c r="G19" s="32">
        <v>2.1907593464358666E-3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3.070888754534451E-2</v>
      </c>
      <c r="C21" s="32">
        <v>4.2251559321722088E-3</v>
      </c>
      <c r="D21" s="32">
        <v>7.3136375280340449E-3</v>
      </c>
      <c r="E21" s="32">
        <v>4.1550179932525744E-3</v>
      </c>
      <c r="F21" s="32">
        <v>-1.9519658655027916E-2</v>
      </c>
      <c r="G21" s="32">
        <v>-4.862582356767764E-2</v>
      </c>
      <c r="H21" s="32">
        <v>4.190944506836658E-3</v>
      </c>
      <c r="I21" s="68">
        <v>5.6495772369946629E-4</v>
      </c>
      <c r="J21" s="46"/>
      <c r="K21" s="46"/>
      <c r="L21" s="46"/>
    </row>
    <row r="22" spans="1:12" x14ac:dyDescent="0.25">
      <c r="A22" s="69" t="s">
        <v>13</v>
      </c>
      <c r="B22" s="32">
        <v>3.0037209302325563E-2</v>
      </c>
      <c r="C22" s="32">
        <v>1.5261428938688759E-3</v>
      </c>
      <c r="D22" s="32">
        <v>-6.3385610841504292E-4</v>
      </c>
      <c r="E22" s="32">
        <v>5.3832771157500403E-3</v>
      </c>
      <c r="F22" s="32">
        <v>-1.113923275744888E-3</v>
      </c>
      <c r="G22" s="32">
        <v>-5.6288914794840883E-2</v>
      </c>
      <c r="H22" s="32">
        <v>-2.9320105901724514E-3</v>
      </c>
      <c r="I22" s="68">
        <v>6.0137723088076189E-3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-6.7218543046357548E-2</v>
      </c>
      <c r="C23" s="32">
        <v>2.7780673407693302E-2</v>
      </c>
      <c r="D23" s="32">
        <v>6.0611626411974928E-3</v>
      </c>
      <c r="E23" s="32">
        <v>7.821370417638529E-2</v>
      </c>
      <c r="F23" s="32">
        <v>-0.10951370120222736</v>
      </c>
      <c r="G23" s="32">
        <v>-2.4684337488901198E-2</v>
      </c>
      <c r="H23" s="32">
        <v>8.0316034569960504E-3</v>
      </c>
      <c r="I23" s="68">
        <v>7.6636129795303987E-2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-4.3263299377475972E-2</v>
      </c>
      <c r="C24" s="32">
        <v>-1.5361732395709482E-2</v>
      </c>
      <c r="D24" s="32">
        <v>4.2040985134184083E-3</v>
      </c>
      <c r="E24" s="32">
        <v>6.6252241357274144E-3</v>
      </c>
      <c r="F24" s="32">
        <v>-9.0292858840979151E-2</v>
      </c>
      <c r="G24" s="32">
        <v>-6.3950534674930948E-2</v>
      </c>
      <c r="H24" s="32">
        <v>-1.8914001792186275E-3</v>
      </c>
      <c r="I24" s="68">
        <v>1.0639274535432008E-2</v>
      </c>
      <c r="J24" s="46"/>
      <c r="K24" s="46" t="s">
        <v>65</v>
      </c>
      <c r="L24" s="47">
        <v>90.76</v>
      </c>
    </row>
    <row r="25" spans="1:12" x14ac:dyDescent="0.25">
      <c r="A25" s="69" t="s">
        <v>47</v>
      </c>
      <c r="B25" s="32">
        <v>2.1034296150984177E-2</v>
      </c>
      <c r="C25" s="32">
        <v>1.7592923602660626E-4</v>
      </c>
      <c r="D25" s="32">
        <v>4.7421537126124402E-3</v>
      </c>
      <c r="E25" s="32">
        <v>4.1012341800705787E-3</v>
      </c>
      <c r="F25" s="32">
        <v>-3.2503119140773973E-2</v>
      </c>
      <c r="G25" s="32">
        <v>-5.8858267768339134E-2</v>
      </c>
      <c r="H25" s="32">
        <v>-8.4821722589500936E-5</v>
      </c>
      <c r="I25" s="68">
        <v>7.3195847752003385E-3</v>
      </c>
      <c r="J25" s="46"/>
      <c r="K25" s="46" t="s">
        <v>46</v>
      </c>
      <c r="L25" s="47">
        <v>97.17</v>
      </c>
    </row>
    <row r="26" spans="1:12" x14ac:dyDescent="0.25">
      <c r="A26" s="69" t="s">
        <v>48</v>
      </c>
      <c r="B26" s="32">
        <v>4.3859612289173455E-2</v>
      </c>
      <c r="C26" s="32">
        <v>1.0960760119547164E-2</v>
      </c>
      <c r="D26" s="32">
        <v>6.6537896703271482E-3</v>
      </c>
      <c r="E26" s="32">
        <v>4.2005701064171674E-3</v>
      </c>
      <c r="F26" s="32">
        <v>-1.016567658028622E-2</v>
      </c>
      <c r="G26" s="32">
        <v>-5.9648720410465428E-2</v>
      </c>
      <c r="H26" s="32">
        <v>5.7212067255849597E-3</v>
      </c>
      <c r="I26" s="68">
        <v>-2.3661386775385429E-3</v>
      </c>
      <c r="J26" s="46"/>
      <c r="K26" s="46" t="s">
        <v>47</v>
      </c>
      <c r="L26" s="47">
        <v>102.09</v>
      </c>
    </row>
    <row r="27" spans="1:12" ht="17.25" customHeight="1" x14ac:dyDescent="0.25">
      <c r="A27" s="69" t="s">
        <v>49</v>
      </c>
      <c r="B27" s="32">
        <v>4.9082306876580439E-2</v>
      </c>
      <c r="C27" s="32">
        <v>6.789982593501831E-3</v>
      </c>
      <c r="D27" s="32">
        <v>5.715688858199508E-3</v>
      </c>
      <c r="E27" s="32">
        <v>3.7090803199755218E-3</v>
      </c>
      <c r="F27" s="32">
        <v>9.7136344945636388E-4</v>
      </c>
      <c r="G27" s="32">
        <v>-3.0334138374483399E-2</v>
      </c>
      <c r="H27" s="32">
        <v>5.7340310600189071E-3</v>
      </c>
      <c r="I27" s="68">
        <v>1.9331048690274244E-3</v>
      </c>
      <c r="J27" s="59"/>
      <c r="K27" s="50" t="s">
        <v>48</v>
      </c>
      <c r="L27" s="47">
        <v>103.25</v>
      </c>
    </row>
    <row r="28" spans="1:12" x14ac:dyDescent="0.25">
      <c r="A28" s="69" t="s">
        <v>50</v>
      </c>
      <c r="B28" s="32">
        <v>0.1111063686397844</v>
      </c>
      <c r="C28" s="32">
        <v>1.0825403832319669E-2</v>
      </c>
      <c r="D28" s="32">
        <v>4.3219985359825852E-3</v>
      </c>
      <c r="E28" s="32">
        <v>1.1556945144661768E-3</v>
      </c>
      <c r="F28" s="32">
        <v>7.4569980169359784E-2</v>
      </c>
      <c r="G28" s="32">
        <v>-2.7758991915746822E-2</v>
      </c>
      <c r="H28" s="32">
        <v>2.6652222017200522E-3</v>
      </c>
      <c r="I28" s="68">
        <v>-8.097154268493223E-3</v>
      </c>
      <c r="J28" s="54"/>
      <c r="K28" s="41" t="s">
        <v>49</v>
      </c>
      <c r="L28" s="47">
        <v>104.2</v>
      </c>
    </row>
    <row r="29" spans="1:12" ht="15.75" thickBot="1" x14ac:dyDescent="0.3">
      <c r="A29" s="71" t="s">
        <v>51</v>
      </c>
      <c r="B29" s="72">
        <v>0.14249575551782678</v>
      </c>
      <c r="C29" s="72">
        <v>9.5716750431324993E-3</v>
      </c>
      <c r="D29" s="72">
        <v>-2.0694171578258036E-2</v>
      </c>
      <c r="E29" s="72">
        <v>4.5318324683869537E-3</v>
      </c>
      <c r="F29" s="72">
        <v>0.11037743148518153</v>
      </c>
      <c r="G29" s="72">
        <v>-0.10173554630521686</v>
      </c>
      <c r="H29" s="72">
        <v>-9.960552152874913E-2</v>
      </c>
      <c r="I29" s="73">
        <v>-7.3955654935790149E-2</v>
      </c>
      <c r="J29" s="54"/>
      <c r="K29" s="41" t="s">
        <v>50</v>
      </c>
      <c r="L29" s="47">
        <v>109.92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113.17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Electricity, gas, water and waste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92.72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95.27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101.62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103.7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104.31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110.63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116.66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93.28</v>
      </c>
    </row>
    <row r="43" spans="1:12" x14ac:dyDescent="0.25">
      <c r="K43" s="46" t="s">
        <v>46</v>
      </c>
      <c r="L43" s="47">
        <v>95.67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102.1</v>
      </c>
    </row>
    <row r="45" spans="1:12" ht="15.4" customHeight="1" x14ac:dyDescent="0.25">
      <c r="A45" s="26" t="str">
        <f>"Indexed number of payroll jobs in "&amp;$L$1&amp;" each week by age group"</f>
        <v>Indexed number of payroll jobs in Electricity, gas, water and waste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104.39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104.91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111.11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114.25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107.48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101.83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98.36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101.37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103.3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103.32</v>
      </c>
    </row>
    <row r="59" spans="1:12" ht="15.4" customHeight="1" x14ac:dyDescent="0.25">
      <c r="K59" s="41" t="s">
        <v>2</v>
      </c>
      <c r="L59" s="47">
        <v>99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Electricity, gas, water and waste services each week by State and Territory</v>
      </c>
      <c r="K60" s="41" t="s">
        <v>1</v>
      </c>
      <c r="L60" s="47">
        <v>99.02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106.53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101.74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98.33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100.65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103.65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103.32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97.59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107.15</v>
      </c>
    </row>
    <row r="72" spans="1:12" ht="15.4" customHeight="1" x14ac:dyDescent="0.25">
      <c r="K72" s="46" t="s">
        <v>5</v>
      </c>
      <c r="L72" s="47">
        <v>101.71</v>
      </c>
    </row>
    <row r="73" spans="1:12" ht="15.4" customHeight="1" x14ac:dyDescent="0.25">
      <c r="K73" s="46" t="s">
        <v>44</v>
      </c>
      <c r="L73" s="47">
        <v>99.74</v>
      </c>
    </row>
    <row r="74" spans="1:12" ht="15.4" customHeight="1" x14ac:dyDescent="0.25">
      <c r="K74" s="50" t="s">
        <v>4</v>
      </c>
      <c r="L74" s="47">
        <v>101.82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Electricity, gas, water and waste services each week by State and Territory</v>
      </c>
      <c r="K75" s="41" t="s">
        <v>3</v>
      </c>
      <c r="L75" s="47">
        <v>104.86</v>
      </c>
    </row>
    <row r="76" spans="1:12" ht="15.4" customHeight="1" x14ac:dyDescent="0.25">
      <c r="K76" s="41" t="s">
        <v>43</v>
      </c>
      <c r="L76" s="47">
        <v>103.32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100.87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97.59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104.98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102.54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99.26</v>
      </c>
    </row>
    <row r="85" spans="1:12" ht="15.4" customHeight="1" x14ac:dyDescent="0.25">
      <c r="K85" s="50" t="s">
        <v>4</v>
      </c>
      <c r="L85" s="47">
        <v>100.99</v>
      </c>
    </row>
    <row r="86" spans="1:12" ht="15.4" customHeight="1" x14ac:dyDescent="0.25">
      <c r="K86" s="41" t="s">
        <v>3</v>
      </c>
      <c r="L86" s="47">
        <v>107.8</v>
      </c>
    </row>
    <row r="87" spans="1:12" ht="15.4" customHeight="1" x14ac:dyDescent="0.25">
      <c r="K87" s="41" t="s">
        <v>43</v>
      </c>
      <c r="L87" s="47">
        <v>103.28</v>
      </c>
    </row>
    <row r="88" spans="1:12" ht="15.4" customHeight="1" x14ac:dyDescent="0.25">
      <c r="K88" s="41" t="s">
        <v>2</v>
      </c>
      <c r="L88" s="47">
        <v>94.47</v>
      </c>
    </row>
    <row r="89" spans="1:12" ht="15.4" customHeight="1" x14ac:dyDescent="0.25">
      <c r="K89" s="41" t="s">
        <v>1</v>
      </c>
      <c r="L89" s="47">
        <v>105.07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106.63</v>
      </c>
    </row>
    <row r="92" spans="1:12" ht="15" customHeight="1" x14ac:dyDescent="0.25">
      <c r="K92" s="46" t="s">
        <v>5</v>
      </c>
      <c r="L92" s="47">
        <v>102.16</v>
      </c>
    </row>
    <row r="93" spans="1:12" ht="15" customHeight="1" x14ac:dyDescent="0.25">
      <c r="A93" s="26"/>
      <c r="K93" s="46" t="s">
        <v>44</v>
      </c>
      <c r="L93" s="47">
        <v>98.34</v>
      </c>
    </row>
    <row r="94" spans="1:12" ht="15" customHeight="1" x14ac:dyDescent="0.25">
      <c r="K94" s="50" t="s">
        <v>4</v>
      </c>
      <c r="L94" s="47">
        <v>100.88</v>
      </c>
    </row>
    <row r="95" spans="1:12" ht="15" customHeight="1" x14ac:dyDescent="0.25">
      <c r="K95" s="41" t="s">
        <v>3</v>
      </c>
      <c r="L95" s="47">
        <v>108.91</v>
      </c>
    </row>
    <row r="96" spans="1:12" ht="15" customHeight="1" x14ac:dyDescent="0.25">
      <c r="K96" s="41" t="s">
        <v>43</v>
      </c>
      <c r="L96" s="47">
        <v>104</v>
      </c>
    </row>
    <row r="97" spans="1:12" ht="15" customHeight="1" x14ac:dyDescent="0.25">
      <c r="K97" s="41" t="s">
        <v>2</v>
      </c>
      <c r="L97" s="47">
        <v>93.47</v>
      </c>
    </row>
    <row r="98" spans="1:12" ht="15" customHeight="1" x14ac:dyDescent="0.25">
      <c r="K98" s="41" t="s">
        <v>1</v>
      </c>
      <c r="L98" s="47">
        <v>106.88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107.82</v>
      </c>
    </row>
    <row r="101" spans="1:12" x14ac:dyDescent="0.25">
      <c r="A101" s="25"/>
      <c r="B101" s="24"/>
      <c r="K101" s="46" t="s">
        <v>5</v>
      </c>
      <c r="L101" s="47">
        <v>99.62</v>
      </c>
    </row>
    <row r="102" spans="1:12" x14ac:dyDescent="0.25">
      <c r="A102" s="25"/>
      <c r="B102" s="24"/>
      <c r="K102" s="46" t="s">
        <v>44</v>
      </c>
      <c r="L102" s="47">
        <v>99.35</v>
      </c>
    </row>
    <row r="103" spans="1:12" x14ac:dyDescent="0.25">
      <c r="A103" s="25"/>
      <c r="B103" s="24"/>
      <c r="K103" s="50" t="s">
        <v>4</v>
      </c>
      <c r="L103" s="47">
        <v>100.94</v>
      </c>
    </row>
    <row r="104" spans="1:12" x14ac:dyDescent="0.25">
      <c r="A104" s="25"/>
      <c r="B104" s="24"/>
      <c r="K104" s="41" t="s">
        <v>3</v>
      </c>
      <c r="L104" s="47">
        <v>110.31</v>
      </c>
    </row>
    <row r="105" spans="1:12" x14ac:dyDescent="0.25">
      <c r="A105" s="25"/>
      <c r="B105" s="24"/>
      <c r="K105" s="41" t="s">
        <v>43</v>
      </c>
      <c r="L105" s="47">
        <v>104</v>
      </c>
    </row>
    <row r="106" spans="1:12" x14ac:dyDescent="0.25">
      <c r="A106" s="25"/>
      <c r="B106" s="24"/>
      <c r="K106" s="41" t="s">
        <v>2</v>
      </c>
      <c r="L106" s="47">
        <v>94.57</v>
      </c>
    </row>
    <row r="107" spans="1:12" x14ac:dyDescent="0.25">
      <c r="A107" s="25"/>
      <c r="B107" s="24"/>
      <c r="K107" s="41" t="s">
        <v>1</v>
      </c>
      <c r="L107" s="47">
        <v>106.88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100.0624</v>
      </c>
    </row>
    <row r="112" spans="1:12" x14ac:dyDescent="0.25">
      <c r="K112" s="74">
        <v>43918</v>
      </c>
      <c r="L112" s="47">
        <v>99.437299999999993</v>
      </c>
    </row>
    <row r="113" spans="11:12" x14ac:dyDescent="0.25">
      <c r="K113" s="74">
        <v>43925</v>
      </c>
      <c r="L113" s="47">
        <v>97.439099999999996</v>
      </c>
    </row>
    <row r="114" spans="11:12" x14ac:dyDescent="0.25">
      <c r="K114" s="74">
        <v>43932</v>
      </c>
      <c r="L114" s="47">
        <v>98.891400000000004</v>
      </c>
    </row>
    <row r="115" spans="11:12" x14ac:dyDescent="0.25">
      <c r="K115" s="74">
        <v>43939</v>
      </c>
      <c r="L115" s="47">
        <v>99.221199999999996</v>
      </c>
    </row>
    <row r="116" spans="11:12" x14ac:dyDescent="0.25">
      <c r="K116" s="74">
        <v>43946</v>
      </c>
      <c r="L116" s="47">
        <v>99.139200000000002</v>
      </c>
    </row>
    <row r="117" spans="11:12" x14ac:dyDescent="0.25">
      <c r="K117" s="74">
        <v>43953</v>
      </c>
      <c r="L117" s="47">
        <v>99.5976</v>
      </c>
    </row>
    <row r="118" spans="11:12" x14ac:dyDescent="0.25">
      <c r="K118" s="74">
        <v>43960</v>
      </c>
      <c r="L118" s="47">
        <v>99.866799999999998</v>
      </c>
    </row>
    <row r="119" spans="11:12" x14ac:dyDescent="0.25">
      <c r="K119" s="74">
        <v>43967</v>
      </c>
      <c r="L119" s="47">
        <v>100.0643</v>
      </c>
    </row>
    <row r="120" spans="11:12" x14ac:dyDescent="0.25">
      <c r="K120" s="74">
        <v>43974</v>
      </c>
      <c r="L120" s="47">
        <v>100.1109</v>
      </c>
    </row>
    <row r="121" spans="11:12" x14ac:dyDescent="0.25">
      <c r="K121" s="74">
        <v>43981</v>
      </c>
      <c r="L121" s="47">
        <v>100.1537</v>
      </c>
    </row>
    <row r="122" spans="11:12" x14ac:dyDescent="0.25">
      <c r="K122" s="74">
        <v>43988</v>
      </c>
      <c r="L122" s="47">
        <v>100.3586</v>
      </c>
    </row>
    <row r="123" spans="11:12" x14ac:dyDescent="0.25">
      <c r="K123" s="74">
        <v>43995</v>
      </c>
      <c r="L123" s="47">
        <v>101.04519999999999</v>
      </c>
    </row>
    <row r="124" spans="11:12" x14ac:dyDescent="0.25">
      <c r="K124" s="74">
        <v>44002</v>
      </c>
      <c r="L124" s="47">
        <v>100.9791</v>
      </c>
    </row>
    <row r="125" spans="11:12" x14ac:dyDescent="0.25">
      <c r="K125" s="74">
        <v>44009</v>
      </c>
      <c r="L125" s="47">
        <v>99.7727</v>
      </c>
    </row>
    <row r="126" spans="11:12" x14ac:dyDescent="0.25">
      <c r="K126" s="74">
        <v>44016</v>
      </c>
      <c r="L126" s="47">
        <v>101.3424</v>
      </c>
    </row>
    <row r="127" spans="11:12" x14ac:dyDescent="0.25">
      <c r="K127" s="74">
        <v>44023</v>
      </c>
      <c r="L127" s="47">
        <v>102.6671</v>
      </c>
    </row>
    <row r="128" spans="11:12" x14ac:dyDescent="0.25">
      <c r="K128" s="74">
        <v>44030</v>
      </c>
      <c r="L128" s="47">
        <v>102.69970000000001</v>
      </c>
    </row>
    <row r="129" spans="1:12" x14ac:dyDescent="0.25">
      <c r="K129" s="74">
        <v>44037</v>
      </c>
      <c r="L129" s="47">
        <v>103.1645</v>
      </c>
    </row>
    <row r="130" spans="1:12" x14ac:dyDescent="0.25">
      <c r="K130" s="74">
        <v>44044</v>
      </c>
      <c r="L130" s="47">
        <v>103.15430000000001</v>
      </c>
    </row>
    <row r="131" spans="1:12" x14ac:dyDescent="0.25">
      <c r="K131" s="74">
        <v>44051</v>
      </c>
      <c r="L131" s="47">
        <v>102.75279999999999</v>
      </c>
    </row>
    <row r="132" spans="1:12" x14ac:dyDescent="0.25">
      <c r="K132" s="74">
        <v>44058</v>
      </c>
      <c r="L132" s="47">
        <v>102.7071</v>
      </c>
    </row>
    <row r="133" spans="1:12" x14ac:dyDescent="0.25">
      <c r="K133" s="74">
        <v>44065</v>
      </c>
      <c r="L133" s="47">
        <v>101.7932</v>
      </c>
    </row>
    <row r="134" spans="1:12" x14ac:dyDescent="0.25">
      <c r="K134" s="74">
        <v>44072</v>
      </c>
      <c r="L134" s="47">
        <v>101.86499999999999</v>
      </c>
    </row>
    <row r="135" spans="1:12" x14ac:dyDescent="0.25">
      <c r="K135" s="74">
        <v>44079</v>
      </c>
      <c r="L135" s="47">
        <v>101.947</v>
      </c>
    </row>
    <row r="136" spans="1:12" x14ac:dyDescent="0.25">
      <c r="K136" s="74">
        <v>44086</v>
      </c>
      <c r="L136" s="47">
        <v>101.47750000000001</v>
      </c>
    </row>
    <row r="137" spans="1:12" x14ac:dyDescent="0.25">
      <c r="K137" s="74">
        <v>44093</v>
      </c>
      <c r="L137" s="47">
        <v>101.3265</v>
      </c>
    </row>
    <row r="138" spans="1:12" x14ac:dyDescent="0.25">
      <c r="K138" s="74">
        <v>44100</v>
      </c>
      <c r="L138" s="47">
        <v>101.11969999999999</v>
      </c>
    </row>
    <row r="139" spans="1:12" x14ac:dyDescent="0.25">
      <c r="K139" s="74">
        <v>44107</v>
      </c>
      <c r="L139" s="47">
        <v>101.67400000000001</v>
      </c>
    </row>
    <row r="140" spans="1:12" x14ac:dyDescent="0.25">
      <c r="A140" s="25"/>
      <c r="B140" s="24"/>
      <c r="K140" s="74">
        <v>44114</v>
      </c>
      <c r="L140" s="47">
        <v>101.11320000000001</v>
      </c>
    </row>
    <row r="141" spans="1:12" x14ac:dyDescent="0.25">
      <c r="A141" s="25"/>
      <c r="B141" s="24"/>
      <c r="K141" s="74">
        <v>44121</v>
      </c>
      <c r="L141" s="47">
        <v>99.130899999999997</v>
      </c>
    </row>
    <row r="142" spans="1:12" x14ac:dyDescent="0.25">
      <c r="K142" s="74">
        <v>44128</v>
      </c>
      <c r="L142" s="47">
        <v>97.236099999999993</v>
      </c>
    </row>
    <row r="143" spans="1:12" x14ac:dyDescent="0.25">
      <c r="K143" s="74">
        <v>44135</v>
      </c>
      <c r="L143" s="47">
        <v>97.390699999999995</v>
      </c>
    </row>
    <row r="144" spans="1:12" x14ac:dyDescent="0.25">
      <c r="K144" s="74">
        <v>44142</v>
      </c>
      <c r="L144" s="47">
        <v>97.523899999999998</v>
      </c>
    </row>
    <row r="145" spans="11:12" x14ac:dyDescent="0.25">
      <c r="K145" s="74">
        <v>44149</v>
      </c>
      <c r="L145" s="47">
        <v>99.655299999999997</v>
      </c>
    </row>
    <row r="146" spans="11:12" x14ac:dyDescent="0.25">
      <c r="K146" s="74">
        <v>44156</v>
      </c>
      <c r="L146" s="47">
        <v>101.56319999999999</v>
      </c>
    </row>
    <row r="147" spans="11:12" x14ac:dyDescent="0.25">
      <c r="K147" s="74">
        <v>44163</v>
      </c>
      <c r="L147" s="47">
        <v>100.5748</v>
      </c>
    </row>
    <row r="148" spans="11:12" x14ac:dyDescent="0.25">
      <c r="K148" s="74">
        <v>44170</v>
      </c>
      <c r="L148" s="47">
        <v>101.06100000000001</v>
      </c>
    </row>
    <row r="149" spans="11:12" x14ac:dyDescent="0.25">
      <c r="K149" s="74">
        <v>44177</v>
      </c>
      <c r="L149" s="47">
        <v>102.3596</v>
      </c>
    </row>
    <row r="150" spans="11:12" x14ac:dyDescent="0.25">
      <c r="K150" s="74">
        <v>44184</v>
      </c>
      <c r="L150" s="47">
        <v>102.0839</v>
      </c>
    </row>
    <row r="151" spans="11:12" x14ac:dyDescent="0.25">
      <c r="K151" s="74">
        <v>44191</v>
      </c>
      <c r="L151" s="47">
        <v>100.8263</v>
      </c>
    </row>
    <row r="152" spans="11:12" x14ac:dyDescent="0.25">
      <c r="K152" s="74">
        <v>44198</v>
      </c>
      <c r="L152" s="47">
        <v>100.3158</v>
      </c>
    </row>
    <row r="153" spans="11:12" x14ac:dyDescent="0.25">
      <c r="K153" s="74">
        <v>44205</v>
      </c>
      <c r="L153" s="47">
        <v>100.857</v>
      </c>
    </row>
    <row r="154" spans="11:12" x14ac:dyDescent="0.25">
      <c r="K154" s="74">
        <v>44212</v>
      </c>
      <c r="L154" s="47">
        <v>101.38800000000001</v>
      </c>
    </row>
    <row r="155" spans="11:12" x14ac:dyDescent="0.25">
      <c r="K155" s="74">
        <v>44219</v>
      </c>
      <c r="L155" s="47">
        <v>101.9516</v>
      </c>
    </row>
    <row r="156" spans="11:12" x14ac:dyDescent="0.25">
      <c r="K156" s="74">
        <v>44226</v>
      </c>
      <c r="L156" s="47">
        <v>102.18170000000001</v>
      </c>
    </row>
    <row r="157" spans="11:12" x14ac:dyDescent="0.25">
      <c r="K157" s="74">
        <v>44233</v>
      </c>
      <c r="L157" s="47">
        <v>102.52549999999999</v>
      </c>
    </row>
    <row r="158" spans="11:12" x14ac:dyDescent="0.25">
      <c r="K158" s="74">
        <v>44240</v>
      </c>
      <c r="L158" s="47">
        <v>102.4686</v>
      </c>
    </row>
    <row r="159" spans="11:12" x14ac:dyDescent="0.25">
      <c r="K159" s="74">
        <v>44247</v>
      </c>
      <c r="L159" s="47">
        <v>102.7677</v>
      </c>
    </row>
    <row r="160" spans="11:12" x14ac:dyDescent="0.25">
      <c r="K160" s="74">
        <v>44254</v>
      </c>
      <c r="L160" s="47">
        <v>102.9512</v>
      </c>
    </row>
    <row r="161" spans="11:12" x14ac:dyDescent="0.25">
      <c r="K161" s="74">
        <v>44261</v>
      </c>
      <c r="L161" s="47">
        <v>102.79179999999999</v>
      </c>
    </row>
    <row r="162" spans="11:12" x14ac:dyDescent="0.25">
      <c r="K162" s="74">
        <v>44268</v>
      </c>
      <c r="L162" s="47">
        <v>103.05540000000001</v>
      </c>
    </row>
    <row r="163" spans="11:12" x14ac:dyDescent="0.25">
      <c r="K163" s="74">
        <v>44275</v>
      </c>
      <c r="L163" s="47">
        <v>103.0463</v>
      </c>
    </row>
    <row r="164" spans="11:12" x14ac:dyDescent="0.25">
      <c r="K164" s="74">
        <v>44282</v>
      </c>
      <c r="L164" s="47">
        <v>102.8404</v>
      </c>
    </row>
    <row r="165" spans="11:12" x14ac:dyDescent="0.25">
      <c r="K165" s="74">
        <v>44289</v>
      </c>
      <c r="L165" s="47">
        <v>102.4603</v>
      </c>
    </row>
    <row r="166" spans="11:12" x14ac:dyDescent="0.25">
      <c r="K166" s="74">
        <v>44296</v>
      </c>
      <c r="L166" s="47">
        <v>102.22929999999999</v>
      </c>
    </row>
    <row r="167" spans="11:12" x14ac:dyDescent="0.25">
      <c r="K167" s="74">
        <v>44303</v>
      </c>
      <c r="L167" s="47">
        <v>102.7094</v>
      </c>
    </row>
    <row r="168" spans="11:12" x14ac:dyDescent="0.25">
      <c r="K168" s="74">
        <v>44310</v>
      </c>
      <c r="L168" s="47">
        <v>103.24509999999999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98.837000000000003</v>
      </c>
    </row>
    <row r="260" spans="11:12" x14ac:dyDescent="0.25">
      <c r="K260" s="74">
        <v>43918</v>
      </c>
      <c r="L260" s="47">
        <v>95.788899999999998</v>
      </c>
    </row>
    <row r="261" spans="11:12" x14ac:dyDescent="0.25">
      <c r="K261" s="74">
        <v>43925</v>
      </c>
      <c r="L261" s="47">
        <v>94.037599999999998</v>
      </c>
    </row>
    <row r="262" spans="11:12" x14ac:dyDescent="0.25">
      <c r="K262" s="74">
        <v>43932</v>
      </c>
      <c r="L262" s="47">
        <v>90.953500000000005</v>
      </c>
    </row>
    <row r="263" spans="11:12" x14ac:dyDescent="0.25">
      <c r="K263" s="74">
        <v>43939</v>
      </c>
      <c r="L263" s="47">
        <v>92.878600000000006</v>
      </c>
    </row>
    <row r="264" spans="11:12" x14ac:dyDescent="0.25">
      <c r="K264" s="74">
        <v>43946</v>
      </c>
      <c r="L264" s="47">
        <v>92.554400000000001</v>
      </c>
    </row>
    <row r="265" spans="11:12" x14ac:dyDescent="0.25">
      <c r="K265" s="74">
        <v>43953</v>
      </c>
      <c r="L265" s="47">
        <v>91.971000000000004</v>
      </c>
    </row>
    <row r="266" spans="11:12" x14ac:dyDescent="0.25">
      <c r="K266" s="74">
        <v>43960</v>
      </c>
      <c r="L266" s="47">
        <v>90.398399999999995</v>
      </c>
    </row>
    <row r="267" spans="11:12" x14ac:dyDescent="0.25">
      <c r="K267" s="74">
        <v>43967</v>
      </c>
      <c r="L267" s="47">
        <v>90.6905</v>
      </c>
    </row>
    <row r="268" spans="11:12" x14ac:dyDescent="0.25">
      <c r="K268" s="74">
        <v>43974</v>
      </c>
      <c r="L268" s="47">
        <v>90.860200000000006</v>
      </c>
    </row>
    <row r="269" spans="11:12" x14ac:dyDescent="0.25">
      <c r="K269" s="74">
        <v>43981</v>
      </c>
      <c r="L269" s="47">
        <v>91.937600000000003</v>
      </c>
    </row>
    <row r="270" spans="11:12" x14ac:dyDescent="0.25">
      <c r="K270" s="74">
        <v>43988</v>
      </c>
      <c r="L270" s="47">
        <v>92.692099999999996</v>
      </c>
    </row>
    <row r="271" spans="11:12" x14ac:dyDescent="0.25">
      <c r="K271" s="74">
        <v>43995</v>
      </c>
      <c r="L271" s="47">
        <v>93.433599999999998</v>
      </c>
    </row>
    <row r="272" spans="11:12" x14ac:dyDescent="0.25">
      <c r="K272" s="74">
        <v>44002</v>
      </c>
      <c r="L272" s="47">
        <v>93.375699999999995</v>
      </c>
    </row>
    <row r="273" spans="11:12" x14ac:dyDescent="0.25">
      <c r="K273" s="74">
        <v>44009</v>
      </c>
      <c r="L273" s="47">
        <v>91.744299999999996</v>
      </c>
    </row>
    <row r="274" spans="11:12" x14ac:dyDescent="0.25">
      <c r="K274" s="74">
        <v>44016</v>
      </c>
      <c r="L274" s="47">
        <v>93.9786</v>
      </c>
    </row>
    <row r="275" spans="11:12" x14ac:dyDescent="0.25">
      <c r="K275" s="74">
        <v>44023</v>
      </c>
      <c r="L275" s="47">
        <v>96.561099999999996</v>
      </c>
    </row>
    <row r="276" spans="11:12" x14ac:dyDescent="0.25">
      <c r="K276" s="74">
        <v>44030</v>
      </c>
      <c r="L276" s="47">
        <v>96.107600000000005</v>
      </c>
    </row>
    <row r="277" spans="11:12" x14ac:dyDescent="0.25">
      <c r="K277" s="74">
        <v>44037</v>
      </c>
      <c r="L277" s="47">
        <v>95.314400000000006</v>
      </c>
    </row>
    <row r="278" spans="11:12" x14ac:dyDescent="0.25">
      <c r="K278" s="74">
        <v>44044</v>
      </c>
      <c r="L278" s="47">
        <v>95.112799999999993</v>
      </c>
    </row>
    <row r="279" spans="11:12" x14ac:dyDescent="0.25">
      <c r="K279" s="74">
        <v>44051</v>
      </c>
      <c r="L279" s="47">
        <v>94.293400000000005</v>
      </c>
    </row>
    <row r="280" spans="11:12" x14ac:dyDescent="0.25">
      <c r="K280" s="74">
        <v>44058</v>
      </c>
      <c r="L280" s="47">
        <v>94.426100000000005</v>
      </c>
    </row>
    <row r="281" spans="11:12" x14ac:dyDescent="0.25">
      <c r="K281" s="74">
        <v>44065</v>
      </c>
      <c r="L281" s="47">
        <v>93.668400000000005</v>
      </c>
    </row>
    <row r="282" spans="11:12" x14ac:dyDescent="0.25">
      <c r="K282" s="74">
        <v>44072</v>
      </c>
      <c r="L282" s="47">
        <v>94.6708</v>
      </c>
    </row>
    <row r="283" spans="11:12" x14ac:dyDescent="0.25">
      <c r="K283" s="74">
        <v>44079</v>
      </c>
      <c r="L283" s="47">
        <v>100.9927</v>
      </c>
    </row>
    <row r="284" spans="11:12" x14ac:dyDescent="0.25">
      <c r="K284" s="74">
        <v>44086</v>
      </c>
      <c r="L284" s="47">
        <v>103.2022</v>
      </c>
    </row>
    <row r="285" spans="11:12" x14ac:dyDescent="0.25">
      <c r="K285" s="74">
        <v>44093</v>
      </c>
      <c r="L285" s="47">
        <v>105.76990000000001</v>
      </c>
    </row>
    <row r="286" spans="11:12" x14ac:dyDescent="0.25">
      <c r="K286" s="74">
        <v>44100</v>
      </c>
      <c r="L286" s="47">
        <v>104.321</v>
      </c>
    </row>
    <row r="287" spans="11:12" x14ac:dyDescent="0.25">
      <c r="K287" s="74">
        <v>44107</v>
      </c>
      <c r="L287" s="47">
        <v>99.762</v>
      </c>
    </row>
    <row r="288" spans="11:12" x14ac:dyDescent="0.25">
      <c r="K288" s="74">
        <v>44114</v>
      </c>
      <c r="L288" s="47">
        <v>94.282200000000003</v>
      </c>
    </row>
    <row r="289" spans="11:12" x14ac:dyDescent="0.25">
      <c r="K289" s="74">
        <v>44121</v>
      </c>
      <c r="L289" s="47">
        <v>94.481300000000005</v>
      </c>
    </row>
    <row r="290" spans="11:12" x14ac:dyDescent="0.25">
      <c r="K290" s="74">
        <v>44128</v>
      </c>
      <c r="L290" s="47">
        <v>90.129300000000001</v>
      </c>
    </row>
    <row r="291" spans="11:12" x14ac:dyDescent="0.25">
      <c r="K291" s="74">
        <v>44135</v>
      </c>
      <c r="L291" s="47">
        <v>91.019400000000005</v>
      </c>
    </row>
    <row r="292" spans="11:12" x14ac:dyDescent="0.25">
      <c r="K292" s="74">
        <v>44142</v>
      </c>
      <c r="L292" s="47">
        <v>92.145799999999994</v>
      </c>
    </row>
    <row r="293" spans="11:12" x14ac:dyDescent="0.25">
      <c r="K293" s="74">
        <v>44149</v>
      </c>
      <c r="L293" s="47">
        <v>93.4649</v>
      </c>
    </row>
    <row r="294" spans="11:12" x14ac:dyDescent="0.25">
      <c r="K294" s="74">
        <v>44156</v>
      </c>
      <c r="L294" s="47">
        <v>96.393299999999996</v>
      </c>
    </row>
    <row r="295" spans="11:12" x14ac:dyDescent="0.25">
      <c r="K295" s="74">
        <v>44163</v>
      </c>
      <c r="L295" s="47">
        <v>95.144800000000004</v>
      </c>
    </row>
    <row r="296" spans="11:12" x14ac:dyDescent="0.25">
      <c r="K296" s="74">
        <v>44170</v>
      </c>
      <c r="L296" s="47">
        <v>96.505200000000002</v>
      </c>
    </row>
    <row r="297" spans="11:12" x14ac:dyDescent="0.25">
      <c r="K297" s="74">
        <v>44177</v>
      </c>
      <c r="L297" s="47">
        <v>100.1084</v>
      </c>
    </row>
    <row r="298" spans="11:12" x14ac:dyDescent="0.25">
      <c r="K298" s="74">
        <v>44184</v>
      </c>
      <c r="L298" s="47">
        <v>97.981399999999994</v>
      </c>
    </row>
    <row r="299" spans="11:12" x14ac:dyDescent="0.25">
      <c r="K299" s="74">
        <v>44191</v>
      </c>
      <c r="L299" s="47">
        <v>93.405100000000004</v>
      </c>
    </row>
    <row r="300" spans="11:12" x14ac:dyDescent="0.25">
      <c r="K300" s="74">
        <v>44198</v>
      </c>
      <c r="L300" s="47">
        <v>93.045599999999993</v>
      </c>
    </row>
    <row r="301" spans="11:12" x14ac:dyDescent="0.25">
      <c r="K301" s="74">
        <v>44205</v>
      </c>
      <c r="L301" s="47">
        <v>93.271799999999999</v>
      </c>
    </row>
    <row r="302" spans="11:12" x14ac:dyDescent="0.25">
      <c r="K302" s="74">
        <v>44212</v>
      </c>
      <c r="L302" s="47">
        <v>93.046899999999994</v>
      </c>
    </row>
    <row r="303" spans="11:12" x14ac:dyDescent="0.25">
      <c r="K303" s="74">
        <v>44219</v>
      </c>
      <c r="L303" s="47">
        <v>93.757900000000006</v>
      </c>
    </row>
    <row r="304" spans="11:12" x14ac:dyDescent="0.25">
      <c r="K304" s="74">
        <v>44226</v>
      </c>
      <c r="L304" s="47">
        <v>94.7483</v>
      </c>
    </row>
    <row r="305" spans="11:12" x14ac:dyDescent="0.25">
      <c r="K305" s="74">
        <v>44233</v>
      </c>
      <c r="L305" s="47">
        <v>98.26</v>
      </c>
    </row>
    <row r="306" spans="11:12" x14ac:dyDescent="0.25">
      <c r="K306" s="74">
        <v>44240</v>
      </c>
      <c r="L306" s="47">
        <v>97.701999999999998</v>
      </c>
    </row>
    <row r="307" spans="11:12" x14ac:dyDescent="0.25">
      <c r="K307" s="74">
        <v>44247</v>
      </c>
      <c r="L307" s="47">
        <v>98.9482</v>
      </c>
    </row>
    <row r="308" spans="11:12" x14ac:dyDescent="0.25">
      <c r="K308" s="74">
        <v>44254</v>
      </c>
      <c r="L308" s="47">
        <v>100.2145</v>
      </c>
    </row>
    <row r="309" spans="11:12" x14ac:dyDescent="0.25">
      <c r="K309" s="74">
        <v>44261</v>
      </c>
      <c r="L309" s="47">
        <v>99.584500000000006</v>
      </c>
    </row>
    <row r="310" spans="11:12" x14ac:dyDescent="0.25">
      <c r="K310" s="74">
        <v>44268</v>
      </c>
      <c r="L310" s="47">
        <v>102.90049999999999</v>
      </c>
    </row>
    <row r="311" spans="11:12" x14ac:dyDescent="0.25">
      <c r="K311" s="74">
        <v>44275</v>
      </c>
      <c r="L311" s="47">
        <v>102.8734</v>
      </c>
    </row>
    <row r="312" spans="11:12" x14ac:dyDescent="0.25">
      <c r="K312" s="74">
        <v>44282</v>
      </c>
      <c r="L312" s="47">
        <v>103.7337</v>
      </c>
    </row>
    <row r="313" spans="11:12" x14ac:dyDescent="0.25">
      <c r="K313" s="74">
        <v>44289</v>
      </c>
      <c r="L313" s="47">
        <v>102.03660000000001</v>
      </c>
    </row>
    <row r="314" spans="11:12" x14ac:dyDescent="0.25">
      <c r="K314" s="74">
        <v>44296</v>
      </c>
      <c r="L314" s="47">
        <v>98.094800000000006</v>
      </c>
    </row>
    <row r="315" spans="11:12" x14ac:dyDescent="0.25">
      <c r="K315" s="74">
        <v>44303</v>
      </c>
      <c r="L315" s="47">
        <v>98.274000000000001</v>
      </c>
    </row>
    <row r="316" spans="11:12" x14ac:dyDescent="0.25">
      <c r="K316" s="74">
        <v>44310</v>
      </c>
      <c r="L316" s="47">
        <v>98.535799999999995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66884-6189-42EE-915F-F6FF97C86E19}">
  <sheetPr codeName="Sheet8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23</v>
      </c>
    </row>
    <row r="2" spans="1:12" ht="19.5" customHeight="1" x14ac:dyDescent="0.3">
      <c r="A2" s="7" t="str">
        <f>"Weekly Payroll Jobs and Wages in Australia - " &amp;$L$1</f>
        <v>Weekly Payroll Jobs and Wages in Australia - Construction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Construction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-4.8828916629640728E-3</v>
      </c>
      <c r="C11" s="32">
        <v>-7.9384293570744502E-3</v>
      </c>
      <c r="D11" s="32">
        <v>-1.199915662240203E-3</v>
      </c>
      <c r="E11" s="32">
        <v>7.5120796209653395E-3</v>
      </c>
      <c r="F11" s="32">
        <v>-3.1751057773851121E-3</v>
      </c>
      <c r="G11" s="32">
        <v>-3.814405671311194E-3</v>
      </c>
      <c r="H11" s="32">
        <v>-1.008253876188614E-2</v>
      </c>
      <c r="I11" s="68">
        <v>2.3561430834104113E-2</v>
      </c>
      <c r="J11" s="46"/>
      <c r="K11" s="46"/>
      <c r="L11" s="47"/>
    </row>
    <row r="12" spans="1:12" x14ac:dyDescent="0.25">
      <c r="A12" s="69" t="s">
        <v>6</v>
      </c>
      <c r="B12" s="32">
        <v>-2.6579198052053665E-2</v>
      </c>
      <c r="C12" s="32">
        <v>-1.2952315883711041E-2</v>
      </c>
      <c r="D12" s="32">
        <v>1.2459511361972986E-5</v>
      </c>
      <c r="E12" s="32">
        <v>5.8635614323216956E-3</v>
      </c>
      <c r="F12" s="32">
        <v>-2.5059014465738882E-2</v>
      </c>
      <c r="G12" s="32">
        <v>1.9170325178405889E-2</v>
      </c>
      <c r="H12" s="32">
        <v>-1.3783086969935132E-3</v>
      </c>
      <c r="I12" s="68">
        <v>2.422749631639709E-2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-9.3663754799550025E-3</v>
      </c>
      <c r="C13" s="32">
        <v>-9.006362589316641E-3</v>
      </c>
      <c r="D13" s="32">
        <v>1.1923560201441141E-3</v>
      </c>
      <c r="E13" s="32">
        <v>5.9057942296061317E-3</v>
      </c>
      <c r="F13" s="32">
        <v>-1.2274808085123157E-2</v>
      </c>
      <c r="G13" s="32">
        <v>-2.3693748832433026E-2</v>
      </c>
      <c r="H13" s="32">
        <v>-1.5828294916671592E-2</v>
      </c>
      <c r="I13" s="68">
        <v>2.1699333255976061E-2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1.5332535300098815E-3</v>
      </c>
      <c r="C14" s="32">
        <v>-9.0659942436515095E-3</v>
      </c>
      <c r="D14" s="32">
        <v>-3.9877549949342006E-3</v>
      </c>
      <c r="E14" s="32">
        <v>1.1040910766588086E-2</v>
      </c>
      <c r="F14" s="32">
        <v>1.6671594286296498E-2</v>
      </c>
      <c r="G14" s="32">
        <v>6.8297239671972765E-3</v>
      </c>
      <c r="H14" s="32">
        <v>-1.075635025941879E-2</v>
      </c>
      <c r="I14" s="68">
        <v>3.7770490179798166E-2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5.554467685308806E-2</v>
      </c>
      <c r="C15" s="32">
        <v>2.0081207313351612E-3</v>
      </c>
      <c r="D15" s="32">
        <v>1.3852956008770789E-3</v>
      </c>
      <c r="E15" s="32">
        <v>5.7046584859714589E-3</v>
      </c>
      <c r="F15" s="32">
        <v>4.9050694330512012E-2</v>
      </c>
      <c r="G15" s="32">
        <v>-2.9822160297504618E-2</v>
      </c>
      <c r="H15" s="32">
        <v>-1.4878268465675193E-2</v>
      </c>
      <c r="I15" s="68">
        <v>2.2293817256552106E-2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2.4947813932830964E-2</v>
      </c>
      <c r="C16" s="32">
        <v>4.7743629145857724E-3</v>
      </c>
      <c r="D16" s="32">
        <v>-3.7981523572667708E-3</v>
      </c>
      <c r="E16" s="32">
        <v>1.0764707180766164E-2</v>
      </c>
      <c r="F16" s="32">
        <v>2.3576593218676001E-2</v>
      </c>
      <c r="G16" s="32">
        <v>-1.8932589931116239E-2</v>
      </c>
      <c r="H16" s="32">
        <v>-1.7337970561837723E-2</v>
      </c>
      <c r="I16" s="68">
        <v>1.0085493427836489E-2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-2.9899385958422675E-2</v>
      </c>
      <c r="C17" s="32">
        <v>-1.9966367713004418E-2</v>
      </c>
      <c r="D17" s="32">
        <v>-1.3373371686283275E-2</v>
      </c>
      <c r="E17" s="32">
        <v>3.0679384208531779E-3</v>
      </c>
      <c r="F17" s="32">
        <v>-0.11603043807161595</v>
      </c>
      <c r="G17" s="32">
        <v>-4.1065597845604707E-2</v>
      </c>
      <c r="H17" s="32">
        <v>-1.5784357369435509E-2</v>
      </c>
      <c r="I17" s="68">
        <v>-8.6885271062997482E-4</v>
      </c>
      <c r="J17" s="46"/>
      <c r="K17" s="46"/>
      <c r="L17" s="47"/>
    </row>
    <row r="18" spans="1:12" ht="15" customHeight="1" x14ac:dyDescent="0.25">
      <c r="A18" s="69" t="s">
        <v>2</v>
      </c>
      <c r="B18" s="32">
        <v>-1.3282682735132889E-3</v>
      </c>
      <c r="C18" s="32">
        <v>6.5830472669659024E-3</v>
      </c>
      <c r="D18" s="32">
        <v>0</v>
      </c>
      <c r="E18" s="32">
        <v>5.5116874415561679E-3</v>
      </c>
      <c r="F18" s="32">
        <v>1.1149806610318169E-2</v>
      </c>
      <c r="G18" s="32">
        <v>0</v>
      </c>
      <c r="H18" s="32">
        <v>0</v>
      </c>
      <c r="I18" s="68">
        <v>0</v>
      </c>
      <c r="J18" s="46"/>
      <c r="K18" s="46"/>
      <c r="L18" s="47"/>
    </row>
    <row r="19" spans="1:12" x14ac:dyDescent="0.25">
      <c r="A19" s="70" t="s">
        <v>1</v>
      </c>
      <c r="B19" s="32">
        <v>1.3368610223640776E-3</v>
      </c>
      <c r="C19" s="32">
        <v>-2.6016746411483549E-4</v>
      </c>
      <c r="D19" s="32">
        <v>0</v>
      </c>
      <c r="E19" s="32">
        <v>5.6451912095447643E-3</v>
      </c>
      <c r="F19" s="32">
        <v>4.7011521871768602E-2</v>
      </c>
      <c r="G19" s="32">
        <v>-1.2746241471058184E-2</v>
      </c>
      <c r="H19" s="32">
        <v>0</v>
      </c>
      <c r="I19" s="68">
        <v>0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-2.3335701300223777E-2</v>
      </c>
      <c r="C21" s="32">
        <v>-8.7421839343778673E-3</v>
      </c>
      <c r="D21" s="32">
        <v>-1.7870646697839554E-3</v>
      </c>
      <c r="E21" s="32">
        <v>7.5691537201367787E-3</v>
      </c>
      <c r="F21" s="32">
        <v>-1.9109009491551698E-2</v>
      </c>
      <c r="G21" s="32">
        <v>-4.6391407776679161E-3</v>
      </c>
      <c r="H21" s="32">
        <v>-1.155622642749965E-2</v>
      </c>
      <c r="I21" s="68">
        <v>2.8211332921106447E-2</v>
      </c>
      <c r="J21" s="46"/>
      <c r="K21" s="46"/>
      <c r="L21" s="46"/>
    </row>
    <row r="22" spans="1:12" x14ac:dyDescent="0.25">
      <c r="A22" s="69" t="s">
        <v>13</v>
      </c>
      <c r="B22" s="32">
        <v>3.113386014374786E-2</v>
      </c>
      <c r="C22" s="32">
        <v>-8.3767146304951634E-3</v>
      </c>
      <c r="D22" s="32">
        <v>1.0097587395940799E-3</v>
      </c>
      <c r="E22" s="32">
        <v>5.7507361435429338E-3</v>
      </c>
      <c r="F22" s="32">
        <v>8.1237329008049697E-2</v>
      </c>
      <c r="G22" s="32">
        <v>-3.7420591648240631E-5</v>
      </c>
      <c r="H22" s="32">
        <v>-8.8269665218876359E-4</v>
      </c>
      <c r="I22" s="68">
        <v>-6.4096537092949157E-3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2.2983239622286211E-2</v>
      </c>
      <c r="C23" s="32">
        <v>-1.6697008093920607E-2</v>
      </c>
      <c r="D23" s="32">
        <v>-2.2811563211303509E-3</v>
      </c>
      <c r="E23" s="32">
        <v>1.698703024497239E-2</v>
      </c>
      <c r="F23" s="32">
        <v>2.8723044043351909E-2</v>
      </c>
      <c r="G23" s="32">
        <v>-3.3554036173412349E-2</v>
      </c>
      <c r="H23" s="32">
        <v>-5.0269365841365543E-3</v>
      </c>
      <c r="I23" s="68">
        <v>4.0475588373918292E-2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-3.0725578479117499E-2</v>
      </c>
      <c r="C24" s="32">
        <v>-1.0978396951195957E-2</v>
      </c>
      <c r="D24" s="32">
        <v>-4.4885785092935171E-3</v>
      </c>
      <c r="E24" s="32">
        <v>7.948207006347463E-3</v>
      </c>
      <c r="F24" s="32">
        <v>-3.8128878068765082E-2</v>
      </c>
      <c r="G24" s="32">
        <v>-1.5591745543003466E-2</v>
      </c>
      <c r="H24" s="32">
        <v>-6.9465750663667558E-3</v>
      </c>
      <c r="I24" s="68">
        <v>3.1655736541604806E-2</v>
      </c>
      <c r="J24" s="46"/>
      <c r="K24" s="46" t="s">
        <v>65</v>
      </c>
      <c r="L24" s="47">
        <v>104.04</v>
      </c>
    </row>
    <row r="25" spans="1:12" x14ac:dyDescent="0.25">
      <c r="A25" s="69" t="s">
        <v>47</v>
      </c>
      <c r="B25" s="32">
        <v>-1.1461198785793991E-2</v>
      </c>
      <c r="C25" s="32">
        <v>-9.2122129154282861E-3</v>
      </c>
      <c r="D25" s="32">
        <v>-2.1532492598819175E-3</v>
      </c>
      <c r="E25" s="32">
        <v>6.3220962722401186E-3</v>
      </c>
      <c r="F25" s="32">
        <v>-1.2973745408613069E-2</v>
      </c>
      <c r="G25" s="32">
        <v>-3.1615307822812078E-3</v>
      </c>
      <c r="H25" s="32">
        <v>-1.4549509259826787E-2</v>
      </c>
      <c r="I25" s="68">
        <v>2.3618182561104817E-2</v>
      </c>
      <c r="J25" s="46"/>
      <c r="K25" s="46" t="s">
        <v>46</v>
      </c>
      <c r="L25" s="47">
        <v>98</v>
      </c>
    </row>
    <row r="26" spans="1:12" x14ac:dyDescent="0.25">
      <c r="A26" s="69" t="s">
        <v>48</v>
      </c>
      <c r="B26" s="32">
        <v>-1.134788884879101E-2</v>
      </c>
      <c r="C26" s="32">
        <v>-7.5802034428794629E-3</v>
      </c>
      <c r="D26" s="32">
        <v>1.2330323737330673E-3</v>
      </c>
      <c r="E26" s="32">
        <v>5.3153262517182664E-3</v>
      </c>
      <c r="F26" s="32">
        <v>-1.2763449496873136E-3</v>
      </c>
      <c r="G26" s="32">
        <v>3.7699873443863829E-4</v>
      </c>
      <c r="H26" s="32">
        <v>-8.7933840824917509E-3</v>
      </c>
      <c r="I26" s="68">
        <v>2.0454145556091152E-2</v>
      </c>
      <c r="J26" s="46"/>
      <c r="K26" s="46" t="s">
        <v>47</v>
      </c>
      <c r="L26" s="47">
        <v>99.77</v>
      </c>
    </row>
    <row r="27" spans="1:12" ht="17.25" customHeight="1" x14ac:dyDescent="0.25">
      <c r="A27" s="69" t="s">
        <v>49</v>
      </c>
      <c r="B27" s="32">
        <v>1.4868198699649504E-2</v>
      </c>
      <c r="C27" s="32">
        <v>-4.3904273825756679E-4</v>
      </c>
      <c r="D27" s="32">
        <v>1.9790107039074911E-3</v>
      </c>
      <c r="E27" s="32">
        <v>8.1988580158653956E-3</v>
      </c>
      <c r="F27" s="32">
        <v>2.9754278082750218E-2</v>
      </c>
      <c r="G27" s="32">
        <v>8.6348368878872428E-3</v>
      </c>
      <c r="H27" s="32">
        <v>-7.9612508748182487E-3</v>
      </c>
      <c r="I27" s="68">
        <v>1.8177805859691532E-2</v>
      </c>
      <c r="J27" s="59"/>
      <c r="K27" s="50" t="s">
        <v>48</v>
      </c>
      <c r="L27" s="47">
        <v>99.62</v>
      </c>
    </row>
    <row r="28" spans="1:12" x14ac:dyDescent="0.25">
      <c r="A28" s="69" t="s">
        <v>50</v>
      </c>
      <c r="B28" s="32">
        <v>7.041195709682091E-2</v>
      </c>
      <c r="C28" s="32">
        <v>-1.752265183457391E-3</v>
      </c>
      <c r="D28" s="32">
        <v>1.9329641635152939E-3</v>
      </c>
      <c r="E28" s="32">
        <v>7.8844771633306276E-3</v>
      </c>
      <c r="F28" s="32">
        <v>5.0242450755928481E-2</v>
      </c>
      <c r="G28" s="32">
        <v>-4.793132713432402E-3</v>
      </c>
      <c r="H28" s="32">
        <v>-1.2397695408230658E-2</v>
      </c>
      <c r="I28" s="68">
        <v>1.8899919345745753E-2</v>
      </c>
      <c r="J28" s="54"/>
      <c r="K28" s="41" t="s">
        <v>49</v>
      </c>
      <c r="L28" s="47">
        <v>101.53</v>
      </c>
    </row>
    <row r="29" spans="1:12" ht="15.75" thickBot="1" x14ac:dyDescent="0.3">
      <c r="A29" s="71" t="s">
        <v>51</v>
      </c>
      <c r="B29" s="72">
        <v>8.2563350785340273E-2</v>
      </c>
      <c r="C29" s="72">
        <v>-1.6693931900323422E-2</v>
      </c>
      <c r="D29" s="72">
        <v>-4.0608430310140609E-4</v>
      </c>
      <c r="E29" s="72">
        <v>4.1011990203543291E-4</v>
      </c>
      <c r="F29" s="72">
        <v>0.12264147039928175</v>
      </c>
      <c r="G29" s="72">
        <v>-2.3181242412146363E-2</v>
      </c>
      <c r="H29" s="72">
        <v>-3.0842725909747681E-3</v>
      </c>
      <c r="I29" s="73">
        <v>2.4340707758496727E-3</v>
      </c>
      <c r="J29" s="54"/>
      <c r="K29" s="41" t="s">
        <v>50</v>
      </c>
      <c r="L29" s="47">
        <v>107.23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110.09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Construction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102.53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97.36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99.07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98.74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101.29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106.83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108.3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102.3</v>
      </c>
    </row>
    <row r="43" spans="1:12" x14ac:dyDescent="0.25">
      <c r="K43" s="46" t="s">
        <v>46</v>
      </c>
      <c r="L43" s="47">
        <v>96.93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98.85</v>
      </c>
    </row>
    <row r="45" spans="1:12" ht="15.4" customHeight="1" x14ac:dyDescent="0.25">
      <c r="A45" s="26" t="str">
        <f>"Indexed number of payroll jobs in "&amp;$L$1&amp;" each week by age group"</f>
        <v>Indexed number of payroll jobs in Construction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98.87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101.49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107.04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108.26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96.61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98.09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99.44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103.97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100.37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97.06</v>
      </c>
    </row>
    <row r="59" spans="1:12" ht="15.4" customHeight="1" x14ac:dyDescent="0.25">
      <c r="K59" s="41" t="s">
        <v>2</v>
      </c>
      <c r="L59" s="47">
        <v>98.65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Construction each week by State and Territory</v>
      </c>
      <c r="K60" s="41" t="s">
        <v>1</v>
      </c>
      <c r="L60" s="47">
        <v>99.05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95.31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96.97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98.97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103.84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101.46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96.3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99.67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99.05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95.28</v>
      </c>
    </row>
    <row r="72" spans="1:12" ht="15.4" customHeight="1" x14ac:dyDescent="0.25">
      <c r="K72" s="46" t="s">
        <v>5</v>
      </c>
      <c r="L72" s="47">
        <v>97.09</v>
      </c>
    </row>
    <row r="73" spans="1:12" ht="15.4" customHeight="1" x14ac:dyDescent="0.25">
      <c r="K73" s="46" t="s">
        <v>44</v>
      </c>
      <c r="L73" s="47">
        <v>98.46</v>
      </c>
    </row>
    <row r="74" spans="1:12" ht="15.4" customHeight="1" x14ac:dyDescent="0.25">
      <c r="K74" s="50" t="s">
        <v>4</v>
      </c>
      <c r="L74" s="47">
        <v>104.14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Construction each week by State and Territory</v>
      </c>
      <c r="K75" s="41" t="s">
        <v>3</v>
      </c>
      <c r="L75" s="47">
        <v>100.79</v>
      </c>
    </row>
    <row r="76" spans="1:12" ht="15.4" customHeight="1" x14ac:dyDescent="0.25">
      <c r="K76" s="41" t="s">
        <v>43</v>
      </c>
      <c r="L76" s="47">
        <v>94.96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99.67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99.05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102.3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104.96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104.45</v>
      </c>
    </row>
    <row r="85" spans="1:12" ht="15.4" customHeight="1" x14ac:dyDescent="0.25">
      <c r="K85" s="50" t="s">
        <v>4</v>
      </c>
      <c r="L85" s="47">
        <v>107.92</v>
      </c>
    </row>
    <row r="86" spans="1:12" ht="15.4" customHeight="1" x14ac:dyDescent="0.25">
      <c r="K86" s="41" t="s">
        <v>3</v>
      </c>
      <c r="L86" s="47">
        <v>104.61</v>
      </c>
    </row>
    <row r="87" spans="1:12" ht="15.4" customHeight="1" x14ac:dyDescent="0.25">
      <c r="K87" s="41" t="s">
        <v>43</v>
      </c>
      <c r="L87" s="47">
        <v>104.38</v>
      </c>
    </row>
    <row r="88" spans="1:12" ht="15.4" customHeight="1" x14ac:dyDescent="0.25">
      <c r="K88" s="41" t="s">
        <v>2</v>
      </c>
      <c r="L88" s="47">
        <v>97.41</v>
      </c>
    </row>
    <row r="89" spans="1:12" ht="15.4" customHeight="1" x14ac:dyDescent="0.25">
      <c r="K89" s="41" t="s">
        <v>1</v>
      </c>
      <c r="L89" s="47">
        <v>100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100.92</v>
      </c>
    </row>
    <row r="92" spans="1:12" ht="15" customHeight="1" x14ac:dyDescent="0.25">
      <c r="K92" s="46" t="s">
        <v>5</v>
      </c>
      <c r="L92" s="47">
        <v>103.99</v>
      </c>
    </row>
    <row r="93" spans="1:12" ht="15" customHeight="1" x14ac:dyDescent="0.25">
      <c r="A93" s="26"/>
      <c r="K93" s="46" t="s">
        <v>44</v>
      </c>
      <c r="L93" s="47">
        <v>103.29</v>
      </c>
    </row>
    <row r="94" spans="1:12" ht="15" customHeight="1" x14ac:dyDescent="0.25">
      <c r="K94" s="50" t="s">
        <v>4</v>
      </c>
      <c r="L94" s="47">
        <v>108.38</v>
      </c>
    </row>
    <row r="95" spans="1:12" ht="15" customHeight="1" x14ac:dyDescent="0.25">
      <c r="K95" s="41" t="s">
        <v>3</v>
      </c>
      <c r="L95" s="47">
        <v>104.32</v>
      </c>
    </row>
    <row r="96" spans="1:12" ht="15" customHeight="1" x14ac:dyDescent="0.25">
      <c r="K96" s="41" t="s">
        <v>43</v>
      </c>
      <c r="L96" s="47">
        <v>103.86</v>
      </c>
    </row>
    <row r="97" spans="1:12" ht="15" customHeight="1" x14ac:dyDescent="0.25">
      <c r="K97" s="41" t="s">
        <v>2</v>
      </c>
      <c r="L97" s="47">
        <v>96.6</v>
      </c>
    </row>
    <row r="98" spans="1:12" ht="15" customHeight="1" x14ac:dyDescent="0.25">
      <c r="K98" s="41" t="s">
        <v>1</v>
      </c>
      <c r="L98" s="47">
        <v>99.24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101.03</v>
      </c>
    </row>
    <row r="101" spans="1:12" x14ac:dyDescent="0.25">
      <c r="A101" s="25"/>
      <c r="B101" s="24"/>
      <c r="K101" s="46" t="s">
        <v>5</v>
      </c>
      <c r="L101" s="47">
        <v>104.04</v>
      </c>
    </row>
    <row r="102" spans="1:12" x14ac:dyDescent="0.25">
      <c r="A102" s="25"/>
      <c r="B102" s="24"/>
      <c r="K102" s="46" t="s">
        <v>44</v>
      </c>
      <c r="L102" s="47">
        <v>103.34</v>
      </c>
    </row>
    <row r="103" spans="1:12" x14ac:dyDescent="0.25">
      <c r="A103" s="25"/>
      <c r="B103" s="24"/>
      <c r="K103" s="50" t="s">
        <v>4</v>
      </c>
      <c r="L103" s="47">
        <v>107.8</v>
      </c>
    </row>
    <row r="104" spans="1:12" x14ac:dyDescent="0.25">
      <c r="A104" s="25"/>
      <c r="B104" s="24"/>
      <c r="K104" s="41" t="s">
        <v>3</v>
      </c>
      <c r="L104" s="47">
        <v>105.22</v>
      </c>
    </row>
    <row r="105" spans="1:12" x14ac:dyDescent="0.25">
      <c r="A105" s="25"/>
      <c r="B105" s="24"/>
      <c r="K105" s="41" t="s">
        <v>43</v>
      </c>
      <c r="L105" s="47">
        <v>102.37</v>
      </c>
    </row>
    <row r="106" spans="1:12" x14ac:dyDescent="0.25">
      <c r="A106" s="25"/>
      <c r="B106" s="24"/>
      <c r="K106" s="41" t="s">
        <v>2</v>
      </c>
      <c r="L106" s="47">
        <v>96.6</v>
      </c>
    </row>
    <row r="107" spans="1:12" x14ac:dyDescent="0.25">
      <c r="A107" s="25"/>
      <c r="B107" s="24"/>
      <c r="K107" s="41" t="s">
        <v>1</v>
      </c>
      <c r="L107" s="47">
        <v>99.24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99.314599999999999</v>
      </c>
    </row>
    <row r="112" spans="1:12" x14ac:dyDescent="0.25">
      <c r="K112" s="74">
        <v>43918</v>
      </c>
      <c r="L112" s="47">
        <v>98.046199999999999</v>
      </c>
    </row>
    <row r="113" spans="11:12" x14ac:dyDescent="0.25">
      <c r="K113" s="74">
        <v>43925</v>
      </c>
      <c r="L113" s="47">
        <v>96.540499999999994</v>
      </c>
    </row>
    <row r="114" spans="11:12" x14ac:dyDescent="0.25">
      <c r="K114" s="74">
        <v>43932</v>
      </c>
      <c r="L114" s="47">
        <v>95.535799999999995</v>
      </c>
    </row>
    <row r="115" spans="11:12" x14ac:dyDescent="0.25">
      <c r="K115" s="74">
        <v>43939</v>
      </c>
      <c r="L115" s="47">
        <v>95.743200000000002</v>
      </c>
    </row>
    <row r="116" spans="11:12" x14ac:dyDescent="0.25">
      <c r="K116" s="74">
        <v>43946</v>
      </c>
      <c r="L116" s="47">
        <v>95.936099999999996</v>
      </c>
    </row>
    <row r="117" spans="11:12" x14ac:dyDescent="0.25">
      <c r="K117" s="74">
        <v>43953</v>
      </c>
      <c r="L117" s="47">
        <v>96.128699999999995</v>
      </c>
    </row>
    <row r="118" spans="11:12" x14ac:dyDescent="0.25">
      <c r="K118" s="74">
        <v>43960</v>
      </c>
      <c r="L118" s="47">
        <v>96.908299999999997</v>
      </c>
    </row>
    <row r="119" spans="11:12" x14ac:dyDescent="0.25">
      <c r="K119" s="74">
        <v>43967</v>
      </c>
      <c r="L119" s="47">
        <v>97.330600000000004</v>
      </c>
    </row>
    <row r="120" spans="11:12" x14ac:dyDescent="0.25">
      <c r="K120" s="74">
        <v>43974</v>
      </c>
      <c r="L120" s="47">
        <v>97.299199999999999</v>
      </c>
    </row>
    <row r="121" spans="11:12" x14ac:dyDescent="0.25">
      <c r="K121" s="74">
        <v>43981</v>
      </c>
      <c r="L121" s="47">
        <v>97.470699999999994</v>
      </c>
    </row>
    <row r="122" spans="11:12" x14ac:dyDescent="0.25">
      <c r="K122" s="74">
        <v>43988</v>
      </c>
      <c r="L122" s="47">
        <v>97.749600000000001</v>
      </c>
    </row>
    <row r="123" spans="11:12" x14ac:dyDescent="0.25">
      <c r="K123" s="74">
        <v>43995</v>
      </c>
      <c r="L123" s="47">
        <v>98.066000000000003</v>
      </c>
    </row>
    <row r="124" spans="11:12" x14ac:dyDescent="0.25">
      <c r="K124" s="74">
        <v>44002</v>
      </c>
      <c r="L124" s="47">
        <v>97.777500000000003</v>
      </c>
    </row>
    <row r="125" spans="11:12" x14ac:dyDescent="0.25">
      <c r="K125" s="74">
        <v>44009</v>
      </c>
      <c r="L125" s="47">
        <v>97.247500000000002</v>
      </c>
    </row>
    <row r="126" spans="11:12" x14ac:dyDescent="0.25">
      <c r="K126" s="74">
        <v>44016</v>
      </c>
      <c r="L126" s="47">
        <v>99.205100000000002</v>
      </c>
    </row>
    <row r="127" spans="11:12" x14ac:dyDescent="0.25">
      <c r="K127" s="74">
        <v>44023</v>
      </c>
      <c r="L127" s="47">
        <v>100.6409</v>
      </c>
    </row>
    <row r="128" spans="11:12" x14ac:dyDescent="0.25">
      <c r="K128" s="74">
        <v>44030</v>
      </c>
      <c r="L128" s="47">
        <v>100.94280000000001</v>
      </c>
    </row>
    <row r="129" spans="1:12" x14ac:dyDescent="0.25">
      <c r="K129" s="74">
        <v>44037</v>
      </c>
      <c r="L129" s="47">
        <v>101.1605</v>
      </c>
    </row>
    <row r="130" spans="1:12" x14ac:dyDescent="0.25">
      <c r="K130" s="74">
        <v>44044</v>
      </c>
      <c r="L130" s="47">
        <v>101.0061</v>
      </c>
    </row>
    <row r="131" spans="1:12" x14ac:dyDescent="0.25">
      <c r="K131" s="74">
        <v>44051</v>
      </c>
      <c r="L131" s="47">
        <v>101.05029999999999</v>
      </c>
    </row>
    <row r="132" spans="1:12" x14ac:dyDescent="0.25">
      <c r="K132" s="74">
        <v>44058</v>
      </c>
      <c r="L132" s="47">
        <v>100.8836</v>
      </c>
    </row>
    <row r="133" spans="1:12" x14ac:dyDescent="0.25">
      <c r="K133" s="74">
        <v>44065</v>
      </c>
      <c r="L133" s="47">
        <v>101.3045</v>
      </c>
    </row>
    <row r="134" spans="1:12" x14ac:dyDescent="0.25">
      <c r="K134" s="74">
        <v>44072</v>
      </c>
      <c r="L134" s="47">
        <v>101.27889999999999</v>
      </c>
    </row>
    <row r="135" spans="1:12" x14ac:dyDescent="0.25">
      <c r="K135" s="74">
        <v>44079</v>
      </c>
      <c r="L135" s="47">
        <v>101.38720000000001</v>
      </c>
    </row>
    <row r="136" spans="1:12" x14ac:dyDescent="0.25">
      <c r="K136" s="74">
        <v>44086</v>
      </c>
      <c r="L136" s="47">
        <v>101.82640000000001</v>
      </c>
    </row>
    <row r="137" spans="1:12" x14ac:dyDescent="0.25">
      <c r="K137" s="74">
        <v>44093</v>
      </c>
      <c r="L137" s="47">
        <v>101.79640000000001</v>
      </c>
    </row>
    <row r="138" spans="1:12" x14ac:dyDescent="0.25">
      <c r="K138" s="74">
        <v>44100</v>
      </c>
      <c r="L138" s="47">
        <v>101.50020000000001</v>
      </c>
    </row>
    <row r="139" spans="1:12" x14ac:dyDescent="0.25">
      <c r="K139" s="74">
        <v>44107</v>
      </c>
      <c r="L139" s="47">
        <v>100.75069999999999</v>
      </c>
    </row>
    <row r="140" spans="1:12" x14ac:dyDescent="0.25">
      <c r="A140" s="25"/>
      <c r="B140" s="24"/>
      <c r="K140" s="74">
        <v>44114</v>
      </c>
      <c r="L140" s="47">
        <v>100.6095</v>
      </c>
    </row>
    <row r="141" spans="1:12" x14ac:dyDescent="0.25">
      <c r="A141" s="25"/>
      <c r="B141" s="24"/>
      <c r="K141" s="74">
        <v>44121</v>
      </c>
      <c r="L141" s="47">
        <v>100.8831</v>
      </c>
    </row>
    <row r="142" spans="1:12" x14ac:dyDescent="0.25">
      <c r="K142" s="74">
        <v>44128</v>
      </c>
      <c r="L142" s="47">
        <v>100.82940000000001</v>
      </c>
    </row>
    <row r="143" spans="1:12" x14ac:dyDescent="0.25">
      <c r="K143" s="74">
        <v>44135</v>
      </c>
      <c r="L143" s="47">
        <v>100.5578</v>
      </c>
    </row>
    <row r="144" spans="1:12" x14ac:dyDescent="0.25">
      <c r="K144" s="74">
        <v>44142</v>
      </c>
      <c r="L144" s="47">
        <v>100.9529</v>
      </c>
    </row>
    <row r="145" spans="11:12" x14ac:dyDescent="0.25">
      <c r="K145" s="74">
        <v>44149</v>
      </c>
      <c r="L145" s="47">
        <v>101.84310000000001</v>
      </c>
    </row>
    <row r="146" spans="11:12" x14ac:dyDescent="0.25">
      <c r="K146" s="74">
        <v>44156</v>
      </c>
      <c r="L146" s="47">
        <v>101.7796</v>
      </c>
    </row>
    <row r="147" spans="11:12" x14ac:dyDescent="0.25">
      <c r="K147" s="74">
        <v>44163</v>
      </c>
      <c r="L147" s="47">
        <v>102.012</v>
      </c>
    </row>
    <row r="148" spans="11:12" x14ac:dyDescent="0.25">
      <c r="K148" s="74">
        <v>44170</v>
      </c>
      <c r="L148" s="47">
        <v>101.8006</v>
      </c>
    </row>
    <row r="149" spans="11:12" x14ac:dyDescent="0.25">
      <c r="K149" s="74">
        <v>44177</v>
      </c>
      <c r="L149" s="47">
        <v>101.67310000000001</v>
      </c>
    </row>
    <row r="150" spans="11:12" x14ac:dyDescent="0.25">
      <c r="K150" s="74">
        <v>44184</v>
      </c>
      <c r="L150" s="47">
        <v>99.504800000000003</v>
      </c>
    </row>
    <row r="151" spans="11:12" x14ac:dyDescent="0.25">
      <c r="K151" s="74">
        <v>44191</v>
      </c>
      <c r="L151" s="47">
        <v>92.293700000000001</v>
      </c>
    </row>
    <row r="152" spans="11:12" x14ac:dyDescent="0.25">
      <c r="K152" s="74">
        <v>44198</v>
      </c>
      <c r="L152" s="47">
        <v>88.007000000000005</v>
      </c>
    </row>
    <row r="153" spans="11:12" x14ac:dyDescent="0.25">
      <c r="K153" s="74">
        <v>44205</v>
      </c>
      <c r="L153" s="47">
        <v>91.453400000000002</v>
      </c>
    </row>
    <row r="154" spans="11:12" x14ac:dyDescent="0.25">
      <c r="K154" s="74">
        <v>44212</v>
      </c>
      <c r="L154" s="47">
        <v>96.5578</v>
      </c>
    </row>
    <row r="155" spans="11:12" x14ac:dyDescent="0.25">
      <c r="K155" s="74">
        <v>44219</v>
      </c>
      <c r="L155" s="47">
        <v>98.852699999999999</v>
      </c>
    </row>
    <row r="156" spans="11:12" x14ac:dyDescent="0.25">
      <c r="K156" s="74">
        <v>44226</v>
      </c>
      <c r="L156" s="47">
        <v>99.266599999999997</v>
      </c>
    </row>
    <row r="157" spans="11:12" x14ac:dyDescent="0.25">
      <c r="K157" s="74">
        <v>44233</v>
      </c>
      <c r="L157" s="47">
        <v>99.714399999999998</v>
      </c>
    </row>
    <row r="158" spans="11:12" x14ac:dyDescent="0.25">
      <c r="K158" s="74">
        <v>44240</v>
      </c>
      <c r="L158" s="47">
        <v>100.3056</v>
      </c>
    </row>
    <row r="159" spans="11:12" x14ac:dyDescent="0.25">
      <c r="K159" s="74">
        <v>44247</v>
      </c>
      <c r="L159" s="47">
        <v>100.2581</v>
      </c>
    </row>
    <row r="160" spans="11:12" x14ac:dyDescent="0.25">
      <c r="K160" s="74">
        <v>44254</v>
      </c>
      <c r="L160" s="47">
        <v>100.2521</v>
      </c>
    </row>
    <row r="161" spans="11:12" x14ac:dyDescent="0.25">
      <c r="K161" s="74">
        <v>44261</v>
      </c>
      <c r="L161" s="47">
        <v>99.869900000000001</v>
      </c>
    </row>
    <row r="162" spans="11:12" x14ac:dyDescent="0.25">
      <c r="K162" s="74">
        <v>44268</v>
      </c>
      <c r="L162" s="47">
        <v>100.364</v>
      </c>
    </row>
    <row r="163" spans="11:12" x14ac:dyDescent="0.25">
      <c r="K163" s="74">
        <v>44275</v>
      </c>
      <c r="L163" s="47">
        <v>100.7936</v>
      </c>
    </row>
    <row r="164" spans="11:12" x14ac:dyDescent="0.25">
      <c r="K164" s="74">
        <v>44282</v>
      </c>
      <c r="L164" s="47">
        <v>100.30800000000001</v>
      </c>
    </row>
    <row r="165" spans="11:12" x14ac:dyDescent="0.25">
      <c r="K165" s="74">
        <v>44289</v>
      </c>
      <c r="L165" s="47">
        <v>99.146199999999993</v>
      </c>
    </row>
    <row r="166" spans="11:12" x14ac:dyDescent="0.25">
      <c r="K166" s="74">
        <v>44296</v>
      </c>
      <c r="L166" s="47">
        <v>98.888400000000004</v>
      </c>
    </row>
    <row r="167" spans="11:12" x14ac:dyDescent="0.25">
      <c r="K167" s="74">
        <v>44303</v>
      </c>
      <c r="L167" s="47">
        <v>99.631299999999996</v>
      </c>
    </row>
    <row r="168" spans="11:12" x14ac:dyDescent="0.25">
      <c r="K168" s="74">
        <v>44310</v>
      </c>
      <c r="L168" s="47">
        <v>99.511700000000005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99.508899999999997</v>
      </c>
    </row>
    <row r="260" spans="11:12" x14ac:dyDescent="0.25">
      <c r="K260" s="74">
        <v>43918</v>
      </c>
      <c r="L260" s="47">
        <v>99.4773</v>
      </c>
    </row>
    <row r="261" spans="11:12" x14ac:dyDescent="0.25">
      <c r="K261" s="74">
        <v>43925</v>
      </c>
      <c r="L261" s="47">
        <v>99.560400000000001</v>
      </c>
    </row>
    <row r="262" spans="11:12" x14ac:dyDescent="0.25">
      <c r="K262" s="74">
        <v>43932</v>
      </c>
      <c r="L262" s="47">
        <v>93.563599999999994</v>
      </c>
    </row>
    <row r="263" spans="11:12" x14ac:dyDescent="0.25">
      <c r="K263" s="74">
        <v>43939</v>
      </c>
      <c r="L263" s="47">
        <v>94.744600000000005</v>
      </c>
    </row>
    <row r="264" spans="11:12" x14ac:dyDescent="0.25">
      <c r="K264" s="74">
        <v>43946</v>
      </c>
      <c r="L264" s="47">
        <v>96.931799999999996</v>
      </c>
    </row>
    <row r="265" spans="11:12" x14ac:dyDescent="0.25">
      <c r="K265" s="74">
        <v>43953</v>
      </c>
      <c r="L265" s="47">
        <v>97.6404</v>
      </c>
    </row>
    <row r="266" spans="11:12" x14ac:dyDescent="0.25">
      <c r="K266" s="74">
        <v>43960</v>
      </c>
      <c r="L266" s="47">
        <v>96.705200000000005</v>
      </c>
    </row>
    <row r="267" spans="11:12" x14ac:dyDescent="0.25">
      <c r="K267" s="74">
        <v>43967</v>
      </c>
      <c r="L267" s="47">
        <v>96.179699999999997</v>
      </c>
    </row>
    <row r="268" spans="11:12" x14ac:dyDescent="0.25">
      <c r="K268" s="74">
        <v>43974</v>
      </c>
      <c r="L268" s="47">
        <v>94.163300000000007</v>
      </c>
    </row>
    <row r="269" spans="11:12" x14ac:dyDescent="0.25">
      <c r="K269" s="74">
        <v>43981</v>
      </c>
      <c r="L269" s="47">
        <v>95.441900000000004</v>
      </c>
    </row>
    <row r="270" spans="11:12" x14ac:dyDescent="0.25">
      <c r="K270" s="74">
        <v>43988</v>
      </c>
      <c r="L270" s="47">
        <v>96.279499999999999</v>
      </c>
    </row>
    <row r="271" spans="11:12" x14ac:dyDescent="0.25">
      <c r="K271" s="74">
        <v>43995</v>
      </c>
      <c r="L271" s="47">
        <v>97.410399999999996</v>
      </c>
    </row>
    <row r="272" spans="11:12" x14ac:dyDescent="0.25">
      <c r="K272" s="74">
        <v>44002</v>
      </c>
      <c r="L272" s="47">
        <v>101.7432</v>
      </c>
    </row>
    <row r="273" spans="11:12" x14ac:dyDescent="0.25">
      <c r="K273" s="74">
        <v>44009</v>
      </c>
      <c r="L273" s="47">
        <v>103.0295</v>
      </c>
    </row>
    <row r="274" spans="11:12" x14ac:dyDescent="0.25">
      <c r="K274" s="74">
        <v>44016</v>
      </c>
      <c r="L274" s="47">
        <v>103.5428</v>
      </c>
    </row>
    <row r="275" spans="11:12" x14ac:dyDescent="0.25">
      <c r="K275" s="74">
        <v>44023</v>
      </c>
      <c r="L275" s="47">
        <v>99.123500000000007</v>
      </c>
    </row>
    <row r="276" spans="11:12" x14ac:dyDescent="0.25">
      <c r="K276" s="74">
        <v>44030</v>
      </c>
      <c r="L276" s="47">
        <v>99.552800000000005</v>
      </c>
    </row>
    <row r="277" spans="11:12" x14ac:dyDescent="0.25">
      <c r="K277" s="74">
        <v>44037</v>
      </c>
      <c r="L277" s="47">
        <v>98.794499999999999</v>
      </c>
    </row>
    <row r="278" spans="11:12" x14ac:dyDescent="0.25">
      <c r="K278" s="74">
        <v>44044</v>
      </c>
      <c r="L278" s="47">
        <v>99.383499999999998</v>
      </c>
    </row>
    <row r="279" spans="11:12" x14ac:dyDescent="0.25">
      <c r="K279" s="74">
        <v>44051</v>
      </c>
      <c r="L279" s="47">
        <v>99.578100000000006</v>
      </c>
    </row>
    <row r="280" spans="11:12" x14ac:dyDescent="0.25">
      <c r="K280" s="74">
        <v>44058</v>
      </c>
      <c r="L280" s="47">
        <v>97.208100000000002</v>
      </c>
    </row>
    <row r="281" spans="11:12" x14ac:dyDescent="0.25">
      <c r="K281" s="74">
        <v>44065</v>
      </c>
      <c r="L281" s="47">
        <v>98.112099999999998</v>
      </c>
    </row>
    <row r="282" spans="11:12" x14ac:dyDescent="0.25">
      <c r="K282" s="74">
        <v>44072</v>
      </c>
      <c r="L282" s="47">
        <v>98.5261</v>
      </c>
    </row>
    <row r="283" spans="11:12" x14ac:dyDescent="0.25">
      <c r="K283" s="74">
        <v>44079</v>
      </c>
      <c r="L283" s="47">
        <v>100.1438</v>
      </c>
    </row>
    <row r="284" spans="11:12" x14ac:dyDescent="0.25">
      <c r="K284" s="74">
        <v>44086</v>
      </c>
      <c r="L284" s="47">
        <v>99.864999999999995</v>
      </c>
    </row>
    <row r="285" spans="11:12" x14ac:dyDescent="0.25">
      <c r="K285" s="74">
        <v>44093</v>
      </c>
      <c r="L285" s="47">
        <v>100.07</v>
      </c>
    </row>
    <row r="286" spans="11:12" x14ac:dyDescent="0.25">
      <c r="K286" s="74">
        <v>44100</v>
      </c>
      <c r="L286" s="47">
        <v>100.11</v>
      </c>
    </row>
    <row r="287" spans="11:12" x14ac:dyDescent="0.25">
      <c r="K287" s="74">
        <v>44107</v>
      </c>
      <c r="L287" s="47">
        <v>100.10809999999999</v>
      </c>
    </row>
    <row r="288" spans="11:12" x14ac:dyDescent="0.25">
      <c r="K288" s="74">
        <v>44114</v>
      </c>
      <c r="L288" s="47">
        <v>98.097800000000007</v>
      </c>
    </row>
    <row r="289" spans="11:12" x14ac:dyDescent="0.25">
      <c r="K289" s="74">
        <v>44121</v>
      </c>
      <c r="L289" s="47">
        <v>99.561400000000006</v>
      </c>
    </row>
    <row r="290" spans="11:12" x14ac:dyDescent="0.25">
      <c r="K290" s="74">
        <v>44128</v>
      </c>
      <c r="L290" s="47">
        <v>99.343900000000005</v>
      </c>
    </row>
    <row r="291" spans="11:12" x14ac:dyDescent="0.25">
      <c r="K291" s="74">
        <v>44135</v>
      </c>
      <c r="L291" s="47">
        <v>100.43340000000001</v>
      </c>
    </row>
    <row r="292" spans="11:12" x14ac:dyDescent="0.25">
      <c r="K292" s="74">
        <v>44142</v>
      </c>
      <c r="L292" s="47">
        <v>101.01309999999999</v>
      </c>
    </row>
    <row r="293" spans="11:12" x14ac:dyDescent="0.25">
      <c r="K293" s="74">
        <v>44149</v>
      </c>
      <c r="L293" s="47">
        <v>103.1694</v>
      </c>
    </row>
    <row r="294" spans="11:12" x14ac:dyDescent="0.25">
      <c r="K294" s="74">
        <v>44156</v>
      </c>
      <c r="L294" s="47">
        <v>101.3903</v>
      </c>
    </row>
    <row r="295" spans="11:12" x14ac:dyDescent="0.25">
      <c r="K295" s="74">
        <v>44163</v>
      </c>
      <c r="L295" s="47">
        <v>103.17959999999999</v>
      </c>
    </row>
    <row r="296" spans="11:12" x14ac:dyDescent="0.25">
      <c r="K296" s="74">
        <v>44170</v>
      </c>
      <c r="L296" s="47">
        <v>103.3015</v>
      </c>
    </row>
    <row r="297" spans="11:12" x14ac:dyDescent="0.25">
      <c r="K297" s="74">
        <v>44177</v>
      </c>
      <c r="L297" s="47">
        <v>104.65389999999999</v>
      </c>
    </row>
    <row r="298" spans="11:12" x14ac:dyDescent="0.25">
      <c r="K298" s="74">
        <v>44184</v>
      </c>
      <c r="L298" s="47">
        <v>104.024</v>
      </c>
    </row>
    <row r="299" spans="11:12" x14ac:dyDescent="0.25">
      <c r="K299" s="74">
        <v>44191</v>
      </c>
      <c r="L299" s="47">
        <v>91.313500000000005</v>
      </c>
    </row>
    <row r="300" spans="11:12" x14ac:dyDescent="0.25">
      <c r="K300" s="74">
        <v>44198</v>
      </c>
      <c r="L300" s="47">
        <v>82.330500000000001</v>
      </c>
    </row>
    <row r="301" spans="11:12" x14ac:dyDescent="0.25">
      <c r="K301" s="74">
        <v>44205</v>
      </c>
      <c r="L301" s="47">
        <v>87.108800000000002</v>
      </c>
    </row>
    <row r="302" spans="11:12" x14ac:dyDescent="0.25">
      <c r="K302" s="74">
        <v>44212</v>
      </c>
      <c r="L302" s="47">
        <v>95.845399999999998</v>
      </c>
    </row>
    <row r="303" spans="11:12" x14ac:dyDescent="0.25">
      <c r="K303" s="74">
        <v>44219</v>
      </c>
      <c r="L303" s="47">
        <v>96.398200000000003</v>
      </c>
    </row>
    <row r="304" spans="11:12" x14ac:dyDescent="0.25">
      <c r="K304" s="74">
        <v>44226</v>
      </c>
      <c r="L304" s="47">
        <v>95.326700000000002</v>
      </c>
    </row>
    <row r="305" spans="11:12" x14ac:dyDescent="0.25">
      <c r="K305" s="74">
        <v>44233</v>
      </c>
      <c r="L305" s="47">
        <v>100.58839999999999</v>
      </c>
    </row>
    <row r="306" spans="11:12" x14ac:dyDescent="0.25">
      <c r="K306" s="74">
        <v>44240</v>
      </c>
      <c r="L306" s="47">
        <v>102.6544</v>
      </c>
    </row>
    <row r="307" spans="11:12" x14ac:dyDescent="0.25">
      <c r="K307" s="74">
        <v>44247</v>
      </c>
      <c r="L307" s="47">
        <v>100.274</v>
      </c>
    </row>
    <row r="308" spans="11:12" x14ac:dyDescent="0.25">
      <c r="K308" s="74">
        <v>44254</v>
      </c>
      <c r="L308" s="47">
        <v>101.51560000000001</v>
      </c>
    </row>
    <row r="309" spans="11:12" x14ac:dyDescent="0.25">
      <c r="K309" s="74">
        <v>44261</v>
      </c>
      <c r="L309" s="47">
        <v>101.2841</v>
      </c>
    </row>
    <row r="310" spans="11:12" x14ac:dyDescent="0.25">
      <c r="K310" s="74">
        <v>44268</v>
      </c>
      <c r="L310" s="47">
        <v>100.93980000000001</v>
      </c>
    </row>
    <row r="311" spans="11:12" x14ac:dyDescent="0.25">
      <c r="K311" s="74">
        <v>44275</v>
      </c>
      <c r="L311" s="47">
        <v>100.578</v>
      </c>
    </row>
    <row r="312" spans="11:12" x14ac:dyDescent="0.25">
      <c r="K312" s="74">
        <v>44282</v>
      </c>
      <c r="L312" s="47">
        <v>100.0642</v>
      </c>
    </row>
    <row r="313" spans="11:12" x14ac:dyDescent="0.25">
      <c r="K313" s="74">
        <v>44289</v>
      </c>
      <c r="L313" s="47">
        <v>98.046700000000001</v>
      </c>
    </row>
    <row r="314" spans="11:12" x14ac:dyDescent="0.25">
      <c r="K314" s="74">
        <v>44296</v>
      </c>
      <c r="L314" s="47">
        <v>98.379800000000003</v>
      </c>
    </row>
    <row r="315" spans="11:12" x14ac:dyDescent="0.25">
      <c r="K315" s="74">
        <v>44303</v>
      </c>
      <c r="L315" s="47">
        <v>100.6978</v>
      </c>
    </row>
    <row r="316" spans="11:12" x14ac:dyDescent="0.25">
      <c r="K316" s="74">
        <v>44310</v>
      </c>
      <c r="L316" s="47">
        <v>99.682500000000005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8D7B1-98E5-4723-AB8F-E70902BBD49C}">
  <sheetPr codeName="Sheet9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24</v>
      </c>
    </row>
    <row r="2" spans="1:12" ht="19.5" customHeight="1" x14ac:dyDescent="0.3">
      <c r="A2" s="7" t="str">
        <f>"Weekly Payroll Jobs and Wages in Australia - " &amp;$L$1</f>
        <v>Weekly Payroll Jobs and Wages in Australia - Wholesale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Wholesale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-1.5990538069550531E-2</v>
      </c>
      <c r="C11" s="32">
        <v>2.4899569553629153E-3</v>
      </c>
      <c r="D11" s="32">
        <v>6.0491281023005161E-3</v>
      </c>
      <c r="E11" s="32">
        <v>2.3519163763066064E-3</v>
      </c>
      <c r="F11" s="32">
        <v>-2.9109611613536091E-2</v>
      </c>
      <c r="G11" s="32">
        <v>-4.4128271181301248E-2</v>
      </c>
      <c r="H11" s="32">
        <v>-7.3529593137343641E-3</v>
      </c>
      <c r="I11" s="68">
        <v>7.007144555330802E-3</v>
      </c>
      <c r="J11" s="46"/>
      <c r="K11" s="46"/>
      <c r="L11" s="47"/>
    </row>
    <row r="12" spans="1:12" x14ac:dyDescent="0.25">
      <c r="A12" s="69" t="s">
        <v>6</v>
      </c>
      <c r="B12" s="32">
        <v>-1.9272112344680514E-2</v>
      </c>
      <c r="C12" s="32">
        <v>3.7345975130274045E-3</v>
      </c>
      <c r="D12" s="32">
        <v>4.0557019194580324E-3</v>
      </c>
      <c r="E12" s="32">
        <v>3.3672152814929746E-3</v>
      </c>
      <c r="F12" s="32">
        <v>-5.5650553886175902E-2</v>
      </c>
      <c r="G12" s="32">
        <v>-6.7893902251669136E-2</v>
      </c>
      <c r="H12" s="32">
        <v>-1.1730428721381192E-2</v>
      </c>
      <c r="I12" s="68">
        <v>3.7887746739531103E-3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-1.7841520717642001E-2</v>
      </c>
      <c r="C13" s="32">
        <v>-1.0790496947928885E-3</v>
      </c>
      <c r="D13" s="32">
        <v>8.7452287983154076E-3</v>
      </c>
      <c r="E13" s="32">
        <v>2.5599204230442041E-4</v>
      </c>
      <c r="F13" s="32">
        <v>-1.9435051561249139E-2</v>
      </c>
      <c r="G13" s="32">
        <v>-4.6698695127331713E-2</v>
      </c>
      <c r="H13" s="32">
        <v>-2.9639883860378413E-3</v>
      </c>
      <c r="I13" s="68">
        <v>1.2243131669065654E-2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-1.3570285738829679E-2</v>
      </c>
      <c r="C14" s="32">
        <v>9.0204520990313508E-3</v>
      </c>
      <c r="D14" s="32">
        <v>5.0792678256874613E-3</v>
      </c>
      <c r="E14" s="32">
        <v>6.1647530245818594E-3</v>
      </c>
      <c r="F14" s="32">
        <v>-1.2419417355537976E-2</v>
      </c>
      <c r="G14" s="32">
        <v>1.1242498920831512E-3</v>
      </c>
      <c r="H14" s="32">
        <v>-7.3062034850689406E-3</v>
      </c>
      <c r="I14" s="68">
        <v>1.4452330626920418E-2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-2.9688480033451814E-2</v>
      </c>
      <c r="C15" s="32">
        <v>-3.1859674243780445E-3</v>
      </c>
      <c r="D15" s="32">
        <v>5.561172901921152E-3</v>
      </c>
      <c r="E15" s="32">
        <v>-8.2987551867219622E-4</v>
      </c>
      <c r="F15" s="32">
        <v>-2.6707674771080048E-2</v>
      </c>
      <c r="G15" s="32">
        <v>-4.2540775701238598E-2</v>
      </c>
      <c r="H15" s="32">
        <v>-1.3740486233722926E-2</v>
      </c>
      <c r="I15" s="68">
        <v>5.0569557757267347E-3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5.8640303358614698E-3</v>
      </c>
      <c r="C16" s="32">
        <v>-5.6516181120902509E-4</v>
      </c>
      <c r="D16" s="32">
        <v>7.8431372549019329E-3</v>
      </c>
      <c r="E16" s="32">
        <v>-1.061810952467046E-3</v>
      </c>
      <c r="F16" s="32">
        <v>3.1836520037140659E-3</v>
      </c>
      <c r="G16" s="32">
        <v>-3.2663362976976584E-2</v>
      </c>
      <c r="H16" s="32">
        <v>9.6268736373694708E-5</v>
      </c>
      <c r="I16" s="68">
        <v>-7.2875060342029174E-3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-4.713662586182632E-2</v>
      </c>
      <c r="C17" s="32">
        <v>-2.6509572901325384E-3</v>
      </c>
      <c r="D17" s="32">
        <v>0</v>
      </c>
      <c r="E17" s="32">
        <v>0</v>
      </c>
      <c r="F17" s="32">
        <v>3.677405110141807E-3</v>
      </c>
      <c r="G17" s="32">
        <v>1.0328409697802243E-2</v>
      </c>
      <c r="H17" s="32">
        <v>0</v>
      </c>
      <c r="I17" s="68">
        <v>0</v>
      </c>
      <c r="J17" s="46"/>
      <c r="K17" s="46"/>
      <c r="L17" s="47"/>
    </row>
    <row r="18" spans="1:12" ht="15" customHeight="1" x14ac:dyDescent="0.25">
      <c r="A18" s="69" t="s">
        <v>2</v>
      </c>
      <c r="B18" s="32">
        <v>-4.8642266824085012E-2</v>
      </c>
      <c r="C18" s="32">
        <v>1.3160100586756096E-2</v>
      </c>
      <c r="D18" s="32">
        <v>1.9139966273187259E-2</v>
      </c>
      <c r="E18" s="32">
        <v>1.2809564474807855E-2</v>
      </c>
      <c r="F18" s="32">
        <v>-4.6184214167960702E-2</v>
      </c>
      <c r="G18" s="32">
        <v>-6.0050033424145721E-2</v>
      </c>
      <c r="H18" s="32">
        <v>-2.5088416229718691E-2</v>
      </c>
      <c r="I18" s="68">
        <v>-3.1352956259092291E-2</v>
      </c>
      <c r="J18" s="46"/>
      <c r="K18" s="46"/>
      <c r="L18" s="47"/>
    </row>
    <row r="19" spans="1:12" x14ac:dyDescent="0.25">
      <c r="A19" s="70" t="s">
        <v>1</v>
      </c>
      <c r="B19" s="32">
        <v>8.6827586206896568E-2</v>
      </c>
      <c r="C19" s="32">
        <v>3.4383954154728613E-3</v>
      </c>
      <c r="D19" s="32">
        <v>2.538876547129032E-4</v>
      </c>
      <c r="E19" s="32">
        <v>5.1036682615630546E-3</v>
      </c>
      <c r="F19" s="32">
        <v>0.13841007354047918</v>
      </c>
      <c r="G19" s="32">
        <v>1.8126927646065605E-2</v>
      </c>
      <c r="H19" s="32">
        <v>-1.0567477525429192E-2</v>
      </c>
      <c r="I19" s="68">
        <v>1.373457808478995E-2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-2.4022346725610655E-2</v>
      </c>
      <c r="C21" s="32">
        <v>2.8700467061189006E-3</v>
      </c>
      <c r="D21" s="32">
        <v>6.7062699746300858E-3</v>
      </c>
      <c r="E21" s="32">
        <v>2.0601810582199231E-3</v>
      </c>
      <c r="F21" s="32">
        <v>-3.3136445410978821E-2</v>
      </c>
      <c r="G21" s="32">
        <v>-4.0699027431199686E-2</v>
      </c>
      <c r="H21" s="32">
        <v>-9.5715747697023845E-3</v>
      </c>
      <c r="I21" s="68">
        <v>9.6026605701944323E-3</v>
      </c>
      <c r="J21" s="46"/>
      <c r="K21" s="46"/>
      <c r="L21" s="46"/>
    </row>
    <row r="22" spans="1:12" x14ac:dyDescent="0.25">
      <c r="A22" s="69" t="s">
        <v>13</v>
      </c>
      <c r="B22" s="32">
        <v>-1.9712220855412577E-2</v>
      </c>
      <c r="C22" s="32">
        <v>4.0377094297716631E-4</v>
      </c>
      <c r="D22" s="32">
        <v>5.5807322473988563E-3</v>
      </c>
      <c r="E22" s="32">
        <v>1.9633826103870877E-3</v>
      </c>
      <c r="F22" s="32">
        <v>-3.0139456683406229E-2</v>
      </c>
      <c r="G22" s="32">
        <v>-5.395456443269675E-2</v>
      </c>
      <c r="H22" s="32">
        <v>-1.514100042842248E-3</v>
      </c>
      <c r="I22" s="68">
        <v>-6.3040476753206676E-5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5.2247948655455456E-2</v>
      </c>
      <c r="C23" s="32">
        <v>-4.4488854727132709E-3</v>
      </c>
      <c r="D23" s="32">
        <v>-2.336600814356804E-2</v>
      </c>
      <c r="E23" s="32">
        <v>3.6336641400328107E-2</v>
      </c>
      <c r="F23" s="32">
        <v>0.10950678654949919</v>
      </c>
      <c r="G23" s="32">
        <v>-1.4858178221926255E-2</v>
      </c>
      <c r="H23" s="32">
        <v>-3.84441583952434E-2</v>
      </c>
      <c r="I23" s="68">
        <v>6.4461507469463442E-2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-4.7836977143373316E-2</v>
      </c>
      <c r="C24" s="32">
        <v>-5.7551530588179078E-3</v>
      </c>
      <c r="D24" s="32">
        <v>-9.0127026258413068E-4</v>
      </c>
      <c r="E24" s="32">
        <v>4.8939641109297938E-3</v>
      </c>
      <c r="F24" s="32">
        <v>-3.0918585296542567E-2</v>
      </c>
      <c r="G24" s="32">
        <v>-2.4551216012524413E-2</v>
      </c>
      <c r="H24" s="32">
        <v>-2.2993114498094269E-2</v>
      </c>
      <c r="I24" s="68">
        <v>1.0672101547208879E-2</v>
      </c>
      <c r="J24" s="46"/>
      <c r="K24" s="46" t="s">
        <v>65</v>
      </c>
      <c r="L24" s="47">
        <v>105.7</v>
      </c>
    </row>
    <row r="25" spans="1:12" x14ac:dyDescent="0.25">
      <c r="A25" s="69" t="s">
        <v>47</v>
      </c>
      <c r="B25" s="32">
        <v>-3.3599966496356437E-2</v>
      </c>
      <c r="C25" s="32">
        <v>7.7630996886091097E-4</v>
      </c>
      <c r="D25" s="32">
        <v>6.7317005069498226E-3</v>
      </c>
      <c r="E25" s="32">
        <v>-8.7253943877874107E-6</v>
      </c>
      <c r="F25" s="32">
        <v>-3.9247341027020211E-2</v>
      </c>
      <c r="G25" s="32">
        <v>-3.2509509157835015E-2</v>
      </c>
      <c r="H25" s="32">
        <v>-7.8155820733061265E-3</v>
      </c>
      <c r="I25" s="68">
        <v>7.3028872194611516E-3</v>
      </c>
      <c r="J25" s="46"/>
      <c r="K25" s="46" t="s">
        <v>46</v>
      </c>
      <c r="L25" s="47">
        <v>95.77</v>
      </c>
    </row>
    <row r="26" spans="1:12" x14ac:dyDescent="0.25">
      <c r="A26" s="69" t="s">
        <v>48</v>
      </c>
      <c r="B26" s="32">
        <v>-2.4159600997506248E-2</v>
      </c>
      <c r="C26" s="32">
        <v>5.1288659793813363E-3</v>
      </c>
      <c r="D26" s="32">
        <v>9.2414757824794691E-3</v>
      </c>
      <c r="E26" s="32">
        <v>1.4183403666672145E-3</v>
      </c>
      <c r="F26" s="32">
        <v>-5.2282509647374908E-2</v>
      </c>
      <c r="G26" s="32">
        <v>-5.6554854501862595E-2</v>
      </c>
      <c r="H26" s="32">
        <v>-2.4349631962939933E-3</v>
      </c>
      <c r="I26" s="68">
        <v>4.8933547762908258E-3</v>
      </c>
      <c r="J26" s="46"/>
      <c r="K26" s="46" t="s">
        <v>47</v>
      </c>
      <c r="L26" s="47">
        <v>96.57</v>
      </c>
    </row>
    <row r="27" spans="1:12" ht="17.25" customHeight="1" x14ac:dyDescent="0.25">
      <c r="A27" s="69" t="s">
        <v>49</v>
      </c>
      <c r="B27" s="32">
        <v>4.7638724911451824E-3</v>
      </c>
      <c r="C27" s="32">
        <v>5.5109544811007272E-3</v>
      </c>
      <c r="D27" s="32">
        <v>1.0016881349689477E-2</v>
      </c>
      <c r="E27" s="32">
        <v>1.4241511444437194E-3</v>
      </c>
      <c r="F27" s="32">
        <v>-2.2598616042662556E-2</v>
      </c>
      <c r="G27" s="32">
        <v>-5.9715197468277692E-2</v>
      </c>
      <c r="H27" s="32">
        <v>-3.8412152140534506E-3</v>
      </c>
      <c r="I27" s="68">
        <v>6.4837469170042628E-3</v>
      </c>
      <c r="J27" s="59"/>
      <c r="K27" s="50" t="s">
        <v>48</v>
      </c>
      <c r="L27" s="47">
        <v>97.09</v>
      </c>
    </row>
    <row r="28" spans="1:12" x14ac:dyDescent="0.25">
      <c r="A28" s="69" t="s">
        <v>50</v>
      </c>
      <c r="B28" s="32">
        <v>4.9132032089570954E-2</v>
      </c>
      <c r="C28" s="32">
        <v>1.2736001543991682E-2</v>
      </c>
      <c r="D28" s="32">
        <v>9.4240988770528666E-3</v>
      </c>
      <c r="E28" s="32">
        <v>-8.649064219301561E-4</v>
      </c>
      <c r="F28" s="32">
        <v>5.8095438044208469E-2</v>
      </c>
      <c r="G28" s="32">
        <v>-2.0367716357507226E-2</v>
      </c>
      <c r="H28" s="32">
        <v>-6.6466312980281161E-3</v>
      </c>
      <c r="I28" s="68">
        <v>7.4790023061328537E-3</v>
      </c>
      <c r="J28" s="54"/>
      <c r="K28" s="41" t="s">
        <v>49</v>
      </c>
      <c r="L28" s="47">
        <v>99.93</v>
      </c>
    </row>
    <row r="29" spans="1:12" ht="15.75" thickBot="1" x14ac:dyDescent="0.3">
      <c r="A29" s="71" t="s">
        <v>51</v>
      </c>
      <c r="B29" s="72">
        <v>2.0868101028999053E-2</v>
      </c>
      <c r="C29" s="72">
        <v>-1.077955039883971E-2</v>
      </c>
      <c r="D29" s="72">
        <v>8.7890552782399212E-3</v>
      </c>
      <c r="E29" s="72">
        <v>-9.884678747940745E-3</v>
      </c>
      <c r="F29" s="72">
        <v>4.9618216817597371E-2</v>
      </c>
      <c r="G29" s="72">
        <v>-4.2355264480154475E-2</v>
      </c>
      <c r="H29" s="72">
        <v>-5.4744198297502766E-3</v>
      </c>
      <c r="I29" s="73">
        <v>-3.1098996087963626E-2</v>
      </c>
      <c r="J29" s="54"/>
      <c r="K29" s="41" t="s">
        <v>50</v>
      </c>
      <c r="L29" s="47">
        <v>103.59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103.2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Wholesale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107.74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95.3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95.99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96.69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99.48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103.93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101.2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105.22</v>
      </c>
    </row>
    <row r="43" spans="1:12" x14ac:dyDescent="0.25">
      <c r="K43" s="46" t="s">
        <v>46</v>
      </c>
      <c r="L43" s="47">
        <v>95.22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96.64</v>
      </c>
    </row>
    <row r="45" spans="1:12" ht="15.4" customHeight="1" x14ac:dyDescent="0.25">
      <c r="A45" s="26" t="str">
        <f>"Indexed number of payroll jobs in "&amp;$L$1&amp;" each week by age group"</f>
        <v>Indexed number of payroll jobs in Wholesale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97.58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100.48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104.91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102.09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96.68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97.46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97.02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96.41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100.02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94.99</v>
      </c>
    </row>
    <row r="59" spans="1:12" ht="15.4" customHeight="1" x14ac:dyDescent="0.25">
      <c r="K59" s="41" t="s">
        <v>2</v>
      </c>
      <c r="L59" s="47">
        <v>95.52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Wholesale trade each week by State and Territory</v>
      </c>
      <c r="K60" s="41" t="s">
        <v>1</v>
      </c>
      <c r="L60" s="47">
        <v>108.24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96.77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96.51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97.29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95.56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98.77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94.57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94.72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108.72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97.26</v>
      </c>
    </row>
    <row r="72" spans="1:12" ht="15.4" customHeight="1" x14ac:dyDescent="0.25">
      <c r="K72" s="46" t="s">
        <v>5</v>
      </c>
      <c r="L72" s="47">
        <v>97.34</v>
      </c>
    </row>
    <row r="73" spans="1:12" ht="15.4" customHeight="1" x14ac:dyDescent="0.25">
      <c r="K73" s="46" t="s">
        <v>44</v>
      </c>
      <c r="L73" s="47">
        <v>97.87</v>
      </c>
    </row>
    <row r="74" spans="1:12" ht="15.4" customHeight="1" x14ac:dyDescent="0.25">
      <c r="K74" s="50" t="s">
        <v>4</v>
      </c>
      <c r="L74" s="47">
        <v>96.21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Wholesale trade each week by State and Territory</v>
      </c>
      <c r="K75" s="41" t="s">
        <v>3</v>
      </c>
      <c r="L75" s="47">
        <v>99.64</v>
      </c>
    </row>
    <row r="76" spans="1:12" ht="15.4" customHeight="1" x14ac:dyDescent="0.25">
      <c r="K76" s="41" t="s">
        <v>43</v>
      </c>
      <c r="L76" s="47">
        <v>94.57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96.5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108.91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97.79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98.52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97.3</v>
      </c>
    </row>
    <row r="85" spans="1:12" ht="15.4" customHeight="1" x14ac:dyDescent="0.25">
      <c r="K85" s="50" t="s">
        <v>4</v>
      </c>
      <c r="L85" s="47">
        <v>97.47</v>
      </c>
    </row>
    <row r="86" spans="1:12" ht="15.4" customHeight="1" x14ac:dyDescent="0.25">
      <c r="K86" s="41" t="s">
        <v>3</v>
      </c>
      <c r="L86" s="47">
        <v>99.37</v>
      </c>
    </row>
    <row r="87" spans="1:12" ht="15.4" customHeight="1" x14ac:dyDescent="0.25">
      <c r="K87" s="41" t="s">
        <v>43</v>
      </c>
      <c r="L87" s="47">
        <v>94.56</v>
      </c>
    </row>
    <row r="88" spans="1:12" ht="15.4" customHeight="1" x14ac:dyDescent="0.25">
      <c r="K88" s="41" t="s">
        <v>2</v>
      </c>
      <c r="L88" s="47">
        <v>89.35</v>
      </c>
    </row>
    <row r="89" spans="1:12" ht="15.4" customHeight="1" x14ac:dyDescent="0.25">
      <c r="K89" s="41" t="s">
        <v>1</v>
      </c>
      <c r="L89" s="47">
        <v>105.07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97.38</v>
      </c>
    </row>
    <row r="92" spans="1:12" ht="15" customHeight="1" x14ac:dyDescent="0.25">
      <c r="K92" s="46" t="s">
        <v>5</v>
      </c>
      <c r="L92" s="47">
        <v>97.39</v>
      </c>
    </row>
    <row r="93" spans="1:12" ht="15" customHeight="1" x14ac:dyDescent="0.25">
      <c r="A93" s="26"/>
      <c r="K93" s="46" t="s">
        <v>44</v>
      </c>
      <c r="L93" s="47">
        <v>97.6</v>
      </c>
    </row>
    <row r="94" spans="1:12" ht="15" customHeight="1" x14ac:dyDescent="0.25">
      <c r="K94" s="50" t="s">
        <v>4</v>
      </c>
      <c r="L94" s="47">
        <v>96.38</v>
      </c>
    </row>
    <row r="95" spans="1:12" ht="15" customHeight="1" x14ac:dyDescent="0.25">
      <c r="K95" s="41" t="s">
        <v>3</v>
      </c>
      <c r="L95" s="47">
        <v>99.1</v>
      </c>
    </row>
    <row r="96" spans="1:12" ht="15" customHeight="1" x14ac:dyDescent="0.25">
      <c r="K96" s="41" t="s">
        <v>43</v>
      </c>
      <c r="L96" s="47">
        <v>94.76</v>
      </c>
    </row>
    <row r="97" spans="1:12" ht="15" customHeight="1" x14ac:dyDescent="0.25">
      <c r="K97" s="41" t="s">
        <v>2</v>
      </c>
      <c r="L97" s="47">
        <v>89.6</v>
      </c>
    </row>
    <row r="98" spans="1:12" ht="15" customHeight="1" x14ac:dyDescent="0.25">
      <c r="K98" s="41" t="s">
        <v>1</v>
      </c>
      <c r="L98" s="47">
        <v>105.19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97.66</v>
      </c>
    </row>
    <row r="101" spans="1:12" x14ac:dyDescent="0.25">
      <c r="A101" s="25"/>
      <c r="B101" s="24"/>
      <c r="K101" s="46" t="s">
        <v>5</v>
      </c>
      <c r="L101" s="47">
        <v>98.32</v>
      </c>
    </row>
    <row r="102" spans="1:12" x14ac:dyDescent="0.25">
      <c r="A102" s="25"/>
      <c r="B102" s="24"/>
      <c r="K102" s="46" t="s">
        <v>44</v>
      </c>
      <c r="L102" s="47">
        <v>98.06</v>
      </c>
    </row>
    <row r="103" spans="1:12" x14ac:dyDescent="0.25">
      <c r="A103" s="25"/>
      <c r="B103" s="24"/>
      <c r="K103" s="50" t="s">
        <v>4</v>
      </c>
      <c r="L103" s="47">
        <v>96.68</v>
      </c>
    </row>
    <row r="104" spans="1:12" x14ac:dyDescent="0.25">
      <c r="A104" s="25"/>
      <c r="B104" s="24"/>
      <c r="K104" s="41" t="s">
        <v>3</v>
      </c>
      <c r="L104" s="47">
        <v>99.74</v>
      </c>
    </row>
    <row r="105" spans="1:12" x14ac:dyDescent="0.25">
      <c r="A105" s="25"/>
      <c r="B105" s="24"/>
      <c r="K105" s="41" t="s">
        <v>43</v>
      </c>
      <c r="L105" s="47">
        <v>94.76</v>
      </c>
    </row>
    <row r="106" spans="1:12" x14ac:dyDescent="0.25">
      <c r="A106" s="25"/>
      <c r="B106" s="24"/>
      <c r="K106" s="41" t="s">
        <v>2</v>
      </c>
      <c r="L106" s="47">
        <v>91.26</v>
      </c>
    </row>
    <row r="107" spans="1:12" x14ac:dyDescent="0.25">
      <c r="A107" s="25"/>
      <c r="B107" s="24"/>
      <c r="K107" s="41" t="s">
        <v>1</v>
      </c>
      <c r="L107" s="47">
        <v>105.61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99.8536</v>
      </c>
    </row>
    <row r="112" spans="1:12" x14ac:dyDescent="0.25">
      <c r="K112" s="74">
        <v>43918</v>
      </c>
      <c r="L112" s="47">
        <v>97.447100000000006</v>
      </c>
    </row>
    <row r="113" spans="11:12" x14ac:dyDescent="0.25">
      <c r="K113" s="74">
        <v>43925</v>
      </c>
      <c r="L113" s="47">
        <v>95.4589</v>
      </c>
    </row>
    <row r="114" spans="11:12" x14ac:dyDescent="0.25">
      <c r="K114" s="74">
        <v>43932</v>
      </c>
      <c r="L114" s="47">
        <v>94.755099999999999</v>
      </c>
    </row>
    <row r="115" spans="11:12" x14ac:dyDescent="0.25">
      <c r="K115" s="74">
        <v>43939</v>
      </c>
      <c r="L115" s="47">
        <v>95.031000000000006</v>
      </c>
    </row>
    <row r="116" spans="11:12" x14ac:dyDescent="0.25">
      <c r="K116" s="74">
        <v>43946</v>
      </c>
      <c r="L116" s="47">
        <v>94.960800000000006</v>
      </c>
    </row>
    <row r="117" spans="11:12" x14ac:dyDescent="0.25">
      <c r="K117" s="74">
        <v>43953</v>
      </c>
      <c r="L117" s="47">
        <v>94.856300000000005</v>
      </c>
    </row>
    <row r="118" spans="11:12" x14ac:dyDescent="0.25">
      <c r="K118" s="74">
        <v>43960</v>
      </c>
      <c r="L118" s="47">
        <v>95.392799999999994</v>
      </c>
    </row>
    <row r="119" spans="11:12" x14ac:dyDescent="0.25">
      <c r="K119" s="74">
        <v>43967</v>
      </c>
      <c r="L119" s="47">
        <v>96.387900000000002</v>
      </c>
    </row>
    <row r="120" spans="11:12" x14ac:dyDescent="0.25">
      <c r="K120" s="74">
        <v>43974</v>
      </c>
      <c r="L120" s="47">
        <v>96.284899999999993</v>
      </c>
    </row>
    <row r="121" spans="11:12" x14ac:dyDescent="0.25">
      <c r="K121" s="74">
        <v>43981</v>
      </c>
      <c r="L121" s="47">
        <v>96.430599999999998</v>
      </c>
    </row>
    <row r="122" spans="11:12" x14ac:dyDescent="0.25">
      <c r="K122" s="74">
        <v>43988</v>
      </c>
      <c r="L122" s="47">
        <v>96.663399999999996</v>
      </c>
    </row>
    <row r="123" spans="11:12" x14ac:dyDescent="0.25">
      <c r="K123" s="74">
        <v>43995</v>
      </c>
      <c r="L123" s="47">
        <v>96.723600000000005</v>
      </c>
    </row>
    <row r="124" spans="11:12" x14ac:dyDescent="0.25">
      <c r="K124" s="74">
        <v>44002</v>
      </c>
      <c r="L124" s="47">
        <v>95.899100000000004</v>
      </c>
    </row>
    <row r="125" spans="11:12" x14ac:dyDescent="0.25">
      <c r="K125" s="74">
        <v>44009</v>
      </c>
      <c r="L125" s="47">
        <v>94.3703</v>
      </c>
    </row>
    <row r="126" spans="11:12" x14ac:dyDescent="0.25">
      <c r="K126" s="74">
        <v>44016</v>
      </c>
      <c r="L126" s="47">
        <v>95.661900000000003</v>
      </c>
    </row>
    <row r="127" spans="11:12" x14ac:dyDescent="0.25">
      <c r="K127" s="74">
        <v>44023</v>
      </c>
      <c r="L127" s="47">
        <v>97.900700000000001</v>
      </c>
    </row>
    <row r="128" spans="11:12" x14ac:dyDescent="0.25">
      <c r="K128" s="74">
        <v>44030</v>
      </c>
      <c r="L128" s="47">
        <v>98.115300000000005</v>
      </c>
    </row>
    <row r="129" spans="1:12" x14ac:dyDescent="0.25">
      <c r="K129" s="74">
        <v>44037</v>
      </c>
      <c r="L129" s="47">
        <v>98.234499999999997</v>
      </c>
    </row>
    <row r="130" spans="1:12" x14ac:dyDescent="0.25">
      <c r="K130" s="74">
        <v>44044</v>
      </c>
      <c r="L130" s="47">
        <v>98.0989</v>
      </c>
    </row>
    <row r="131" spans="1:12" x14ac:dyDescent="0.25">
      <c r="K131" s="74">
        <v>44051</v>
      </c>
      <c r="L131" s="47">
        <v>97.563000000000002</v>
      </c>
    </row>
    <row r="132" spans="1:12" x14ac:dyDescent="0.25">
      <c r="K132" s="74">
        <v>44058</v>
      </c>
      <c r="L132" s="47">
        <v>97.9024</v>
      </c>
    </row>
    <row r="133" spans="1:12" x14ac:dyDescent="0.25">
      <c r="K133" s="74">
        <v>44065</v>
      </c>
      <c r="L133" s="47">
        <v>97.824600000000004</v>
      </c>
    </row>
    <row r="134" spans="1:12" x14ac:dyDescent="0.25">
      <c r="K134" s="74">
        <v>44072</v>
      </c>
      <c r="L134" s="47">
        <v>97.685100000000006</v>
      </c>
    </row>
    <row r="135" spans="1:12" x14ac:dyDescent="0.25">
      <c r="K135" s="74">
        <v>44079</v>
      </c>
      <c r="L135" s="47">
        <v>98.056399999999996</v>
      </c>
    </row>
    <row r="136" spans="1:12" x14ac:dyDescent="0.25">
      <c r="K136" s="74">
        <v>44086</v>
      </c>
      <c r="L136" s="47">
        <v>98.446600000000004</v>
      </c>
    </row>
    <row r="137" spans="1:12" x14ac:dyDescent="0.25">
      <c r="K137" s="74">
        <v>44093</v>
      </c>
      <c r="L137" s="47">
        <v>98.3386</v>
      </c>
    </row>
    <row r="138" spans="1:12" x14ac:dyDescent="0.25">
      <c r="K138" s="74">
        <v>44100</v>
      </c>
      <c r="L138" s="47">
        <v>98.006200000000007</v>
      </c>
    </row>
    <row r="139" spans="1:12" x14ac:dyDescent="0.25">
      <c r="K139" s="74">
        <v>44107</v>
      </c>
      <c r="L139" s="47">
        <v>97.762600000000006</v>
      </c>
    </row>
    <row r="140" spans="1:12" x14ac:dyDescent="0.25">
      <c r="A140" s="25"/>
      <c r="B140" s="24"/>
      <c r="K140" s="74">
        <v>44114</v>
      </c>
      <c r="L140" s="47">
        <v>97.400499999999994</v>
      </c>
    </row>
    <row r="141" spans="1:12" x14ac:dyDescent="0.25">
      <c r="A141" s="25"/>
      <c r="B141" s="24"/>
      <c r="K141" s="74">
        <v>44121</v>
      </c>
      <c r="L141" s="47">
        <v>97.724699999999999</v>
      </c>
    </row>
    <row r="142" spans="1:12" x14ac:dyDescent="0.25">
      <c r="K142" s="74">
        <v>44128</v>
      </c>
      <c r="L142" s="47">
        <v>97.906899999999993</v>
      </c>
    </row>
    <row r="143" spans="1:12" x14ac:dyDescent="0.25">
      <c r="K143" s="74">
        <v>44135</v>
      </c>
      <c r="L143" s="47">
        <v>97.975999999999999</v>
      </c>
    </row>
    <row r="144" spans="1:12" x14ac:dyDescent="0.25">
      <c r="K144" s="74">
        <v>44142</v>
      </c>
      <c r="L144" s="47">
        <v>98.191800000000001</v>
      </c>
    </row>
    <row r="145" spans="11:12" x14ac:dyDescent="0.25">
      <c r="K145" s="74">
        <v>44149</v>
      </c>
      <c r="L145" s="47">
        <v>99.088200000000001</v>
      </c>
    </row>
    <row r="146" spans="11:12" x14ac:dyDescent="0.25">
      <c r="K146" s="74">
        <v>44156</v>
      </c>
      <c r="L146" s="47">
        <v>99.525899999999993</v>
      </c>
    </row>
    <row r="147" spans="11:12" x14ac:dyDescent="0.25">
      <c r="K147" s="74">
        <v>44163</v>
      </c>
      <c r="L147" s="47">
        <v>99.944000000000003</v>
      </c>
    </row>
    <row r="148" spans="11:12" x14ac:dyDescent="0.25">
      <c r="K148" s="74">
        <v>44170</v>
      </c>
      <c r="L148" s="47">
        <v>100.5821</v>
      </c>
    </row>
    <row r="149" spans="11:12" x14ac:dyDescent="0.25">
      <c r="K149" s="74">
        <v>44177</v>
      </c>
      <c r="L149" s="47">
        <v>100.9456</v>
      </c>
    </row>
    <row r="150" spans="11:12" x14ac:dyDescent="0.25">
      <c r="K150" s="74">
        <v>44184</v>
      </c>
      <c r="L150" s="47">
        <v>99.998999999999995</v>
      </c>
    </row>
    <row r="151" spans="11:12" x14ac:dyDescent="0.25">
      <c r="K151" s="74">
        <v>44191</v>
      </c>
      <c r="L151" s="47">
        <v>97.2547</v>
      </c>
    </row>
    <row r="152" spans="11:12" x14ac:dyDescent="0.25">
      <c r="K152" s="74">
        <v>44198</v>
      </c>
      <c r="L152" s="47">
        <v>95.389700000000005</v>
      </c>
    </row>
    <row r="153" spans="11:12" x14ac:dyDescent="0.25">
      <c r="K153" s="74">
        <v>44205</v>
      </c>
      <c r="L153" s="47">
        <v>96.195700000000002</v>
      </c>
    </row>
    <row r="154" spans="11:12" x14ac:dyDescent="0.25">
      <c r="K154" s="74">
        <v>44212</v>
      </c>
      <c r="L154" s="47">
        <v>97.849500000000006</v>
      </c>
    </row>
    <row r="155" spans="11:12" x14ac:dyDescent="0.25">
      <c r="K155" s="74">
        <v>44219</v>
      </c>
      <c r="L155" s="47">
        <v>98.481399999999994</v>
      </c>
    </row>
    <row r="156" spans="11:12" x14ac:dyDescent="0.25">
      <c r="K156" s="74">
        <v>44226</v>
      </c>
      <c r="L156" s="47">
        <v>98.629800000000003</v>
      </c>
    </row>
    <row r="157" spans="11:12" x14ac:dyDescent="0.25">
      <c r="K157" s="74">
        <v>44233</v>
      </c>
      <c r="L157" s="47">
        <v>98.096800000000002</v>
      </c>
    </row>
    <row r="158" spans="11:12" x14ac:dyDescent="0.25">
      <c r="K158" s="74">
        <v>44240</v>
      </c>
      <c r="L158" s="47">
        <v>98.593800000000002</v>
      </c>
    </row>
    <row r="159" spans="11:12" x14ac:dyDescent="0.25">
      <c r="K159" s="74">
        <v>44247</v>
      </c>
      <c r="L159" s="47">
        <v>98.5227</v>
      </c>
    </row>
    <row r="160" spans="11:12" x14ac:dyDescent="0.25">
      <c r="K160" s="74">
        <v>44254</v>
      </c>
      <c r="L160" s="47">
        <v>98.119799999999998</v>
      </c>
    </row>
    <row r="161" spans="11:12" x14ac:dyDescent="0.25">
      <c r="K161" s="74">
        <v>44261</v>
      </c>
      <c r="L161" s="47">
        <v>97.917500000000004</v>
      </c>
    </row>
    <row r="162" spans="11:12" x14ac:dyDescent="0.25">
      <c r="K162" s="74">
        <v>44268</v>
      </c>
      <c r="L162" s="47">
        <v>98.330299999999994</v>
      </c>
    </row>
    <row r="163" spans="11:12" x14ac:dyDescent="0.25">
      <c r="K163" s="74">
        <v>44275</v>
      </c>
      <c r="L163" s="47">
        <v>98.616600000000005</v>
      </c>
    </row>
    <row r="164" spans="11:12" x14ac:dyDescent="0.25">
      <c r="K164" s="74">
        <v>44282</v>
      </c>
      <c r="L164" s="47">
        <v>98.156499999999994</v>
      </c>
    </row>
    <row r="165" spans="11:12" x14ac:dyDescent="0.25">
      <c r="K165" s="74">
        <v>44289</v>
      </c>
      <c r="L165" s="47">
        <v>97.852000000000004</v>
      </c>
    </row>
    <row r="166" spans="11:12" x14ac:dyDescent="0.25">
      <c r="K166" s="74">
        <v>44296</v>
      </c>
      <c r="L166" s="47">
        <v>97.579800000000006</v>
      </c>
    </row>
    <row r="167" spans="11:12" x14ac:dyDescent="0.25">
      <c r="K167" s="74">
        <v>44303</v>
      </c>
      <c r="L167" s="47">
        <v>97.809299999999993</v>
      </c>
    </row>
    <row r="168" spans="11:12" x14ac:dyDescent="0.25">
      <c r="K168" s="74">
        <v>44310</v>
      </c>
      <c r="L168" s="47">
        <v>98.400899999999993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99.886099999999999</v>
      </c>
    </row>
    <row r="260" spans="11:12" x14ac:dyDescent="0.25">
      <c r="K260" s="74">
        <v>43918</v>
      </c>
      <c r="L260" s="47">
        <v>96.999899999999997</v>
      </c>
    </row>
    <row r="261" spans="11:12" x14ac:dyDescent="0.25">
      <c r="K261" s="74">
        <v>43925</v>
      </c>
      <c r="L261" s="47">
        <v>97.118099999999998</v>
      </c>
    </row>
    <row r="262" spans="11:12" x14ac:dyDescent="0.25">
      <c r="K262" s="74">
        <v>43932</v>
      </c>
      <c r="L262" s="47">
        <v>91.3339</v>
      </c>
    </row>
    <row r="263" spans="11:12" x14ac:dyDescent="0.25">
      <c r="K263" s="74">
        <v>43939</v>
      </c>
      <c r="L263" s="47">
        <v>89.443299999999994</v>
      </c>
    </row>
    <row r="264" spans="11:12" x14ac:dyDescent="0.25">
      <c r="K264" s="74">
        <v>43946</v>
      </c>
      <c r="L264" s="47">
        <v>89.765600000000006</v>
      </c>
    </row>
    <row r="265" spans="11:12" x14ac:dyDescent="0.25">
      <c r="K265" s="74">
        <v>43953</v>
      </c>
      <c r="L265" s="47">
        <v>91.123199999999997</v>
      </c>
    </row>
    <row r="266" spans="11:12" x14ac:dyDescent="0.25">
      <c r="K266" s="74">
        <v>43960</v>
      </c>
      <c r="L266" s="47">
        <v>87.587699999999998</v>
      </c>
    </row>
    <row r="267" spans="11:12" x14ac:dyDescent="0.25">
      <c r="K267" s="74">
        <v>43967</v>
      </c>
      <c r="L267" s="47">
        <v>87.436099999999996</v>
      </c>
    </row>
    <row r="268" spans="11:12" x14ac:dyDescent="0.25">
      <c r="K268" s="74">
        <v>43974</v>
      </c>
      <c r="L268" s="47">
        <v>86.814800000000005</v>
      </c>
    </row>
    <row r="269" spans="11:12" x14ac:dyDescent="0.25">
      <c r="K269" s="74">
        <v>43981</v>
      </c>
      <c r="L269" s="47">
        <v>88.247900000000001</v>
      </c>
    </row>
    <row r="270" spans="11:12" x14ac:dyDescent="0.25">
      <c r="K270" s="74">
        <v>43988</v>
      </c>
      <c r="L270" s="47">
        <v>90.524500000000003</v>
      </c>
    </row>
    <row r="271" spans="11:12" x14ac:dyDescent="0.25">
      <c r="K271" s="74">
        <v>43995</v>
      </c>
      <c r="L271" s="47">
        <v>90.482699999999994</v>
      </c>
    </row>
    <row r="272" spans="11:12" x14ac:dyDescent="0.25">
      <c r="K272" s="74">
        <v>44002</v>
      </c>
      <c r="L272" s="47">
        <v>90.995500000000007</v>
      </c>
    </row>
    <row r="273" spans="11:12" x14ac:dyDescent="0.25">
      <c r="K273" s="74">
        <v>44009</v>
      </c>
      <c r="L273" s="47">
        <v>91.273399999999995</v>
      </c>
    </row>
    <row r="274" spans="11:12" x14ac:dyDescent="0.25">
      <c r="K274" s="74">
        <v>44016</v>
      </c>
      <c r="L274" s="47">
        <v>96.900099999999995</v>
      </c>
    </row>
    <row r="275" spans="11:12" x14ac:dyDescent="0.25">
      <c r="K275" s="74">
        <v>44023</v>
      </c>
      <c r="L275" s="47">
        <v>91.806700000000006</v>
      </c>
    </row>
    <row r="276" spans="11:12" x14ac:dyDescent="0.25">
      <c r="K276" s="74">
        <v>44030</v>
      </c>
      <c r="L276" s="47">
        <v>90.628299999999996</v>
      </c>
    </row>
    <row r="277" spans="11:12" x14ac:dyDescent="0.25">
      <c r="K277" s="74">
        <v>44037</v>
      </c>
      <c r="L277" s="47">
        <v>90.453800000000001</v>
      </c>
    </row>
    <row r="278" spans="11:12" x14ac:dyDescent="0.25">
      <c r="K278" s="74">
        <v>44044</v>
      </c>
      <c r="L278" s="47">
        <v>91.567999999999998</v>
      </c>
    </row>
    <row r="279" spans="11:12" x14ac:dyDescent="0.25">
      <c r="K279" s="74">
        <v>44051</v>
      </c>
      <c r="L279" s="47">
        <v>91.065100000000001</v>
      </c>
    </row>
    <row r="280" spans="11:12" x14ac:dyDescent="0.25">
      <c r="K280" s="74">
        <v>44058</v>
      </c>
      <c r="L280" s="47">
        <v>90.959100000000007</v>
      </c>
    </row>
    <row r="281" spans="11:12" x14ac:dyDescent="0.25">
      <c r="K281" s="74">
        <v>44065</v>
      </c>
      <c r="L281" s="47">
        <v>90.014499999999998</v>
      </c>
    </row>
    <row r="282" spans="11:12" x14ac:dyDescent="0.25">
      <c r="K282" s="74">
        <v>44072</v>
      </c>
      <c r="L282" s="47">
        <v>90.576099999999997</v>
      </c>
    </row>
    <row r="283" spans="11:12" x14ac:dyDescent="0.25">
      <c r="K283" s="74">
        <v>44079</v>
      </c>
      <c r="L283" s="47">
        <v>93.373999999999995</v>
      </c>
    </row>
    <row r="284" spans="11:12" x14ac:dyDescent="0.25">
      <c r="K284" s="74">
        <v>44086</v>
      </c>
      <c r="L284" s="47">
        <v>93.061700000000002</v>
      </c>
    </row>
    <row r="285" spans="11:12" x14ac:dyDescent="0.25">
      <c r="K285" s="74">
        <v>44093</v>
      </c>
      <c r="L285" s="47">
        <v>93.907600000000002</v>
      </c>
    </row>
    <row r="286" spans="11:12" x14ac:dyDescent="0.25">
      <c r="K286" s="74">
        <v>44100</v>
      </c>
      <c r="L286" s="47">
        <v>93.753799999999998</v>
      </c>
    </row>
    <row r="287" spans="11:12" x14ac:dyDescent="0.25">
      <c r="K287" s="74">
        <v>44107</v>
      </c>
      <c r="L287" s="47">
        <v>92.962599999999995</v>
      </c>
    </row>
    <row r="288" spans="11:12" x14ac:dyDescent="0.25">
      <c r="K288" s="74">
        <v>44114</v>
      </c>
      <c r="L288" s="47">
        <v>90.642899999999997</v>
      </c>
    </row>
    <row r="289" spans="11:12" x14ac:dyDescent="0.25">
      <c r="K289" s="74">
        <v>44121</v>
      </c>
      <c r="L289" s="47">
        <v>91.067800000000005</v>
      </c>
    </row>
    <row r="290" spans="11:12" x14ac:dyDescent="0.25">
      <c r="K290" s="74">
        <v>44128</v>
      </c>
      <c r="L290" s="47">
        <v>90.540400000000005</v>
      </c>
    </row>
    <row r="291" spans="11:12" x14ac:dyDescent="0.25">
      <c r="K291" s="74">
        <v>44135</v>
      </c>
      <c r="L291" s="47">
        <v>91.276799999999994</v>
      </c>
    </row>
    <row r="292" spans="11:12" x14ac:dyDescent="0.25">
      <c r="K292" s="74">
        <v>44142</v>
      </c>
      <c r="L292" s="47">
        <v>93.769800000000004</v>
      </c>
    </row>
    <row r="293" spans="11:12" x14ac:dyDescent="0.25">
      <c r="K293" s="74">
        <v>44149</v>
      </c>
      <c r="L293" s="47">
        <v>93.161000000000001</v>
      </c>
    </row>
    <row r="294" spans="11:12" x14ac:dyDescent="0.25">
      <c r="K294" s="74">
        <v>44156</v>
      </c>
      <c r="L294" s="47">
        <v>93.609300000000005</v>
      </c>
    </row>
    <row r="295" spans="11:12" x14ac:dyDescent="0.25">
      <c r="K295" s="74">
        <v>44163</v>
      </c>
      <c r="L295" s="47">
        <v>94.070700000000002</v>
      </c>
    </row>
    <row r="296" spans="11:12" x14ac:dyDescent="0.25">
      <c r="K296" s="74">
        <v>44170</v>
      </c>
      <c r="L296" s="47">
        <v>96.460099999999997</v>
      </c>
    </row>
    <row r="297" spans="11:12" x14ac:dyDescent="0.25">
      <c r="K297" s="74">
        <v>44177</v>
      </c>
      <c r="L297" s="47">
        <v>96.767700000000005</v>
      </c>
    </row>
    <row r="298" spans="11:12" x14ac:dyDescent="0.25">
      <c r="K298" s="74">
        <v>44184</v>
      </c>
      <c r="L298" s="47">
        <v>97.603200000000001</v>
      </c>
    </row>
    <row r="299" spans="11:12" x14ac:dyDescent="0.25">
      <c r="K299" s="74">
        <v>44191</v>
      </c>
      <c r="L299" s="47">
        <v>93.736000000000004</v>
      </c>
    </row>
    <row r="300" spans="11:12" x14ac:dyDescent="0.25">
      <c r="K300" s="74">
        <v>44198</v>
      </c>
      <c r="L300" s="47">
        <v>90.257999999999996</v>
      </c>
    </row>
    <row r="301" spans="11:12" x14ac:dyDescent="0.25">
      <c r="K301" s="74">
        <v>44205</v>
      </c>
      <c r="L301" s="47">
        <v>89.7988</v>
      </c>
    </row>
    <row r="302" spans="11:12" x14ac:dyDescent="0.25">
      <c r="K302" s="74">
        <v>44212</v>
      </c>
      <c r="L302" s="47">
        <v>91.547399999999996</v>
      </c>
    </row>
    <row r="303" spans="11:12" x14ac:dyDescent="0.25">
      <c r="K303" s="74">
        <v>44219</v>
      </c>
      <c r="L303" s="47">
        <v>91.909800000000004</v>
      </c>
    </row>
    <row r="304" spans="11:12" x14ac:dyDescent="0.25">
      <c r="K304" s="74">
        <v>44226</v>
      </c>
      <c r="L304" s="47">
        <v>92.754499999999993</v>
      </c>
    </row>
    <row r="305" spans="11:12" x14ac:dyDescent="0.25">
      <c r="K305" s="74">
        <v>44233</v>
      </c>
      <c r="L305" s="47">
        <v>98.640299999999996</v>
      </c>
    </row>
    <row r="306" spans="11:12" x14ac:dyDescent="0.25">
      <c r="K306" s="74">
        <v>44240</v>
      </c>
      <c r="L306" s="47">
        <v>99.550600000000003</v>
      </c>
    </row>
    <row r="307" spans="11:12" x14ac:dyDescent="0.25">
      <c r="K307" s="74">
        <v>44247</v>
      </c>
      <c r="L307" s="47">
        <v>99.592699999999994</v>
      </c>
    </row>
    <row r="308" spans="11:12" x14ac:dyDescent="0.25">
      <c r="K308" s="74">
        <v>44254</v>
      </c>
      <c r="L308" s="47">
        <v>99.988299999999995</v>
      </c>
    </row>
    <row r="309" spans="11:12" x14ac:dyDescent="0.25">
      <c r="K309" s="74">
        <v>44261</v>
      </c>
      <c r="L309" s="47">
        <v>102.5787</v>
      </c>
    </row>
    <row r="310" spans="11:12" x14ac:dyDescent="0.25">
      <c r="K310" s="74">
        <v>44268</v>
      </c>
      <c r="L310" s="47">
        <v>102.4774</v>
      </c>
    </row>
    <row r="311" spans="11:12" x14ac:dyDescent="0.25">
      <c r="K311" s="74">
        <v>44275</v>
      </c>
      <c r="L311" s="47">
        <v>102.18689999999999</v>
      </c>
    </row>
    <row r="312" spans="11:12" x14ac:dyDescent="0.25">
      <c r="K312" s="74">
        <v>44282</v>
      </c>
      <c r="L312" s="47">
        <v>101.5712</v>
      </c>
    </row>
    <row r="313" spans="11:12" x14ac:dyDescent="0.25">
      <c r="K313" s="74">
        <v>44289</v>
      </c>
      <c r="L313" s="47">
        <v>101.24590000000001</v>
      </c>
    </row>
    <row r="314" spans="11:12" x14ac:dyDescent="0.25">
      <c r="K314" s="74">
        <v>44296</v>
      </c>
      <c r="L314" s="47">
        <v>97.127600000000001</v>
      </c>
    </row>
    <row r="315" spans="11:12" x14ac:dyDescent="0.25">
      <c r="K315" s="74">
        <v>44303</v>
      </c>
      <c r="L315" s="47">
        <v>97.808199999999999</v>
      </c>
    </row>
    <row r="316" spans="11:12" x14ac:dyDescent="0.25">
      <c r="K316" s="74">
        <v>44310</v>
      </c>
      <c r="L316" s="47">
        <v>97.088999999999999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C7649-B175-47BC-BECC-D4F3FA3AD3B3}">
  <sheetPr codeName="Sheet10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25</v>
      </c>
    </row>
    <row r="2" spans="1:12" ht="19.5" customHeight="1" x14ac:dyDescent="0.3">
      <c r="A2" s="7" t="str">
        <f>"Weekly Payroll Jobs and Wages in Australia - " &amp;$L$1</f>
        <v>Weekly Payroll Jobs and Wages in Australia - Retail trade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Retail trade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-1.1341982871506229E-2</v>
      </c>
      <c r="C11" s="32">
        <v>-3.47887752567555E-3</v>
      </c>
      <c r="D11" s="32">
        <v>1.0629927695874564E-2</v>
      </c>
      <c r="E11" s="32">
        <v>-6.8171660648558285E-3</v>
      </c>
      <c r="F11" s="32">
        <v>8.503669392773805E-3</v>
      </c>
      <c r="G11" s="32">
        <v>-7.9055751383185768E-3</v>
      </c>
      <c r="H11" s="32">
        <v>-1.0151352354084819E-2</v>
      </c>
      <c r="I11" s="68">
        <v>-2.6008273528806747E-2</v>
      </c>
      <c r="J11" s="46"/>
      <c r="K11" s="46"/>
      <c r="L11" s="47"/>
    </row>
    <row r="12" spans="1:12" x14ac:dyDescent="0.25">
      <c r="A12" s="69" t="s">
        <v>6</v>
      </c>
      <c r="B12" s="32">
        <v>-1.576156373435722E-2</v>
      </c>
      <c r="C12" s="32">
        <v>-9.6108626385449369E-4</v>
      </c>
      <c r="D12" s="32">
        <v>1.2270918099384298E-2</v>
      </c>
      <c r="E12" s="32">
        <v>-5.8575474946740425E-3</v>
      </c>
      <c r="F12" s="32">
        <v>1.7816359422573091E-2</v>
      </c>
      <c r="G12" s="32">
        <v>6.2564749891991234E-3</v>
      </c>
      <c r="H12" s="32">
        <v>-7.0308491992359112E-3</v>
      </c>
      <c r="I12" s="68">
        <v>-1.4109908588558207E-2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-1.4153167832838154E-2</v>
      </c>
      <c r="C13" s="32">
        <v>-5.3084994446717104E-3</v>
      </c>
      <c r="D13" s="32">
        <v>1.1798109784089794E-2</v>
      </c>
      <c r="E13" s="32">
        <v>-9.3751429049606649E-3</v>
      </c>
      <c r="F13" s="32">
        <v>9.293866079735702E-3</v>
      </c>
      <c r="G13" s="32">
        <v>-8.1613108045814897E-3</v>
      </c>
      <c r="H13" s="32">
        <v>2.9575944057953496E-3</v>
      </c>
      <c r="I13" s="68">
        <v>-4.103720533901456E-2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-3.3786918063725135E-3</v>
      </c>
      <c r="C14" s="32">
        <v>-6.4972039736987952E-3</v>
      </c>
      <c r="D14" s="32">
        <v>6.2003232024645527E-3</v>
      </c>
      <c r="E14" s="32">
        <v>-5.4455714706461711E-3</v>
      </c>
      <c r="F14" s="32">
        <v>-1.2120363401763035E-3</v>
      </c>
      <c r="G14" s="32">
        <v>-1.8476276502466304E-2</v>
      </c>
      <c r="H14" s="32">
        <v>-3.1613323192747234E-2</v>
      </c>
      <c r="I14" s="68">
        <v>-2.3590316862800997E-2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-1.6542887029288633E-2</v>
      </c>
      <c r="C15" s="32">
        <v>5.0494274566492692E-4</v>
      </c>
      <c r="D15" s="32">
        <v>1.4031871006012997E-2</v>
      </c>
      <c r="E15" s="32">
        <v>-3.7109329877603736E-3</v>
      </c>
      <c r="F15" s="32">
        <v>4.032615926351224E-2</v>
      </c>
      <c r="G15" s="32">
        <v>1.0951080078063669E-2</v>
      </c>
      <c r="H15" s="32">
        <v>1.503300293802301E-2</v>
      </c>
      <c r="I15" s="68">
        <v>-7.28928401849116E-3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2.0719091908818488E-3</v>
      </c>
      <c r="C16" s="32">
        <v>-4.0563252433141184E-3</v>
      </c>
      <c r="D16" s="32">
        <v>1.0063784017359856E-2</v>
      </c>
      <c r="E16" s="32">
        <v>-8.7432988465804273E-3</v>
      </c>
      <c r="F16" s="32">
        <v>-1.6996798172714711E-2</v>
      </c>
      <c r="G16" s="32">
        <v>-4.5122188742037883E-2</v>
      </c>
      <c r="H16" s="32">
        <v>-2.587389150351882E-2</v>
      </c>
      <c r="I16" s="68">
        <v>-4.3717547073510832E-2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-2.6382220638667464E-2</v>
      </c>
      <c r="C17" s="32">
        <v>4.7576350894029673E-5</v>
      </c>
      <c r="D17" s="32">
        <v>1.0662968099861336E-2</v>
      </c>
      <c r="E17" s="32">
        <v>-6.8013216935162157E-3</v>
      </c>
      <c r="F17" s="32">
        <v>-9.101597232674008E-3</v>
      </c>
      <c r="G17" s="32">
        <v>1.7693998884249496E-4</v>
      </c>
      <c r="H17" s="32">
        <v>-1.7637773383180178E-2</v>
      </c>
      <c r="I17" s="68">
        <v>-1.3947665496187978E-2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1.3582577132486451E-2</v>
      </c>
      <c r="C18" s="32">
        <v>5.191990871119323E-3</v>
      </c>
      <c r="D18" s="32">
        <v>1.0769787644787643E-2</v>
      </c>
      <c r="E18" s="32">
        <v>-1.3511687609790712E-4</v>
      </c>
      <c r="F18" s="32">
        <v>3.6522255973105988E-2</v>
      </c>
      <c r="G18" s="32">
        <v>-2.1426602066448419E-2</v>
      </c>
      <c r="H18" s="32">
        <v>-1.1333587269949819E-2</v>
      </c>
      <c r="I18" s="68">
        <v>-8.4582618740084436E-3</v>
      </c>
      <c r="J18" s="46"/>
      <c r="K18" s="46"/>
      <c r="L18" s="47"/>
    </row>
    <row r="19" spans="1:12" x14ac:dyDescent="0.25">
      <c r="A19" s="70" t="s">
        <v>1</v>
      </c>
      <c r="B19" s="32">
        <v>-4.4355915065723006E-2</v>
      </c>
      <c r="C19" s="32">
        <v>-3.246817162993354E-3</v>
      </c>
      <c r="D19" s="32">
        <v>7.8182981445937827E-3</v>
      </c>
      <c r="E19" s="32">
        <v>-6.1993323795899169E-3</v>
      </c>
      <c r="F19" s="32">
        <v>-3.5748336470086128E-2</v>
      </c>
      <c r="G19" s="32">
        <v>1.2685064470193241E-2</v>
      </c>
      <c r="H19" s="32">
        <v>-7.1080423980804941E-3</v>
      </c>
      <c r="I19" s="68">
        <v>-2.0229696091296989E-2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-2.6593601577587278E-2</v>
      </c>
      <c r="C21" s="32">
        <v>-8.0341939054343614E-3</v>
      </c>
      <c r="D21" s="32">
        <v>6.287046701161314E-3</v>
      </c>
      <c r="E21" s="32">
        <v>-7.1866799908970602E-3</v>
      </c>
      <c r="F21" s="32">
        <v>-2.1374579529469528E-3</v>
      </c>
      <c r="G21" s="32">
        <v>-1.0737725858394054E-2</v>
      </c>
      <c r="H21" s="32">
        <v>-2.6919751963854766E-2</v>
      </c>
      <c r="I21" s="68">
        <v>-1.6478716875116484E-2</v>
      </c>
      <c r="J21" s="46"/>
      <c r="K21" s="46"/>
      <c r="L21" s="46"/>
    </row>
    <row r="22" spans="1:12" x14ac:dyDescent="0.25">
      <c r="A22" s="69" t="s">
        <v>13</v>
      </c>
      <c r="B22" s="32">
        <v>-4.4261725516097861E-2</v>
      </c>
      <c r="C22" s="32">
        <v>-5.2926036124930631E-3</v>
      </c>
      <c r="D22" s="32">
        <v>1.2560127243224084E-2</v>
      </c>
      <c r="E22" s="32">
        <v>-8.8146414886768332E-3</v>
      </c>
      <c r="F22" s="32">
        <v>4.6046881435770626E-3</v>
      </c>
      <c r="G22" s="32">
        <v>-7.5108144130136001E-3</v>
      </c>
      <c r="H22" s="32">
        <v>9.6539309993319833E-3</v>
      </c>
      <c r="I22" s="68">
        <v>-3.7232826010974107E-2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1.4593366651522111E-2</v>
      </c>
      <c r="C23" s="32">
        <v>3.6773668554140881E-2</v>
      </c>
      <c r="D23" s="32">
        <v>2.5136466071279617E-2</v>
      </c>
      <c r="E23" s="32">
        <v>1.5609525362264565E-2</v>
      </c>
      <c r="F23" s="32">
        <v>4.8469233965406255E-2</v>
      </c>
      <c r="G23" s="32">
        <v>7.4653851232595159E-2</v>
      </c>
      <c r="H23" s="32">
        <v>-2.1816884071959253E-2</v>
      </c>
      <c r="I23" s="68">
        <v>-3.9085990164682172E-2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-2.6616945887780519E-2</v>
      </c>
      <c r="C24" s="32">
        <v>-2.5701677357399255E-3</v>
      </c>
      <c r="D24" s="32">
        <v>4.151252361209945E-3</v>
      </c>
      <c r="E24" s="32">
        <v>-8.1901322120170317E-3</v>
      </c>
      <c r="F24" s="32">
        <v>-9.5176045556324418E-3</v>
      </c>
      <c r="G24" s="32">
        <v>1.2870473315138575E-3</v>
      </c>
      <c r="H24" s="32">
        <v>8.4655071726436049E-4</v>
      </c>
      <c r="I24" s="68">
        <v>-4.1768947793368594E-2</v>
      </c>
      <c r="J24" s="46"/>
      <c r="K24" s="46" t="s">
        <v>65</v>
      </c>
      <c r="L24" s="47">
        <v>97.86</v>
      </c>
    </row>
    <row r="25" spans="1:12" x14ac:dyDescent="0.25">
      <c r="A25" s="69" t="s">
        <v>47</v>
      </c>
      <c r="B25" s="32">
        <v>-9.4595667710768438E-3</v>
      </c>
      <c r="C25" s="32">
        <v>-2.7264700081752302E-2</v>
      </c>
      <c r="D25" s="32">
        <v>6.3657959610547987E-3</v>
      </c>
      <c r="E25" s="32">
        <v>-1.2225246783810428E-2</v>
      </c>
      <c r="F25" s="32">
        <v>1.2615003037230066E-2</v>
      </c>
      <c r="G25" s="32">
        <v>-2.5655260676315184E-2</v>
      </c>
      <c r="H25" s="32">
        <v>-1.1821886415051441E-2</v>
      </c>
      <c r="I25" s="68">
        <v>-2.658432518154441E-2</v>
      </c>
      <c r="J25" s="46"/>
      <c r="K25" s="46" t="s">
        <v>46</v>
      </c>
      <c r="L25" s="47">
        <v>97.59</v>
      </c>
    </row>
    <row r="26" spans="1:12" x14ac:dyDescent="0.25">
      <c r="A26" s="69" t="s">
        <v>48</v>
      </c>
      <c r="B26" s="32">
        <v>-2.8065438609522486E-2</v>
      </c>
      <c r="C26" s="32">
        <v>-2.3387180538132157E-2</v>
      </c>
      <c r="D26" s="32">
        <v>1.1198006220899837E-2</v>
      </c>
      <c r="E26" s="32">
        <v>-1.2763071338506071E-2</v>
      </c>
      <c r="F26" s="32">
        <v>-1.0288593763687182E-2</v>
      </c>
      <c r="G26" s="32">
        <v>-2.6511990961602616E-2</v>
      </c>
      <c r="H26" s="32">
        <v>-1.8410377866933669E-2</v>
      </c>
      <c r="I26" s="68">
        <v>-1.7132063585064472E-2</v>
      </c>
      <c r="J26" s="46"/>
      <c r="K26" s="46" t="s">
        <v>47</v>
      </c>
      <c r="L26" s="47">
        <v>101.83</v>
      </c>
    </row>
    <row r="27" spans="1:12" ht="17.25" customHeight="1" x14ac:dyDescent="0.25">
      <c r="A27" s="69" t="s">
        <v>49</v>
      </c>
      <c r="B27" s="32">
        <v>-9.5452400360376277E-3</v>
      </c>
      <c r="C27" s="32">
        <v>-2.3899735334828032E-3</v>
      </c>
      <c r="D27" s="32">
        <v>1.3900307422046509E-2</v>
      </c>
      <c r="E27" s="32">
        <v>-1.1308082393598262E-2</v>
      </c>
      <c r="F27" s="32">
        <v>1.9137253311034108E-2</v>
      </c>
      <c r="G27" s="32">
        <v>-6.6150349728653079E-3</v>
      </c>
      <c r="H27" s="32">
        <v>-1.1248560937998864E-2</v>
      </c>
      <c r="I27" s="68">
        <v>-1.1548250664898618E-2</v>
      </c>
      <c r="J27" s="59"/>
      <c r="K27" s="50" t="s">
        <v>48</v>
      </c>
      <c r="L27" s="47">
        <v>99.52</v>
      </c>
    </row>
    <row r="28" spans="1:12" x14ac:dyDescent="0.25">
      <c r="A28" s="69" t="s">
        <v>50</v>
      </c>
      <c r="B28" s="32">
        <v>2.4448134583152203E-2</v>
      </c>
      <c r="C28" s="32">
        <v>2.511933988686188E-2</v>
      </c>
      <c r="D28" s="32">
        <v>1.4373040752351018E-2</v>
      </c>
      <c r="E28" s="32">
        <v>-1.0154148915247685E-2</v>
      </c>
      <c r="F28" s="32">
        <v>7.0628577565313044E-2</v>
      </c>
      <c r="G28" s="32">
        <v>2.4231268786058635E-2</v>
      </c>
      <c r="H28" s="32">
        <v>-1.265690558781507E-2</v>
      </c>
      <c r="I28" s="68">
        <v>-1.3627196767832528E-2</v>
      </c>
      <c r="J28" s="54"/>
      <c r="K28" s="41" t="s">
        <v>49</v>
      </c>
      <c r="L28" s="47">
        <v>99.28</v>
      </c>
    </row>
    <row r="29" spans="1:12" ht="15.75" thickBot="1" x14ac:dyDescent="0.3">
      <c r="A29" s="71" t="s">
        <v>51</v>
      </c>
      <c r="B29" s="72">
        <v>1.9318409622452348E-2</v>
      </c>
      <c r="C29" s="72">
        <v>2.1048016519797708E-2</v>
      </c>
      <c r="D29" s="72">
        <v>1.4572663784502726E-2</v>
      </c>
      <c r="E29" s="72">
        <v>-6.0708894789612833E-3</v>
      </c>
      <c r="F29" s="72">
        <v>4.9428848216821475E-2</v>
      </c>
      <c r="G29" s="72">
        <v>-8.0238421228824297E-3</v>
      </c>
      <c r="H29" s="72">
        <v>1.693416393673397E-2</v>
      </c>
      <c r="I29" s="73">
        <v>-2.0929584569424509E-2</v>
      </c>
      <c r="J29" s="54"/>
      <c r="K29" s="41" t="s">
        <v>50</v>
      </c>
      <c r="L29" s="47">
        <v>99.93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99.83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Retail trade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98.97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96.94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98.43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96.12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97.69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100.99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100.47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101.46</v>
      </c>
    </row>
    <row r="43" spans="1:12" x14ac:dyDescent="0.25">
      <c r="K43" s="46" t="s">
        <v>46</v>
      </c>
      <c r="L43" s="47">
        <v>97.34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99.05</v>
      </c>
    </row>
    <row r="45" spans="1:12" ht="15.4" customHeight="1" x14ac:dyDescent="0.25">
      <c r="A45" s="26" t="str">
        <f>"Indexed number of payroll jobs in "&amp;$L$1&amp;" each week by age group"</f>
        <v>Indexed number of payroll jobs in Retail trade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97.19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99.05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102.44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101.93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97.41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98.32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99.69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96.72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98.74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95.01</v>
      </c>
    </row>
    <row r="59" spans="1:12" ht="15.4" customHeight="1" x14ac:dyDescent="0.25">
      <c r="K59" s="41" t="s">
        <v>2</v>
      </c>
      <c r="L59" s="47">
        <v>99.81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Retail trade each week by State and Territory</v>
      </c>
      <c r="K60" s="41" t="s">
        <v>1</v>
      </c>
      <c r="L60" s="47">
        <v>94.12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96.16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96.65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98.36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95.62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96.86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94.46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99.2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93.75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96.98</v>
      </c>
    </row>
    <row r="72" spans="1:12" ht="15.4" customHeight="1" x14ac:dyDescent="0.25">
      <c r="K72" s="46" t="s">
        <v>5</v>
      </c>
      <c r="L72" s="47">
        <v>97.52</v>
      </c>
    </row>
    <row r="73" spans="1:12" ht="15.4" customHeight="1" x14ac:dyDescent="0.25">
      <c r="K73" s="46" t="s">
        <v>44</v>
      </c>
      <c r="L73" s="47">
        <v>98.43</v>
      </c>
    </row>
    <row r="74" spans="1:12" ht="15.4" customHeight="1" x14ac:dyDescent="0.25">
      <c r="K74" s="50" t="s">
        <v>4</v>
      </c>
      <c r="L74" s="47">
        <v>96.57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Retail trade each week by State and Territory</v>
      </c>
      <c r="K75" s="41" t="s">
        <v>3</v>
      </c>
      <c r="L75" s="47">
        <v>97</v>
      </c>
    </row>
    <row r="76" spans="1:12" ht="15.4" customHeight="1" x14ac:dyDescent="0.25">
      <c r="K76" s="41" t="s">
        <v>43</v>
      </c>
      <c r="L76" s="47">
        <v>94.79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100.02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94.46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95.63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96.52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96.6</v>
      </c>
    </row>
    <row r="85" spans="1:12" ht="15.4" customHeight="1" x14ac:dyDescent="0.25">
      <c r="K85" s="50" t="s">
        <v>4</v>
      </c>
      <c r="L85" s="47">
        <v>94.57</v>
      </c>
    </row>
    <row r="86" spans="1:12" ht="15.4" customHeight="1" x14ac:dyDescent="0.25">
      <c r="K86" s="41" t="s">
        <v>3</v>
      </c>
      <c r="L86" s="47">
        <v>96.95</v>
      </c>
    </row>
    <row r="87" spans="1:12" ht="15.4" customHeight="1" x14ac:dyDescent="0.25">
      <c r="K87" s="41" t="s">
        <v>43</v>
      </c>
      <c r="L87" s="47">
        <v>94.45</v>
      </c>
    </row>
    <row r="88" spans="1:12" ht="15.4" customHeight="1" x14ac:dyDescent="0.25">
      <c r="K88" s="41" t="s">
        <v>2</v>
      </c>
      <c r="L88" s="47">
        <v>97.08</v>
      </c>
    </row>
    <row r="89" spans="1:12" ht="15.4" customHeight="1" x14ac:dyDescent="0.25">
      <c r="K89" s="41" t="s">
        <v>1</v>
      </c>
      <c r="L89" s="47">
        <v>92.72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93.94</v>
      </c>
    </row>
    <row r="92" spans="1:12" ht="15" customHeight="1" x14ac:dyDescent="0.25">
      <c r="K92" s="46" t="s">
        <v>5</v>
      </c>
      <c r="L92" s="47">
        <v>94.53</v>
      </c>
    </row>
    <row r="93" spans="1:12" ht="15" customHeight="1" x14ac:dyDescent="0.25">
      <c r="A93" s="26"/>
      <c r="K93" s="46" t="s">
        <v>44</v>
      </c>
      <c r="L93" s="47">
        <v>95.1</v>
      </c>
    </row>
    <row r="94" spans="1:12" ht="15" customHeight="1" x14ac:dyDescent="0.25">
      <c r="K94" s="50" t="s">
        <v>4</v>
      </c>
      <c r="L94" s="47">
        <v>92.75</v>
      </c>
    </row>
    <row r="95" spans="1:12" ht="15" customHeight="1" x14ac:dyDescent="0.25">
      <c r="K95" s="41" t="s">
        <v>3</v>
      </c>
      <c r="L95" s="47">
        <v>95.61</v>
      </c>
    </row>
    <row r="96" spans="1:12" ht="15" customHeight="1" x14ac:dyDescent="0.25">
      <c r="K96" s="41" t="s">
        <v>43</v>
      </c>
      <c r="L96" s="47">
        <v>92.88</v>
      </c>
    </row>
    <row r="97" spans="1:12" ht="15" customHeight="1" x14ac:dyDescent="0.25">
      <c r="K97" s="41" t="s">
        <v>2</v>
      </c>
      <c r="L97" s="47">
        <v>96.01</v>
      </c>
    </row>
    <row r="98" spans="1:12" ht="15" customHeight="1" x14ac:dyDescent="0.25">
      <c r="K98" s="41" t="s">
        <v>1</v>
      </c>
      <c r="L98" s="47">
        <v>90.75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95.24</v>
      </c>
    </row>
    <row r="101" spans="1:12" x14ac:dyDescent="0.25">
      <c r="A101" s="25"/>
      <c r="B101" s="24"/>
      <c r="K101" s="46" t="s">
        <v>5</v>
      </c>
      <c r="L101" s="47">
        <v>95.71</v>
      </c>
    </row>
    <row r="102" spans="1:12" x14ac:dyDescent="0.25">
      <c r="A102" s="25"/>
      <c r="B102" s="24"/>
      <c r="K102" s="46" t="s">
        <v>44</v>
      </c>
      <c r="L102" s="47">
        <v>95.94</v>
      </c>
    </row>
    <row r="103" spans="1:12" x14ac:dyDescent="0.25">
      <c r="A103" s="25"/>
      <c r="B103" s="24"/>
      <c r="K103" s="50" t="s">
        <v>4</v>
      </c>
      <c r="L103" s="47">
        <v>94.25</v>
      </c>
    </row>
    <row r="104" spans="1:12" x14ac:dyDescent="0.25">
      <c r="A104" s="25"/>
      <c r="B104" s="24"/>
      <c r="K104" s="41" t="s">
        <v>3</v>
      </c>
      <c r="L104" s="47">
        <v>97.05</v>
      </c>
    </row>
    <row r="105" spans="1:12" x14ac:dyDescent="0.25">
      <c r="A105" s="25"/>
      <c r="B105" s="24"/>
      <c r="K105" s="41" t="s">
        <v>43</v>
      </c>
      <c r="L105" s="47">
        <v>94.21</v>
      </c>
    </row>
    <row r="106" spans="1:12" x14ac:dyDescent="0.25">
      <c r="A106" s="25"/>
      <c r="B106" s="24"/>
      <c r="K106" s="41" t="s">
        <v>2</v>
      </c>
      <c r="L106" s="47">
        <v>97.08</v>
      </c>
    </row>
    <row r="107" spans="1:12" x14ac:dyDescent="0.25">
      <c r="A107" s="25"/>
      <c r="B107" s="24"/>
      <c r="K107" s="41" t="s">
        <v>1</v>
      </c>
      <c r="L107" s="47">
        <v>91.26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99.848699999999994</v>
      </c>
    </row>
    <row r="112" spans="1:12" x14ac:dyDescent="0.25">
      <c r="K112" s="74">
        <v>43918</v>
      </c>
      <c r="L112" s="47">
        <v>95.626599999999996</v>
      </c>
    </row>
    <row r="113" spans="11:12" x14ac:dyDescent="0.25">
      <c r="K113" s="74">
        <v>43925</v>
      </c>
      <c r="L113" s="47">
        <v>93.068700000000007</v>
      </c>
    </row>
    <row r="114" spans="11:12" x14ac:dyDescent="0.25">
      <c r="K114" s="74">
        <v>43932</v>
      </c>
      <c r="L114" s="47">
        <v>91.418999999999997</v>
      </c>
    </row>
    <row r="115" spans="11:12" x14ac:dyDescent="0.25">
      <c r="K115" s="74">
        <v>43939</v>
      </c>
      <c r="L115" s="47">
        <v>91.790800000000004</v>
      </c>
    </row>
    <row r="116" spans="11:12" x14ac:dyDescent="0.25">
      <c r="K116" s="74">
        <v>43946</v>
      </c>
      <c r="L116" s="47">
        <v>92.427700000000002</v>
      </c>
    </row>
    <row r="117" spans="11:12" x14ac:dyDescent="0.25">
      <c r="K117" s="74">
        <v>43953</v>
      </c>
      <c r="L117" s="47">
        <v>92.869</v>
      </c>
    </row>
    <row r="118" spans="11:12" x14ac:dyDescent="0.25">
      <c r="K118" s="74">
        <v>43960</v>
      </c>
      <c r="L118" s="47">
        <v>94.223600000000005</v>
      </c>
    </row>
    <row r="119" spans="11:12" x14ac:dyDescent="0.25">
      <c r="K119" s="74">
        <v>43967</v>
      </c>
      <c r="L119" s="47">
        <v>94.6233</v>
      </c>
    </row>
    <row r="120" spans="11:12" x14ac:dyDescent="0.25">
      <c r="K120" s="74">
        <v>43974</v>
      </c>
      <c r="L120" s="47">
        <v>95.277600000000007</v>
      </c>
    </row>
    <row r="121" spans="11:12" x14ac:dyDescent="0.25">
      <c r="K121" s="74">
        <v>43981</v>
      </c>
      <c r="L121" s="47">
        <v>95.924400000000006</v>
      </c>
    </row>
    <row r="122" spans="11:12" x14ac:dyDescent="0.25">
      <c r="K122" s="74">
        <v>43988</v>
      </c>
      <c r="L122" s="47">
        <v>97.992199999999997</v>
      </c>
    </row>
    <row r="123" spans="11:12" x14ac:dyDescent="0.25">
      <c r="K123" s="74">
        <v>43995</v>
      </c>
      <c r="L123" s="47">
        <v>96.134600000000006</v>
      </c>
    </row>
    <row r="124" spans="11:12" x14ac:dyDescent="0.25">
      <c r="K124" s="74">
        <v>44002</v>
      </c>
      <c r="L124" s="47">
        <v>96.888999999999996</v>
      </c>
    </row>
    <row r="125" spans="11:12" x14ac:dyDescent="0.25">
      <c r="K125" s="74">
        <v>44009</v>
      </c>
      <c r="L125" s="47">
        <v>96.602400000000003</v>
      </c>
    </row>
    <row r="126" spans="11:12" x14ac:dyDescent="0.25">
      <c r="K126" s="74">
        <v>44016</v>
      </c>
      <c r="L126" s="47">
        <v>97.789199999999994</v>
      </c>
    </row>
    <row r="127" spans="11:12" x14ac:dyDescent="0.25">
      <c r="K127" s="74">
        <v>44023</v>
      </c>
      <c r="L127" s="47">
        <v>98.927000000000007</v>
      </c>
    </row>
    <row r="128" spans="11:12" x14ac:dyDescent="0.25">
      <c r="K128" s="74">
        <v>44030</v>
      </c>
      <c r="L128" s="47">
        <v>98.454800000000006</v>
      </c>
    </row>
    <row r="129" spans="1:12" x14ac:dyDescent="0.25">
      <c r="K129" s="74">
        <v>44037</v>
      </c>
      <c r="L129" s="47">
        <v>97.968000000000004</v>
      </c>
    </row>
    <row r="130" spans="1:12" x14ac:dyDescent="0.25">
      <c r="K130" s="74">
        <v>44044</v>
      </c>
      <c r="L130" s="47">
        <v>98.377200000000002</v>
      </c>
    </row>
    <row r="131" spans="1:12" x14ac:dyDescent="0.25">
      <c r="K131" s="74">
        <v>44051</v>
      </c>
      <c r="L131" s="47">
        <v>98.675700000000006</v>
      </c>
    </row>
    <row r="132" spans="1:12" x14ac:dyDescent="0.25">
      <c r="K132" s="74">
        <v>44058</v>
      </c>
      <c r="L132" s="47">
        <v>97.604100000000003</v>
      </c>
    </row>
    <row r="133" spans="1:12" x14ac:dyDescent="0.25">
      <c r="K133" s="74">
        <v>44065</v>
      </c>
      <c r="L133" s="47">
        <v>97.365899999999996</v>
      </c>
    </row>
    <row r="134" spans="1:12" x14ac:dyDescent="0.25">
      <c r="K134" s="74">
        <v>44072</v>
      </c>
      <c r="L134" s="47">
        <v>97.409899999999993</v>
      </c>
    </row>
    <row r="135" spans="1:12" x14ac:dyDescent="0.25">
      <c r="K135" s="74">
        <v>44079</v>
      </c>
      <c r="L135" s="47">
        <v>98.051100000000005</v>
      </c>
    </row>
    <row r="136" spans="1:12" x14ac:dyDescent="0.25">
      <c r="K136" s="74">
        <v>44086</v>
      </c>
      <c r="L136" s="47">
        <v>98.504499999999993</v>
      </c>
    </row>
    <row r="137" spans="1:12" x14ac:dyDescent="0.25">
      <c r="K137" s="74">
        <v>44093</v>
      </c>
      <c r="L137" s="47">
        <v>98.677199999999999</v>
      </c>
    </row>
    <row r="138" spans="1:12" x14ac:dyDescent="0.25">
      <c r="K138" s="74">
        <v>44100</v>
      </c>
      <c r="L138" s="47">
        <v>98.582099999999997</v>
      </c>
    </row>
    <row r="139" spans="1:12" x14ac:dyDescent="0.25">
      <c r="K139" s="74">
        <v>44107</v>
      </c>
      <c r="L139" s="47">
        <v>97.650499999999994</v>
      </c>
    </row>
    <row r="140" spans="1:12" x14ac:dyDescent="0.25">
      <c r="A140" s="25"/>
      <c r="B140" s="24"/>
      <c r="K140" s="74">
        <v>44114</v>
      </c>
      <c r="L140" s="47">
        <v>98.268500000000003</v>
      </c>
    </row>
    <row r="141" spans="1:12" x14ac:dyDescent="0.25">
      <c r="A141" s="25"/>
      <c r="B141" s="24"/>
      <c r="K141" s="74">
        <v>44121</v>
      </c>
      <c r="L141" s="47">
        <v>98.940899999999999</v>
      </c>
    </row>
    <row r="142" spans="1:12" x14ac:dyDescent="0.25">
      <c r="K142" s="74">
        <v>44128</v>
      </c>
      <c r="L142" s="47">
        <v>99.415400000000005</v>
      </c>
    </row>
    <row r="143" spans="1:12" x14ac:dyDescent="0.25">
      <c r="K143" s="74">
        <v>44135</v>
      </c>
      <c r="L143" s="47">
        <v>100.7196</v>
      </c>
    </row>
    <row r="144" spans="1:12" x14ac:dyDescent="0.25">
      <c r="K144" s="74">
        <v>44142</v>
      </c>
      <c r="L144" s="47">
        <v>101.67610000000001</v>
      </c>
    </row>
    <row r="145" spans="11:12" x14ac:dyDescent="0.25">
      <c r="K145" s="74">
        <v>44149</v>
      </c>
      <c r="L145" s="47">
        <v>102.18380000000001</v>
      </c>
    </row>
    <row r="146" spans="11:12" x14ac:dyDescent="0.25">
      <c r="K146" s="74">
        <v>44156</v>
      </c>
      <c r="L146" s="47">
        <v>102.75920000000001</v>
      </c>
    </row>
    <row r="147" spans="11:12" x14ac:dyDescent="0.25">
      <c r="K147" s="74">
        <v>44163</v>
      </c>
      <c r="L147" s="47">
        <v>102.7055</v>
      </c>
    </row>
    <row r="148" spans="11:12" x14ac:dyDescent="0.25">
      <c r="K148" s="74">
        <v>44170</v>
      </c>
      <c r="L148" s="47">
        <v>104.9075</v>
      </c>
    </row>
    <row r="149" spans="11:12" x14ac:dyDescent="0.25">
      <c r="K149" s="74">
        <v>44177</v>
      </c>
      <c r="L149" s="47">
        <v>104.3312</v>
      </c>
    </row>
    <row r="150" spans="11:12" x14ac:dyDescent="0.25">
      <c r="K150" s="74">
        <v>44184</v>
      </c>
      <c r="L150" s="47">
        <v>104.39279999999999</v>
      </c>
    </row>
    <row r="151" spans="11:12" x14ac:dyDescent="0.25">
      <c r="K151" s="74">
        <v>44191</v>
      </c>
      <c r="L151" s="47">
        <v>102.0359</v>
      </c>
    </row>
    <row r="152" spans="11:12" x14ac:dyDescent="0.25">
      <c r="K152" s="74">
        <v>44198</v>
      </c>
      <c r="L152" s="47">
        <v>100.0711</v>
      </c>
    </row>
    <row r="153" spans="11:12" x14ac:dyDescent="0.25">
      <c r="K153" s="74">
        <v>44205</v>
      </c>
      <c r="L153" s="47">
        <v>99.045599999999993</v>
      </c>
    </row>
    <row r="154" spans="11:12" x14ac:dyDescent="0.25">
      <c r="K154" s="74">
        <v>44212</v>
      </c>
      <c r="L154" s="47">
        <v>100.6206</v>
      </c>
    </row>
    <row r="155" spans="11:12" x14ac:dyDescent="0.25">
      <c r="K155" s="74">
        <v>44219</v>
      </c>
      <c r="L155" s="47">
        <v>100.32899999999999</v>
      </c>
    </row>
    <row r="156" spans="11:12" x14ac:dyDescent="0.25">
      <c r="K156" s="74">
        <v>44226</v>
      </c>
      <c r="L156" s="47">
        <v>100.6885</v>
      </c>
    </row>
    <row r="157" spans="11:12" x14ac:dyDescent="0.25">
      <c r="K157" s="74">
        <v>44233</v>
      </c>
      <c r="L157" s="47">
        <v>99.247500000000002</v>
      </c>
    </row>
    <row r="158" spans="11:12" x14ac:dyDescent="0.25">
      <c r="K158" s="74">
        <v>44240</v>
      </c>
      <c r="L158" s="47">
        <v>99.898399999999995</v>
      </c>
    </row>
    <row r="159" spans="11:12" x14ac:dyDescent="0.25">
      <c r="K159" s="74">
        <v>44247</v>
      </c>
      <c r="L159" s="47">
        <v>98.986500000000007</v>
      </c>
    </row>
    <row r="160" spans="11:12" x14ac:dyDescent="0.25">
      <c r="K160" s="74">
        <v>44254</v>
      </c>
      <c r="L160" s="47">
        <v>98.939099999999996</v>
      </c>
    </row>
    <row r="161" spans="11:12" x14ac:dyDescent="0.25">
      <c r="K161" s="74">
        <v>44261</v>
      </c>
      <c r="L161" s="47">
        <v>98.624300000000005</v>
      </c>
    </row>
    <row r="162" spans="11:12" x14ac:dyDescent="0.25">
      <c r="K162" s="74">
        <v>44268</v>
      </c>
      <c r="L162" s="47">
        <v>99.1203</v>
      </c>
    </row>
    <row r="163" spans="11:12" x14ac:dyDescent="0.25">
      <c r="K163" s="74">
        <v>44275</v>
      </c>
      <c r="L163" s="47">
        <v>99.590100000000007</v>
      </c>
    </row>
    <row r="164" spans="11:12" x14ac:dyDescent="0.25">
      <c r="K164" s="74">
        <v>44282</v>
      </c>
      <c r="L164" s="47">
        <v>99.210899999999995</v>
      </c>
    </row>
    <row r="165" spans="11:12" x14ac:dyDescent="0.25">
      <c r="K165" s="74">
        <v>44289</v>
      </c>
      <c r="L165" s="47">
        <v>98.832400000000007</v>
      </c>
    </row>
    <row r="166" spans="11:12" x14ac:dyDescent="0.25">
      <c r="K166" s="74">
        <v>44296</v>
      </c>
      <c r="L166" s="47">
        <v>98.497399999999999</v>
      </c>
    </row>
    <row r="167" spans="11:12" x14ac:dyDescent="0.25">
      <c r="K167" s="74">
        <v>44303</v>
      </c>
      <c r="L167" s="47">
        <v>97.825900000000004</v>
      </c>
    </row>
    <row r="168" spans="11:12" x14ac:dyDescent="0.25">
      <c r="K168" s="74">
        <v>44310</v>
      </c>
      <c r="L168" s="47">
        <v>98.865799999999993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99.327299999999994</v>
      </c>
    </row>
    <row r="260" spans="11:12" x14ac:dyDescent="0.25">
      <c r="K260" s="74">
        <v>43918</v>
      </c>
      <c r="L260" s="47">
        <v>96.871399999999994</v>
      </c>
    </row>
    <row r="261" spans="11:12" x14ac:dyDescent="0.25">
      <c r="K261" s="74">
        <v>43925</v>
      </c>
      <c r="L261" s="47">
        <v>95.3155</v>
      </c>
    </row>
    <row r="262" spans="11:12" x14ac:dyDescent="0.25">
      <c r="K262" s="74">
        <v>43932</v>
      </c>
      <c r="L262" s="47">
        <v>95.621200000000002</v>
      </c>
    </row>
    <row r="263" spans="11:12" x14ac:dyDescent="0.25">
      <c r="K263" s="74">
        <v>43939</v>
      </c>
      <c r="L263" s="47">
        <v>96.821799999999996</v>
      </c>
    </row>
    <row r="264" spans="11:12" x14ac:dyDescent="0.25">
      <c r="K264" s="74">
        <v>43946</v>
      </c>
      <c r="L264" s="47">
        <v>98.285200000000003</v>
      </c>
    </row>
    <row r="265" spans="11:12" x14ac:dyDescent="0.25">
      <c r="K265" s="74">
        <v>43953</v>
      </c>
      <c r="L265" s="47">
        <v>97.151899999999998</v>
      </c>
    </row>
    <row r="266" spans="11:12" x14ac:dyDescent="0.25">
      <c r="K266" s="74">
        <v>43960</v>
      </c>
      <c r="L266" s="47">
        <v>100.4418</v>
      </c>
    </row>
    <row r="267" spans="11:12" x14ac:dyDescent="0.25">
      <c r="K267" s="74">
        <v>43967</v>
      </c>
      <c r="L267" s="47">
        <v>95.221000000000004</v>
      </c>
    </row>
    <row r="268" spans="11:12" x14ac:dyDescent="0.25">
      <c r="K268" s="74">
        <v>43974</v>
      </c>
      <c r="L268" s="47">
        <v>94.917599999999993</v>
      </c>
    </row>
    <row r="269" spans="11:12" x14ac:dyDescent="0.25">
      <c r="K269" s="74">
        <v>43981</v>
      </c>
      <c r="L269" s="47">
        <v>100.3184</v>
      </c>
    </row>
    <row r="270" spans="11:12" x14ac:dyDescent="0.25">
      <c r="K270" s="74">
        <v>43988</v>
      </c>
      <c r="L270" s="47">
        <v>106.3747</v>
      </c>
    </row>
    <row r="271" spans="11:12" x14ac:dyDescent="0.25">
      <c r="K271" s="74">
        <v>43995</v>
      </c>
      <c r="L271" s="47">
        <v>101.7068</v>
      </c>
    </row>
    <row r="272" spans="11:12" x14ac:dyDescent="0.25">
      <c r="K272" s="74">
        <v>44002</v>
      </c>
      <c r="L272" s="47">
        <v>101.24850000000001</v>
      </c>
    </row>
    <row r="273" spans="11:12" x14ac:dyDescent="0.25">
      <c r="K273" s="74">
        <v>44009</v>
      </c>
      <c r="L273" s="47">
        <v>100.532</v>
      </c>
    </row>
    <row r="274" spans="11:12" x14ac:dyDescent="0.25">
      <c r="K274" s="74">
        <v>44016</v>
      </c>
      <c r="L274" s="47">
        <v>102.2332</v>
      </c>
    </row>
    <row r="275" spans="11:12" x14ac:dyDescent="0.25">
      <c r="K275" s="74">
        <v>44023</v>
      </c>
      <c r="L275" s="47">
        <v>100.7495</v>
      </c>
    </row>
    <row r="276" spans="11:12" x14ac:dyDescent="0.25">
      <c r="K276" s="74">
        <v>44030</v>
      </c>
      <c r="L276" s="47">
        <v>101.02500000000001</v>
      </c>
    </row>
    <row r="277" spans="11:12" x14ac:dyDescent="0.25">
      <c r="K277" s="74">
        <v>44037</v>
      </c>
      <c r="L277" s="47">
        <v>98.473299999999995</v>
      </c>
    </row>
    <row r="278" spans="11:12" x14ac:dyDescent="0.25">
      <c r="K278" s="74">
        <v>44044</v>
      </c>
      <c r="L278" s="47">
        <v>100.5971</v>
      </c>
    </row>
    <row r="279" spans="11:12" x14ac:dyDescent="0.25">
      <c r="K279" s="74">
        <v>44051</v>
      </c>
      <c r="L279" s="47">
        <v>102.9581</v>
      </c>
    </row>
    <row r="280" spans="11:12" x14ac:dyDescent="0.25">
      <c r="K280" s="74">
        <v>44058</v>
      </c>
      <c r="L280" s="47">
        <v>101.5903</v>
      </c>
    </row>
    <row r="281" spans="11:12" x14ac:dyDescent="0.25">
      <c r="K281" s="74">
        <v>44065</v>
      </c>
      <c r="L281" s="47">
        <v>98.316800000000001</v>
      </c>
    </row>
    <row r="282" spans="11:12" x14ac:dyDescent="0.25">
      <c r="K282" s="74">
        <v>44072</v>
      </c>
      <c r="L282" s="47">
        <v>99.296599999999998</v>
      </c>
    </row>
    <row r="283" spans="11:12" x14ac:dyDescent="0.25">
      <c r="K283" s="74">
        <v>44079</v>
      </c>
      <c r="L283" s="47">
        <v>102.0788</v>
      </c>
    </row>
    <row r="284" spans="11:12" x14ac:dyDescent="0.25">
      <c r="K284" s="74">
        <v>44086</v>
      </c>
      <c r="L284" s="47">
        <v>103.81610000000001</v>
      </c>
    </row>
    <row r="285" spans="11:12" x14ac:dyDescent="0.25">
      <c r="K285" s="74">
        <v>44093</v>
      </c>
      <c r="L285" s="47">
        <v>102.5069</v>
      </c>
    </row>
    <row r="286" spans="11:12" x14ac:dyDescent="0.25">
      <c r="K286" s="74">
        <v>44100</v>
      </c>
      <c r="L286" s="47">
        <v>101.92359999999999</v>
      </c>
    </row>
    <row r="287" spans="11:12" x14ac:dyDescent="0.25">
      <c r="K287" s="74">
        <v>44107</v>
      </c>
      <c r="L287" s="47">
        <v>100.5146</v>
      </c>
    </row>
    <row r="288" spans="11:12" x14ac:dyDescent="0.25">
      <c r="K288" s="74">
        <v>44114</v>
      </c>
      <c r="L288" s="47">
        <v>99.597999999999999</v>
      </c>
    </row>
    <row r="289" spans="11:12" x14ac:dyDescent="0.25">
      <c r="K289" s="74">
        <v>44121</v>
      </c>
      <c r="L289" s="47">
        <v>99.077600000000004</v>
      </c>
    </row>
    <row r="290" spans="11:12" x14ac:dyDescent="0.25">
      <c r="K290" s="74">
        <v>44128</v>
      </c>
      <c r="L290" s="47">
        <v>99.067300000000003</v>
      </c>
    </row>
    <row r="291" spans="11:12" x14ac:dyDescent="0.25">
      <c r="K291" s="74">
        <v>44135</v>
      </c>
      <c r="L291" s="47">
        <v>100.16370000000001</v>
      </c>
    </row>
    <row r="292" spans="11:12" x14ac:dyDescent="0.25">
      <c r="K292" s="74">
        <v>44142</v>
      </c>
      <c r="L292" s="47">
        <v>102.81189999999999</v>
      </c>
    </row>
    <row r="293" spans="11:12" x14ac:dyDescent="0.25">
      <c r="K293" s="74">
        <v>44149</v>
      </c>
      <c r="L293" s="47">
        <v>103.7022</v>
      </c>
    </row>
    <row r="294" spans="11:12" x14ac:dyDescent="0.25">
      <c r="K294" s="74">
        <v>44156</v>
      </c>
      <c r="L294" s="47">
        <v>102.2701</v>
      </c>
    </row>
    <row r="295" spans="11:12" x14ac:dyDescent="0.25">
      <c r="K295" s="74">
        <v>44163</v>
      </c>
      <c r="L295" s="47">
        <v>103.1438</v>
      </c>
    </row>
    <row r="296" spans="11:12" x14ac:dyDescent="0.25">
      <c r="K296" s="74">
        <v>44170</v>
      </c>
      <c r="L296" s="47">
        <v>107.146</v>
      </c>
    </row>
    <row r="297" spans="11:12" x14ac:dyDescent="0.25">
      <c r="K297" s="74">
        <v>44177</v>
      </c>
      <c r="L297" s="47">
        <v>107.4907</v>
      </c>
    </row>
    <row r="298" spans="11:12" x14ac:dyDescent="0.25">
      <c r="K298" s="74">
        <v>44184</v>
      </c>
      <c r="L298" s="47">
        <v>108.1795</v>
      </c>
    </row>
    <row r="299" spans="11:12" x14ac:dyDescent="0.25">
      <c r="K299" s="74">
        <v>44191</v>
      </c>
      <c r="L299" s="47">
        <v>107.8938</v>
      </c>
    </row>
    <row r="300" spans="11:12" x14ac:dyDescent="0.25">
      <c r="K300" s="74">
        <v>44198</v>
      </c>
      <c r="L300" s="47">
        <v>104.8018</v>
      </c>
    </row>
    <row r="301" spans="11:12" x14ac:dyDescent="0.25">
      <c r="K301" s="74">
        <v>44205</v>
      </c>
      <c r="L301" s="47">
        <v>101.42270000000001</v>
      </c>
    </row>
    <row r="302" spans="11:12" x14ac:dyDescent="0.25">
      <c r="K302" s="74">
        <v>44212</v>
      </c>
      <c r="L302" s="47">
        <v>102.4439</v>
      </c>
    </row>
    <row r="303" spans="11:12" x14ac:dyDescent="0.25">
      <c r="K303" s="74">
        <v>44219</v>
      </c>
      <c r="L303" s="47">
        <v>101.4344</v>
      </c>
    </row>
    <row r="304" spans="11:12" x14ac:dyDescent="0.25">
      <c r="K304" s="74">
        <v>44226</v>
      </c>
      <c r="L304" s="47">
        <v>102.57080000000001</v>
      </c>
    </row>
    <row r="305" spans="11:12" x14ac:dyDescent="0.25">
      <c r="K305" s="74">
        <v>44233</v>
      </c>
      <c r="L305" s="47">
        <v>102.5975</v>
      </c>
    </row>
    <row r="306" spans="11:12" x14ac:dyDescent="0.25">
      <c r="K306" s="74">
        <v>44240</v>
      </c>
      <c r="L306" s="47">
        <v>103.7473</v>
      </c>
    </row>
    <row r="307" spans="11:12" x14ac:dyDescent="0.25">
      <c r="K307" s="74">
        <v>44247</v>
      </c>
      <c r="L307" s="47">
        <v>101.7377</v>
      </c>
    </row>
    <row r="308" spans="11:12" x14ac:dyDescent="0.25">
      <c r="K308" s="74">
        <v>44254</v>
      </c>
      <c r="L308" s="47">
        <v>101.4044</v>
      </c>
    </row>
    <row r="309" spans="11:12" x14ac:dyDescent="0.25">
      <c r="K309" s="74">
        <v>44261</v>
      </c>
      <c r="L309" s="47">
        <v>102.87609999999999</v>
      </c>
    </row>
    <row r="310" spans="11:12" x14ac:dyDescent="0.25">
      <c r="K310" s="74">
        <v>44268</v>
      </c>
      <c r="L310" s="47">
        <v>102.52800000000001</v>
      </c>
    </row>
    <row r="311" spans="11:12" x14ac:dyDescent="0.25">
      <c r="K311" s="74">
        <v>44275</v>
      </c>
      <c r="L311" s="47">
        <v>101.73090000000001</v>
      </c>
    </row>
    <row r="312" spans="11:12" x14ac:dyDescent="0.25">
      <c r="K312" s="74">
        <v>44282</v>
      </c>
      <c r="L312" s="47">
        <v>101.654</v>
      </c>
    </row>
    <row r="313" spans="11:12" x14ac:dyDescent="0.25">
      <c r="K313" s="74">
        <v>44289</v>
      </c>
      <c r="L313" s="47">
        <v>103.3634</v>
      </c>
    </row>
    <row r="314" spans="11:12" x14ac:dyDescent="0.25">
      <c r="K314" s="74">
        <v>44296</v>
      </c>
      <c r="L314" s="47">
        <v>104.6052</v>
      </c>
    </row>
    <row r="315" spans="11:12" x14ac:dyDescent="0.25">
      <c r="K315" s="74">
        <v>44303</v>
      </c>
      <c r="L315" s="47">
        <v>101.88460000000001</v>
      </c>
    </row>
    <row r="316" spans="11:12" x14ac:dyDescent="0.25">
      <c r="K316" s="74">
        <v>44310</v>
      </c>
      <c r="L316" s="47">
        <v>100.85039999999999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9B8CB-E4F1-49D7-8F07-B33ECBB6DAE7}">
  <sheetPr codeName="Sheet11">
    <tabColor rgb="FF0070C0"/>
  </sheetPr>
  <dimension ref="A1:L5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22" customWidth="1"/>
    <col min="2" max="2" width="12.5703125" style="22" customWidth="1"/>
    <col min="3" max="5" width="9.7109375" style="22" customWidth="1"/>
    <col min="6" max="6" width="12.5703125" style="22" customWidth="1"/>
    <col min="7" max="9" width="9.7109375" style="22" customWidth="1"/>
    <col min="10" max="10" width="6.28515625" style="55" customWidth="1"/>
    <col min="11" max="11" width="11.7109375" style="22" customWidth="1"/>
    <col min="12" max="12" width="16.7109375" style="22" customWidth="1"/>
    <col min="13" max="16384" width="8.7109375" style="22"/>
  </cols>
  <sheetData>
    <row r="1" spans="1:12" ht="60" customHeight="1" x14ac:dyDescent="0.25">
      <c r="A1" s="75" t="s">
        <v>19</v>
      </c>
      <c r="B1" s="75"/>
      <c r="C1" s="75"/>
      <c r="D1" s="75"/>
      <c r="E1" s="75"/>
      <c r="F1" s="75"/>
      <c r="G1" s="75"/>
      <c r="H1" s="75"/>
      <c r="I1" s="75"/>
      <c r="J1" s="61"/>
      <c r="K1" s="39"/>
      <c r="L1" s="40" t="s">
        <v>26</v>
      </c>
    </row>
    <row r="2" spans="1:12" ht="19.5" customHeight="1" x14ac:dyDescent="0.3">
      <c r="A2" s="7" t="str">
        <f>"Weekly Payroll Jobs and Wages in Australia - " &amp;$L$1</f>
        <v>Weekly Payroll Jobs and Wages in Australia - Accommodation and food services</v>
      </c>
      <c r="B2" s="29"/>
      <c r="C2" s="29"/>
      <c r="D2" s="29"/>
      <c r="E2" s="29"/>
      <c r="F2" s="29"/>
      <c r="G2" s="29"/>
      <c r="H2" s="29"/>
      <c r="I2" s="29"/>
      <c r="J2" s="54"/>
      <c r="K2" s="43" t="s">
        <v>58</v>
      </c>
      <c r="L2" s="60">
        <v>44310</v>
      </c>
    </row>
    <row r="3" spans="1:12" ht="15" customHeight="1" x14ac:dyDescent="0.25">
      <c r="A3" s="38" t="str">
        <f>"Week ending "&amp;TEXT($L$2,"dddd dd mmmm yyyy")</f>
        <v>Week ending Saturday 24 April 2021</v>
      </c>
      <c r="B3" s="29"/>
      <c r="C3" s="35"/>
      <c r="D3" s="37"/>
      <c r="E3" s="29"/>
      <c r="F3" s="29"/>
      <c r="G3" s="29"/>
      <c r="H3" s="29"/>
      <c r="I3" s="29"/>
      <c r="J3" s="54"/>
      <c r="K3" s="45" t="s">
        <v>59</v>
      </c>
      <c r="L3" s="44">
        <v>43904</v>
      </c>
    </row>
    <row r="4" spans="1:12" ht="15" customHeight="1" x14ac:dyDescent="0.25">
      <c r="A4" s="6" t="s">
        <v>18</v>
      </c>
      <c r="B4" s="28"/>
      <c r="C4" s="28"/>
      <c r="D4" s="28"/>
      <c r="E4" s="28"/>
      <c r="F4" s="28"/>
      <c r="G4" s="28"/>
      <c r="H4" s="28"/>
      <c r="I4" s="28"/>
      <c r="J4" s="54"/>
      <c r="K4" s="43" t="s">
        <v>66</v>
      </c>
      <c r="L4" s="44">
        <v>44282</v>
      </c>
    </row>
    <row r="5" spans="1:12" ht="11.65" customHeight="1" x14ac:dyDescent="0.25">
      <c r="A5" s="53"/>
      <c r="B5" s="29"/>
      <c r="C5" s="29"/>
      <c r="D5" s="28"/>
      <c r="E5" s="28"/>
      <c r="F5" s="29"/>
      <c r="G5" s="29"/>
      <c r="H5" s="29"/>
      <c r="I5" s="29"/>
      <c r="J5" s="54"/>
      <c r="K5" s="43"/>
      <c r="L5" s="44">
        <v>44289</v>
      </c>
    </row>
    <row r="6" spans="1:12" ht="16.5" customHeight="1" thickBot="1" x14ac:dyDescent="0.3">
      <c r="A6" s="36" t="str">
        <f>"Change in payroll jobs and total wages, "&amp;$L$1</f>
        <v>Change in payroll jobs and total wages, Accommodation and food services</v>
      </c>
      <c r="B6" s="35"/>
      <c r="C6" s="34"/>
      <c r="D6" s="33"/>
      <c r="E6" s="28"/>
      <c r="F6" s="29"/>
      <c r="G6" s="29"/>
      <c r="H6" s="29"/>
      <c r="I6" s="29"/>
      <c r="J6" s="54"/>
      <c r="K6" s="43"/>
      <c r="L6" s="44">
        <v>44296</v>
      </c>
    </row>
    <row r="7" spans="1:12" ht="16.5" customHeight="1" x14ac:dyDescent="0.25">
      <c r="A7" s="65"/>
      <c r="B7" s="87" t="s">
        <v>55</v>
      </c>
      <c r="C7" s="88"/>
      <c r="D7" s="88"/>
      <c r="E7" s="89"/>
      <c r="F7" s="90" t="s">
        <v>56</v>
      </c>
      <c r="G7" s="88"/>
      <c r="H7" s="88"/>
      <c r="I7" s="89"/>
      <c r="J7" s="56"/>
      <c r="K7" s="43" t="s">
        <v>67</v>
      </c>
      <c r="L7" s="44">
        <v>44303</v>
      </c>
    </row>
    <row r="8" spans="1:12" ht="34.15" customHeight="1" x14ac:dyDescent="0.25">
      <c r="A8" s="91"/>
      <c r="B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C8" s="95" t="str">
        <f>"% Change between " &amp; TEXT($L$4,"dd mmm yyyy")&amp;" and "&amp; TEXT($L$2,"dd mmm yyyy") &amp; " (monthly change)"</f>
        <v>% Change between 27 Mar 2021 and 24 Apr 2021 (monthly change)</v>
      </c>
      <c r="D8" s="78" t="str">
        <f>"% Change between " &amp; TEXT($L$7,"dd mmm yyyy")&amp;" and "&amp; TEXT($L$2,"dd mmm yyyy") &amp; " (weekly change)"</f>
        <v>% Change between 17 Apr 2021 and 24 Apr 2021 (weekly change)</v>
      </c>
      <c r="E8" s="80" t="str">
        <f>"% Change between " &amp; TEXT($L$6,"dd mmm yyyy")&amp;" and "&amp; TEXT($L$7,"dd mmm yyyy") &amp; " (weekly change)"</f>
        <v>% Change between 10 Apr 2021 and 17 Apr 2021 (weekly change)</v>
      </c>
      <c r="F8" s="93" t="str">
        <f>"% Change between " &amp; TEXT($L$3,"dd mmm yyyy")&amp;" and "&amp; TEXT($L$2,"dd mmm yyyy") &amp; " (Change since 100th case of COVID-19)"</f>
        <v>% Change between 14 Mar 2020 and 24 Apr 2021 (Change since 100th case of COVID-19)</v>
      </c>
      <c r="G8" s="95" t="str">
        <f>"% Change between " &amp; TEXT($L$4,"dd mmm yyyy")&amp;" and "&amp; TEXT($L$2,"dd mmm yyyy") &amp; " (monthly change)"</f>
        <v>% Change between 27 Mar 2021 and 24 Apr 2021 (monthly change)</v>
      </c>
      <c r="H8" s="78" t="str">
        <f>"% Change between " &amp; TEXT($L$7,"dd mmm yyyy")&amp;" and "&amp; TEXT($L$2,"dd mmm yyyy") &amp; " (weekly change)"</f>
        <v>% Change between 17 Apr 2021 and 24 Apr 2021 (weekly change)</v>
      </c>
      <c r="I8" s="80" t="str">
        <f>"% Change between " &amp; TEXT($L$6,"dd mmm yyyy")&amp;" and "&amp; TEXT($L$7,"dd mmm yyyy") &amp; " (weekly change)"</f>
        <v>% Change between 10 Apr 2021 and 17 Apr 2021 (weekly change)</v>
      </c>
      <c r="J8" s="57"/>
      <c r="K8" s="43" t="s">
        <v>68</v>
      </c>
      <c r="L8" s="44">
        <v>44310</v>
      </c>
    </row>
    <row r="9" spans="1:12" ht="47.25" customHeight="1" thickBot="1" x14ac:dyDescent="0.3">
      <c r="A9" s="92"/>
      <c r="B9" s="94"/>
      <c r="C9" s="96"/>
      <c r="D9" s="79"/>
      <c r="E9" s="81"/>
      <c r="F9" s="94"/>
      <c r="G9" s="96"/>
      <c r="H9" s="79"/>
      <c r="I9" s="81"/>
      <c r="J9" s="58"/>
      <c r="K9" s="45" t="s">
        <v>63</v>
      </c>
      <c r="L9" s="47"/>
    </row>
    <row r="10" spans="1:12" x14ac:dyDescent="0.25">
      <c r="A10" s="66"/>
      <c r="B10" s="82" t="s">
        <v>17</v>
      </c>
      <c r="C10" s="83"/>
      <c r="D10" s="83"/>
      <c r="E10" s="83"/>
      <c r="F10" s="83"/>
      <c r="G10" s="83"/>
      <c r="H10" s="83"/>
      <c r="I10" s="84"/>
      <c r="J10" s="46"/>
      <c r="K10" s="64"/>
      <c r="L10" s="47"/>
    </row>
    <row r="11" spans="1:12" x14ac:dyDescent="0.25">
      <c r="A11" s="67" t="s">
        <v>16</v>
      </c>
      <c r="B11" s="32">
        <v>-0.10283609726652043</v>
      </c>
      <c r="C11" s="32">
        <v>-3.9243339253996479E-2</v>
      </c>
      <c r="D11" s="32">
        <v>1.0090599758461716E-2</v>
      </c>
      <c r="E11" s="32">
        <v>-2.1855870385982801E-3</v>
      </c>
      <c r="F11" s="32">
        <v>-5.8898069218563331E-2</v>
      </c>
      <c r="G11" s="32">
        <v>-2.5745748271430502E-2</v>
      </c>
      <c r="H11" s="32">
        <v>5.1325546306155712E-3</v>
      </c>
      <c r="I11" s="68">
        <v>-3.2196715123664288E-2</v>
      </c>
      <c r="J11" s="46"/>
      <c r="K11" s="46"/>
      <c r="L11" s="47"/>
    </row>
    <row r="12" spans="1:12" x14ac:dyDescent="0.25">
      <c r="A12" s="69" t="s">
        <v>6</v>
      </c>
      <c r="B12" s="32">
        <v>-0.10967838125665608</v>
      </c>
      <c r="C12" s="32">
        <v>-3.4155815913230247E-2</v>
      </c>
      <c r="D12" s="32">
        <v>1.7065637434042991E-2</v>
      </c>
      <c r="E12" s="32">
        <v>-4.6773128956127952E-3</v>
      </c>
      <c r="F12" s="32">
        <v>-7.6675493065823552E-2</v>
      </c>
      <c r="G12" s="32">
        <v>-1.0547136584159178E-2</v>
      </c>
      <c r="H12" s="32">
        <v>1.6344820198294752E-2</v>
      </c>
      <c r="I12" s="68">
        <v>-4.7254934974308216E-2</v>
      </c>
      <c r="J12" s="46"/>
      <c r="K12" s="46"/>
      <c r="L12" s="47"/>
    </row>
    <row r="13" spans="1:12" ht="15" customHeight="1" x14ac:dyDescent="0.25">
      <c r="A13" s="69" t="s">
        <v>5</v>
      </c>
      <c r="B13" s="32">
        <v>-0.1223593922929872</v>
      </c>
      <c r="C13" s="32">
        <v>-5.7751012692411563E-2</v>
      </c>
      <c r="D13" s="32">
        <v>6.6205066066586937E-3</v>
      </c>
      <c r="E13" s="32">
        <v>-8.5744432014644989E-3</v>
      </c>
      <c r="F13" s="32">
        <v>-7.2027769973171618E-2</v>
      </c>
      <c r="G13" s="32">
        <v>-4.1989338384324615E-2</v>
      </c>
      <c r="H13" s="32">
        <v>7.0957388571029067E-3</v>
      </c>
      <c r="I13" s="68">
        <v>-3.8849795257668074E-2</v>
      </c>
      <c r="J13" s="46"/>
      <c r="K13" s="46"/>
      <c r="L13" s="47"/>
    </row>
    <row r="14" spans="1:12" ht="15" customHeight="1" x14ac:dyDescent="0.25">
      <c r="A14" s="69" t="s">
        <v>44</v>
      </c>
      <c r="B14" s="32">
        <v>-9.7736215086925204E-2</v>
      </c>
      <c r="C14" s="32">
        <v>-2.4626242664999687E-2</v>
      </c>
      <c r="D14" s="32">
        <v>1.279544375889885E-2</v>
      </c>
      <c r="E14" s="32">
        <v>1.3883974694651524E-2</v>
      </c>
      <c r="F14" s="32">
        <v>-3.2526451423584901E-2</v>
      </c>
      <c r="G14" s="32">
        <v>-2.3021887002166896E-2</v>
      </c>
      <c r="H14" s="32">
        <v>2.2819488844314506E-3</v>
      </c>
      <c r="I14" s="68">
        <v>-1.1628796086354476E-2</v>
      </c>
      <c r="J14" s="46"/>
      <c r="K14" s="46"/>
      <c r="L14" s="47"/>
    </row>
    <row r="15" spans="1:12" ht="15" customHeight="1" x14ac:dyDescent="0.25">
      <c r="A15" s="69" t="s">
        <v>4</v>
      </c>
      <c r="B15" s="32">
        <v>-7.1685393258427044E-2</v>
      </c>
      <c r="C15" s="32">
        <v>-3.0365501398776362E-2</v>
      </c>
      <c r="D15" s="32">
        <v>3.3164670165446442E-3</v>
      </c>
      <c r="E15" s="32">
        <v>1.0837554482270306E-3</v>
      </c>
      <c r="F15" s="32">
        <v>-2.2844502577436421E-2</v>
      </c>
      <c r="G15" s="32">
        <v>4.0910492719410385E-3</v>
      </c>
      <c r="H15" s="32">
        <v>1.2578470993114044E-2</v>
      </c>
      <c r="I15" s="68">
        <v>-3.4068937238792563E-3</v>
      </c>
      <c r="J15" s="46"/>
      <c r="K15" s="64"/>
      <c r="L15" s="47"/>
    </row>
    <row r="16" spans="1:12" ht="15" customHeight="1" x14ac:dyDescent="0.25">
      <c r="A16" s="69" t="s">
        <v>3</v>
      </c>
      <c r="B16" s="32">
        <v>-6.6948514715004515E-2</v>
      </c>
      <c r="C16" s="32">
        <v>-5.0696043644727462E-2</v>
      </c>
      <c r="D16" s="32">
        <v>-6.4989505511441337E-3</v>
      </c>
      <c r="E16" s="32">
        <v>-1.365202536410226E-2</v>
      </c>
      <c r="F16" s="32">
        <v>-5.0911823817965329E-2</v>
      </c>
      <c r="G16" s="32">
        <v>-6.8694209839734288E-2</v>
      </c>
      <c r="H16" s="32">
        <v>-3.2653094751964207E-2</v>
      </c>
      <c r="I16" s="68">
        <v>-3.8525609898660274E-2</v>
      </c>
      <c r="J16" s="46"/>
      <c r="K16" s="46"/>
      <c r="L16" s="47"/>
    </row>
    <row r="17" spans="1:12" ht="15" customHeight="1" x14ac:dyDescent="0.25">
      <c r="A17" s="69" t="s">
        <v>43</v>
      </c>
      <c r="B17" s="32">
        <v>-8.8689601855430955E-2</v>
      </c>
      <c r="C17" s="32">
        <v>-4.2550426424800336E-2</v>
      </c>
      <c r="D17" s="32">
        <v>5.1417608185888586E-3</v>
      </c>
      <c r="E17" s="32">
        <v>-9.5016891891891442E-3</v>
      </c>
      <c r="F17" s="32">
        <v>-6.9755201253769772E-2</v>
      </c>
      <c r="G17" s="32">
        <v>-2.5387939137919369E-2</v>
      </c>
      <c r="H17" s="32">
        <v>3.5441044014574707E-3</v>
      </c>
      <c r="I17" s="68">
        <v>-1.6399930698534293E-2</v>
      </c>
      <c r="J17" s="46"/>
      <c r="K17" s="46"/>
      <c r="L17" s="47"/>
    </row>
    <row r="18" spans="1:12" ht="15" customHeight="1" x14ac:dyDescent="0.25">
      <c r="A18" s="69" t="s">
        <v>2</v>
      </c>
      <c r="B18" s="32">
        <v>-2.229891455608124E-2</v>
      </c>
      <c r="C18" s="32">
        <v>3.9299444681772933E-4</v>
      </c>
      <c r="D18" s="32">
        <v>1.6605411662566905E-2</v>
      </c>
      <c r="E18" s="32">
        <v>3.6305547487656131E-3</v>
      </c>
      <c r="F18" s="32">
        <v>2.7288177695411919E-2</v>
      </c>
      <c r="G18" s="32">
        <v>1.4421190017589236E-2</v>
      </c>
      <c r="H18" s="32">
        <v>-1.2437177139803079E-2</v>
      </c>
      <c r="I18" s="68">
        <v>2.7196616291816911E-2</v>
      </c>
      <c r="J18" s="46"/>
      <c r="K18" s="46"/>
      <c r="L18" s="47"/>
    </row>
    <row r="19" spans="1:12" x14ac:dyDescent="0.25">
      <c r="A19" s="70" t="s">
        <v>1</v>
      </c>
      <c r="B19" s="32">
        <v>-0.13643839256061108</v>
      </c>
      <c r="C19" s="32">
        <v>-4.0522509225092262E-2</v>
      </c>
      <c r="D19" s="32">
        <v>2.0240131837087061E-2</v>
      </c>
      <c r="E19" s="32">
        <v>-4.2975464916392703E-3</v>
      </c>
      <c r="F19" s="32">
        <v>-6.980304255069103E-2</v>
      </c>
      <c r="G19" s="32">
        <v>-1.2225980355193511E-2</v>
      </c>
      <c r="H19" s="32">
        <v>1.0911888054600194E-2</v>
      </c>
      <c r="I19" s="68">
        <v>-2.7807731226314525E-2</v>
      </c>
      <c r="J19" s="58"/>
      <c r="K19" s="48"/>
      <c r="L19" s="47"/>
    </row>
    <row r="20" spans="1:12" x14ac:dyDescent="0.25">
      <c r="A20" s="66"/>
      <c r="B20" s="85" t="s">
        <v>15</v>
      </c>
      <c r="C20" s="85"/>
      <c r="D20" s="85"/>
      <c r="E20" s="85"/>
      <c r="F20" s="85"/>
      <c r="G20" s="85"/>
      <c r="H20" s="85"/>
      <c r="I20" s="86"/>
      <c r="J20" s="46"/>
      <c r="K20" s="46"/>
      <c r="L20" s="47"/>
    </row>
    <row r="21" spans="1:12" x14ac:dyDescent="0.25">
      <c r="A21" s="69" t="s">
        <v>14</v>
      </c>
      <c r="B21" s="32">
        <v>-0.16356297106588613</v>
      </c>
      <c r="C21" s="32">
        <v>-4.6683130165536935E-2</v>
      </c>
      <c r="D21" s="32">
        <v>6.8203325085731681E-3</v>
      </c>
      <c r="E21" s="32">
        <v>-6.297718155545029E-3</v>
      </c>
      <c r="F21" s="32">
        <v>-8.1901339820593555E-2</v>
      </c>
      <c r="G21" s="32">
        <v>-2.904042095890913E-2</v>
      </c>
      <c r="H21" s="32">
        <v>6.6508124862869611E-3</v>
      </c>
      <c r="I21" s="68">
        <v>-3.0951484749592417E-2</v>
      </c>
      <c r="J21" s="46"/>
      <c r="K21" s="46"/>
      <c r="L21" s="46"/>
    </row>
    <row r="22" spans="1:12" x14ac:dyDescent="0.25">
      <c r="A22" s="69" t="s">
        <v>13</v>
      </c>
      <c r="B22" s="32">
        <v>-0.1536588017169126</v>
      </c>
      <c r="C22" s="32">
        <v>-4.5864485981308434E-2</v>
      </c>
      <c r="D22" s="32">
        <v>8.6475589712233791E-3</v>
      </c>
      <c r="E22" s="32">
        <v>-4.1447122514679524E-3</v>
      </c>
      <c r="F22" s="32">
        <v>-7.1920234567637187E-2</v>
      </c>
      <c r="G22" s="32">
        <v>-2.8929138776467855E-2</v>
      </c>
      <c r="H22" s="32">
        <v>4.366110915058119E-3</v>
      </c>
      <c r="I22" s="68">
        <v>-3.4588171954149094E-2</v>
      </c>
      <c r="J22" s="46"/>
      <c r="K22" s="52" t="s">
        <v>12</v>
      </c>
      <c r="L22" s="46" t="s">
        <v>60</v>
      </c>
    </row>
    <row r="23" spans="1:12" x14ac:dyDescent="0.25">
      <c r="A23" s="70" t="s">
        <v>65</v>
      </c>
      <c r="B23" s="32">
        <v>-6.6030171408258287E-2</v>
      </c>
      <c r="C23" s="32">
        <v>-6.6691083950165542E-3</v>
      </c>
      <c r="D23" s="32">
        <v>2.7108947419859142E-2</v>
      </c>
      <c r="E23" s="32">
        <v>1.6257689657527052E-2</v>
      </c>
      <c r="F23" s="32">
        <v>-1.9056342927156189E-3</v>
      </c>
      <c r="G23" s="32">
        <v>4.3490264990217575E-2</v>
      </c>
      <c r="H23" s="32">
        <v>9.3900459364679723E-3</v>
      </c>
      <c r="I23" s="68">
        <v>-4.2204326867842368E-2</v>
      </c>
      <c r="J23" s="46"/>
      <c r="K23" s="49"/>
      <c r="L23" s="46" t="s">
        <v>9</v>
      </c>
    </row>
    <row r="24" spans="1:12" x14ac:dyDescent="0.25">
      <c r="A24" s="69" t="s">
        <v>46</v>
      </c>
      <c r="B24" s="32">
        <v>-0.12618497177477561</v>
      </c>
      <c r="C24" s="32">
        <v>-4.6848315921615313E-2</v>
      </c>
      <c r="D24" s="32">
        <v>-3.3080424886189341E-4</v>
      </c>
      <c r="E24" s="32">
        <v>-3.0345907751999635E-3</v>
      </c>
      <c r="F24" s="32">
        <v>-5.9979409778858184E-2</v>
      </c>
      <c r="G24" s="32">
        <v>-3.1098321319832256E-2</v>
      </c>
      <c r="H24" s="32">
        <v>3.4093747136461072E-3</v>
      </c>
      <c r="I24" s="68">
        <v>-3.3732208615979919E-2</v>
      </c>
      <c r="J24" s="46"/>
      <c r="K24" s="46" t="s">
        <v>65</v>
      </c>
      <c r="L24" s="47">
        <v>94.02</v>
      </c>
    </row>
    <row r="25" spans="1:12" x14ac:dyDescent="0.25">
      <c r="A25" s="69" t="s">
        <v>47</v>
      </c>
      <c r="B25" s="32">
        <v>-0.13195866295613012</v>
      </c>
      <c r="C25" s="32">
        <v>-5.9241926192009187E-2</v>
      </c>
      <c r="D25" s="32">
        <v>1.6355468961413155E-3</v>
      </c>
      <c r="E25" s="32">
        <v>-1.2822567719185773E-2</v>
      </c>
      <c r="F25" s="32">
        <v>-8.1280772337801732E-2</v>
      </c>
      <c r="G25" s="32">
        <v>-3.6513490519630265E-2</v>
      </c>
      <c r="H25" s="32">
        <v>6.0390126731557636E-4</v>
      </c>
      <c r="I25" s="68">
        <v>-2.0962000930671243E-2</v>
      </c>
      <c r="J25" s="46"/>
      <c r="K25" s="46" t="s">
        <v>46</v>
      </c>
      <c r="L25" s="47">
        <v>91.68</v>
      </c>
    </row>
    <row r="26" spans="1:12" x14ac:dyDescent="0.25">
      <c r="A26" s="69" t="s">
        <v>48</v>
      </c>
      <c r="B26" s="32">
        <v>-0.11445129925888731</v>
      </c>
      <c r="C26" s="32">
        <v>-5.4136023705375957E-2</v>
      </c>
      <c r="D26" s="32">
        <v>1.1290337180357657E-2</v>
      </c>
      <c r="E26" s="32">
        <v>-1.6397091556610732E-2</v>
      </c>
      <c r="F26" s="32">
        <v>-8.0043703513427156E-2</v>
      </c>
      <c r="G26" s="32">
        <v>-3.7329429996675101E-2</v>
      </c>
      <c r="H26" s="32">
        <v>9.5613138403347619E-3</v>
      </c>
      <c r="I26" s="68">
        <v>-2.7744914579572066E-2</v>
      </c>
      <c r="J26" s="46"/>
      <c r="K26" s="46" t="s">
        <v>47</v>
      </c>
      <c r="L26" s="47">
        <v>92.27</v>
      </c>
    </row>
    <row r="27" spans="1:12" ht="17.25" customHeight="1" x14ac:dyDescent="0.25">
      <c r="A27" s="69" t="s">
        <v>49</v>
      </c>
      <c r="B27" s="32">
        <v>-9.4246434448710947E-2</v>
      </c>
      <c r="C27" s="32">
        <v>-4.5865867311928876E-2</v>
      </c>
      <c r="D27" s="32">
        <v>1.061607023315414E-2</v>
      </c>
      <c r="E27" s="32">
        <v>-1.3565525829213998E-2</v>
      </c>
      <c r="F27" s="32">
        <v>-6.0419138826982577E-2</v>
      </c>
      <c r="G27" s="32">
        <v>-3.0513002249140553E-2</v>
      </c>
      <c r="H27" s="32">
        <v>1.0472829870715961E-2</v>
      </c>
      <c r="I27" s="68">
        <v>-3.955855444179901E-2</v>
      </c>
      <c r="J27" s="59"/>
      <c r="K27" s="50" t="s">
        <v>48</v>
      </c>
      <c r="L27" s="47">
        <v>93.62</v>
      </c>
    </row>
    <row r="28" spans="1:12" x14ac:dyDescent="0.25">
      <c r="A28" s="69" t="s">
        <v>50</v>
      </c>
      <c r="B28" s="32">
        <v>-4.8900713234461657E-2</v>
      </c>
      <c r="C28" s="32">
        <v>-4.3304737321591236E-2</v>
      </c>
      <c r="D28" s="32">
        <v>9.4192566485100659E-3</v>
      </c>
      <c r="E28" s="32">
        <v>-1.7317380352644851E-2</v>
      </c>
      <c r="F28" s="32">
        <v>-3.5389606072854241E-3</v>
      </c>
      <c r="G28" s="32">
        <v>-3.4729426436440947E-2</v>
      </c>
      <c r="H28" s="32">
        <v>6.1473501386539731E-3</v>
      </c>
      <c r="I28" s="68">
        <v>-4.8702265803075351E-2</v>
      </c>
      <c r="J28" s="54"/>
      <c r="K28" s="41" t="s">
        <v>49</v>
      </c>
      <c r="L28" s="47">
        <v>94.93</v>
      </c>
    </row>
    <row r="29" spans="1:12" ht="15.75" thickBot="1" x14ac:dyDescent="0.3">
      <c r="A29" s="71" t="s">
        <v>51</v>
      </c>
      <c r="B29" s="72">
        <v>-4.1445783132530223E-2</v>
      </c>
      <c r="C29" s="72">
        <v>-4.1958790473642038E-2</v>
      </c>
      <c r="D29" s="72">
        <v>1.7969860676713134E-2</v>
      </c>
      <c r="E29" s="72">
        <v>-2.0061298411813921E-2</v>
      </c>
      <c r="F29" s="72">
        <v>-1.222550301045644E-2</v>
      </c>
      <c r="G29" s="72">
        <v>-3.8564952615234738E-2</v>
      </c>
      <c r="H29" s="72">
        <v>3.73655281719798E-3</v>
      </c>
      <c r="I29" s="73">
        <v>-5.5450235488332833E-2</v>
      </c>
      <c r="J29" s="54"/>
      <c r="K29" s="41" t="s">
        <v>50</v>
      </c>
      <c r="L29" s="47">
        <v>99.42</v>
      </c>
    </row>
    <row r="30" spans="1:12" x14ac:dyDescent="0.25">
      <c r="A30" s="31" t="s">
        <v>45</v>
      </c>
      <c r="B30" s="29"/>
      <c r="C30" s="29"/>
      <c r="D30" s="29"/>
      <c r="E30" s="29"/>
      <c r="F30" s="29"/>
      <c r="G30" s="29"/>
      <c r="H30" s="29"/>
      <c r="I30" s="29"/>
      <c r="J30" s="54"/>
      <c r="K30" s="41" t="s">
        <v>51</v>
      </c>
      <c r="L30" s="47">
        <v>100.05</v>
      </c>
    </row>
    <row r="31" spans="1:12" ht="12.75" customHeight="1" x14ac:dyDescent="0.25">
      <c r="B31" s="23"/>
      <c r="C31" s="23"/>
      <c r="D31" s="23"/>
      <c r="E31" s="23"/>
      <c r="F31" s="23"/>
      <c r="G31" s="23"/>
      <c r="H31" s="23"/>
      <c r="I31" s="23"/>
      <c r="K31" s="41"/>
      <c r="L31" s="47"/>
    </row>
    <row r="32" spans="1:12" ht="15.75" customHeight="1" x14ac:dyDescent="0.25">
      <c r="A32" s="26" t="str">
        <f>"Indexed number of payroll jobs and total wages, "&amp;$L$1</f>
        <v>Indexed number of payroll jobs and total wages, Accommodation and food services</v>
      </c>
      <c r="B32" s="30"/>
      <c r="C32" s="30"/>
      <c r="D32" s="30"/>
      <c r="E32" s="30"/>
      <c r="F32" s="30"/>
      <c r="G32" s="30"/>
      <c r="H32" s="30"/>
      <c r="I32" s="30"/>
      <c r="J32" s="62"/>
      <c r="K32" s="49"/>
      <c r="L32" s="47" t="s">
        <v>8</v>
      </c>
    </row>
    <row r="33" spans="1:12" x14ac:dyDescent="0.25">
      <c r="B33" s="23"/>
      <c r="C33" s="23"/>
      <c r="D33" s="23"/>
      <c r="E33" s="23"/>
      <c r="F33" s="23"/>
      <c r="G33" s="23"/>
      <c r="H33" s="23"/>
      <c r="I33" s="23"/>
      <c r="K33" s="46" t="s">
        <v>65</v>
      </c>
      <c r="L33" s="47">
        <v>90.93</v>
      </c>
    </row>
    <row r="34" spans="1:12" x14ac:dyDescent="0.25">
      <c r="F34" s="23"/>
      <c r="G34" s="23"/>
      <c r="H34" s="23"/>
      <c r="I34" s="23"/>
      <c r="K34" s="46" t="s">
        <v>46</v>
      </c>
      <c r="L34" s="47">
        <v>87.41</v>
      </c>
    </row>
    <row r="35" spans="1:12" x14ac:dyDescent="0.25">
      <c r="B35" s="23"/>
      <c r="C35" s="23"/>
      <c r="D35" s="23"/>
      <c r="E35" s="23"/>
      <c r="F35" s="23"/>
      <c r="G35" s="23"/>
      <c r="H35" s="23"/>
      <c r="I35" s="23"/>
      <c r="K35" s="46" t="s">
        <v>47</v>
      </c>
      <c r="L35" s="47">
        <v>86.66</v>
      </c>
    </row>
    <row r="36" spans="1:12" x14ac:dyDescent="0.25">
      <c r="A36" s="23"/>
      <c r="B36" s="23"/>
      <c r="C36" s="23"/>
      <c r="D36" s="23"/>
      <c r="E36" s="23"/>
      <c r="F36" s="23"/>
      <c r="G36" s="23"/>
      <c r="H36" s="23"/>
      <c r="I36" s="23"/>
      <c r="K36" s="50" t="s">
        <v>48</v>
      </c>
      <c r="L36" s="47">
        <v>87.57</v>
      </c>
    </row>
    <row r="37" spans="1:12" x14ac:dyDescent="0.25">
      <c r="A37" s="23"/>
      <c r="B37" s="23"/>
      <c r="C37" s="23"/>
      <c r="D37" s="23"/>
      <c r="E37" s="23"/>
      <c r="F37" s="23"/>
      <c r="G37" s="23"/>
      <c r="H37" s="23"/>
      <c r="I37" s="23"/>
      <c r="K37" s="41" t="s">
        <v>49</v>
      </c>
      <c r="L37" s="47">
        <v>89.62</v>
      </c>
    </row>
    <row r="38" spans="1:12" x14ac:dyDescent="0.25">
      <c r="A38" s="23"/>
      <c r="B38" s="23"/>
      <c r="C38" s="23"/>
      <c r="D38" s="23"/>
      <c r="E38" s="23"/>
      <c r="F38" s="23"/>
      <c r="G38" s="23"/>
      <c r="H38" s="23"/>
      <c r="I38" s="23"/>
      <c r="K38" s="41" t="s">
        <v>50</v>
      </c>
      <c r="L38" s="47">
        <v>94.22</v>
      </c>
    </row>
    <row r="39" spans="1:12" x14ac:dyDescent="0.25">
      <c r="A39" s="23"/>
      <c r="B39" s="23"/>
      <c r="C39" s="23"/>
      <c r="D39" s="23"/>
      <c r="E39" s="23"/>
      <c r="F39" s="23"/>
      <c r="G39" s="23"/>
      <c r="H39" s="23"/>
      <c r="I39" s="23"/>
      <c r="K39" s="41" t="s">
        <v>51</v>
      </c>
      <c r="L39" s="47">
        <v>94.16</v>
      </c>
    </row>
    <row r="40" spans="1:12" x14ac:dyDescent="0.25">
      <c r="A40" s="23"/>
      <c r="B40" s="23"/>
      <c r="C40" s="23"/>
      <c r="D40" s="23"/>
      <c r="E40" s="23"/>
      <c r="F40" s="23"/>
      <c r="G40" s="23"/>
      <c r="H40" s="23"/>
      <c r="I40" s="23"/>
      <c r="K40" s="41"/>
      <c r="L40" s="47"/>
    </row>
    <row r="41" spans="1:12" ht="25.5" customHeight="1" x14ac:dyDescent="0.25">
      <c r="F41" s="23"/>
      <c r="G41" s="23"/>
      <c r="H41" s="23"/>
      <c r="I41" s="23"/>
      <c r="K41" s="49"/>
      <c r="L41" s="47" t="s">
        <v>7</v>
      </c>
    </row>
    <row r="42" spans="1:12" x14ac:dyDescent="0.25">
      <c r="B42" s="29"/>
      <c r="C42" s="29"/>
      <c r="D42" s="29"/>
      <c r="E42" s="29"/>
      <c r="F42" s="29"/>
      <c r="G42" s="29"/>
      <c r="H42" s="29"/>
      <c r="I42" s="29"/>
      <c r="J42" s="54"/>
      <c r="K42" s="46" t="s">
        <v>65</v>
      </c>
      <c r="L42" s="47">
        <v>93.4</v>
      </c>
    </row>
    <row r="43" spans="1:12" x14ac:dyDescent="0.25">
      <c r="K43" s="46" t="s">
        <v>46</v>
      </c>
      <c r="L43" s="47">
        <v>87.38</v>
      </c>
    </row>
    <row r="44" spans="1:12" x14ac:dyDescent="0.25">
      <c r="B44" s="29"/>
      <c r="C44" s="29"/>
      <c r="D44" s="29"/>
      <c r="E44" s="29"/>
      <c r="F44" s="29"/>
      <c r="G44" s="29"/>
      <c r="H44" s="29"/>
      <c r="I44" s="29"/>
      <c r="J44" s="54"/>
      <c r="K44" s="46" t="s">
        <v>47</v>
      </c>
      <c r="L44" s="47">
        <v>86.8</v>
      </c>
    </row>
    <row r="45" spans="1:12" ht="15.4" customHeight="1" x14ac:dyDescent="0.25">
      <c r="A45" s="26" t="str">
        <f>"Indexed number of payroll jobs in "&amp;$L$1&amp;" each week by age group"</f>
        <v>Indexed number of payroll jobs in Accommodation and food services each week by age group</v>
      </c>
      <c r="B45" s="29"/>
      <c r="C45" s="29"/>
      <c r="D45" s="29"/>
      <c r="E45" s="29"/>
      <c r="F45" s="29"/>
      <c r="G45" s="29"/>
      <c r="H45" s="29"/>
      <c r="I45" s="29"/>
      <c r="J45" s="54"/>
      <c r="K45" s="50" t="s">
        <v>48</v>
      </c>
      <c r="L45" s="47">
        <v>88.55</v>
      </c>
    </row>
    <row r="46" spans="1:12" ht="15.4" customHeight="1" x14ac:dyDescent="0.25">
      <c r="B46" s="29"/>
      <c r="C46" s="29"/>
      <c r="D46" s="29"/>
      <c r="E46" s="29"/>
      <c r="F46" s="29"/>
      <c r="G46" s="29"/>
      <c r="H46" s="29"/>
      <c r="I46" s="29"/>
      <c r="J46" s="54"/>
      <c r="K46" s="41" t="s">
        <v>49</v>
      </c>
      <c r="L46" s="47">
        <v>90.58</v>
      </c>
    </row>
    <row r="47" spans="1:12" ht="15.4" customHeight="1" x14ac:dyDescent="0.25">
      <c r="B47" s="29"/>
      <c r="C47" s="29"/>
      <c r="D47" s="29"/>
      <c r="E47" s="29"/>
      <c r="F47" s="29"/>
      <c r="G47" s="29"/>
      <c r="H47" s="29"/>
      <c r="I47" s="29"/>
      <c r="J47" s="54"/>
      <c r="K47" s="41" t="s">
        <v>50</v>
      </c>
      <c r="L47" s="47">
        <v>95.11</v>
      </c>
    </row>
    <row r="48" spans="1:12" ht="15.4" customHeight="1" x14ac:dyDescent="0.25">
      <c r="B48" s="29"/>
      <c r="C48" s="29"/>
      <c r="D48" s="29"/>
      <c r="E48" s="29"/>
      <c r="F48" s="29"/>
      <c r="G48" s="29"/>
      <c r="H48" s="29"/>
      <c r="I48" s="29"/>
      <c r="J48" s="54"/>
      <c r="K48" s="41" t="s">
        <v>51</v>
      </c>
      <c r="L48" s="47">
        <v>95.86</v>
      </c>
    </row>
    <row r="49" spans="1:12" ht="15.4" customHeight="1" x14ac:dyDescent="0.25">
      <c r="B49" s="29"/>
      <c r="C49" s="29"/>
      <c r="D49" s="29"/>
      <c r="E49" s="29"/>
      <c r="F49" s="29"/>
      <c r="G49" s="29"/>
      <c r="H49" s="29"/>
      <c r="I49" s="29"/>
      <c r="J49" s="54"/>
      <c r="K49" s="41"/>
      <c r="L49" s="47"/>
    </row>
    <row r="50" spans="1:12" ht="15.4" customHeight="1" x14ac:dyDescent="0.25">
      <c r="B50" s="29"/>
      <c r="C50" s="29"/>
      <c r="D50" s="29"/>
      <c r="E50" s="29"/>
      <c r="F50" s="29"/>
      <c r="G50" s="29"/>
      <c r="H50" s="29"/>
      <c r="I50" s="29"/>
      <c r="J50" s="54"/>
      <c r="K50" s="43"/>
      <c r="L50" s="43"/>
    </row>
    <row r="51" spans="1:12" ht="15.4" customHeight="1" x14ac:dyDescent="0.25">
      <c r="B51" s="27"/>
      <c r="C51" s="27"/>
      <c r="D51" s="27"/>
      <c r="E51" s="27"/>
      <c r="F51" s="27"/>
      <c r="G51" s="27"/>
      <c r="H51" s="27"/>
      <c r="I51" s="27"/>
      <c r="J51" s="63"/>
      <c r="K51" s="41" t="s">
        <v>11</v>
      </c>
      <c r="L51" s="46" t="s">
        <v>61</v>
      </c>
    </row>
    <row r="52" spans="1:12" ht="15.4" customHeight="1" x14ac:dyDescent="0.25">
      <c r="B52" s="27"/>
      <c r="C52" s="27"/>
      <c r="D52" s="27"/>
      <c r="E52" s="27"/>
      <c r="F52" s="27"/>
      <c r="G52" s="27"/>
      <c r="H52" s="27"/>
      <c r="I52" s="27"/>
      <c r="J52" s="63"/>
      <c r="K52" s="51"/>
      <c r="L52" s="46" t="s">
        <v>9</v>
      </c>
    </row>
    <row r="53" spans="1:12" ht="15.4" customHeight="1" x14ac:dyDescent="0.25">
      <c r="B53" s="28"/>
      <c r="C53" s="28"/>
      <c r="D53" s="28"/>
      <c r="E53" s="28"/>
      <c r="F53" s="28"/>
      <c r="G53" s="28"/>
      <c r="H53" s="28"/>
      <c r="I53" s="28"/>
      <c r="J53" s="54"/>
      <c r="K53" s="46" t="s">
        <v>6</v>
      </c>
      <c r="L53" s="47">
        <v>87.43</v>
      </c>
    </row>
    <row r="54" spans="1:12" ht="15.4" customHeight="1" x14ac:dyDescent="0.25">
      <c r="B54" s="28"/>
      <c r="C54" s="28"/>
      <c r="D54" s="28"/>
      <c r="E54" s="28"/>
      <c r="F54" s="28"/>
      <c r="G54" s="28"/>
      <c r="H54" s="28"/>
      <c r="I54" s="28"/>
      <c r="J54" s="54"/>
      <c r="K54" s="46" t="s">
        <v>5</v>
      </c>
      <c r="L54" s="47">
        <v>87.54</v>
      </c>
    </row>
    <row r="55" spans="1:12" ht="15.4" customHeight="1" x14ac:dyDescent="0.25">
      <c r="B55" s="4"/>
      <c r="C55" s="4"/>
      <c r="D55" s="5"/>
      <c r="E55" s="2"/>
      <c r="F55" s="28"/>
      <c r="G55" s="28"/>
      <c r="H55" s="28"/>
      <c r="I55" s="28"/>
      <c r="J55" s="54"/>
      <c r="K55" s="46" t="s">
        <v>44</v>
      </c>
      <c r="L55" s="47">
        <v>87.29</v>
      </c>
    </row>
    <row r="56" spans="1:12" ht="15.4" customHeight="1" x14ac:dyDescent="0.25">
      <c r="B56" s="4"/>
      <c r="C56" s="4"/>
      <c r="D56" s="5"/>
      <c r="E56" s="2"/>
      <c r="F56" s="28"/>
      <c r="G56" s="28"/>
      <c r="H56" s="28"/>
      <c r="I56" s="28"/>
      <c r="J56" s="54"/>
      <c r="K56" s="50" t="s">
        <v>4</v>
      </c>
      <c r="L56" s="47">
        <v>89.1</v>
      </c>
    </row>
    <row r="57" spans="1:12" ht="15.4" customHeight="1" x14ac:dyDescent="0.25">
      <c r="A57" s="4"/>
      <c r="B57" s="4"/>
      <c r="C57" s="4"/>
      <c r="D57" s="5"/>
      <c r="E57" s="2"/>
      <c r="F57" s="28"/>
      <c r="G57" s="28"/>
      <c r="H57" s="28"/>
      <c r="I57" s="28"/>
      <c r="J57" s="54"/>
      <c r="K57" s="41" t="s">
        <v>3</v>
      </c>
      <c r="L57" s="47">
        <v>90.08</v>
      </c>
    </row>
    <row r="58" spans="1:12" ht="15.4" customHeight="1" x14ac:dyDescent="0.25">
      <c r="B58" s="29"/>
      <c r="C58" s="29"/>
      <c r="D58" s="29"/>
      <c r="E58" s="29"/>
      <c r="F58" s="28"/>
      <c r="G58" s="28"/>
      <c r="H58" s="28"/>
      <c r="I58" s="28"/>
      <c r="J58" s="54"/>
      <c r="K58" s="41" t="s">
        <v>43</v>
      </c>
      <c r="L58" s="47">
        <v>88.08</v>
      </c>
    </row>
    <row r="59" spans="1:12" ht="15.4" customHeight="1" x14ac:dyDescent="0.25">
      <c r="K59" s="41" t="s">
        <v>2</v>
      </c>
      <c r="L59" s="47">
        <v>91.23</v>
      </c>
    </row>
    <row r="60" spans="1:12" ht="15.4" customHeight="1" x14ac:dyDescent="0.25">
      <c r="A60" s="26" t="str">
        <f>"Indexed number of payroll jobs held by men in "&amp;$L$1&amp;" each week by State and Territory"</f>
        <v>Indexed number of payroll jobs held by men in Accommodation and food services each week by State and Territory</v>
      </c>
      <c r="K60" s="41" t="s">
        <v>1</v>
      </c>
      <c r="L60" s="47">
        <v>83.71</v>
      </c>
    </row>
    <row r="61" spans="1:12" ht="15.4" customHeight="1" x14ac:dyDescent="0.25">
      <c r="K61" s="49"/>
      <c r="L61" s="47" t="s">
        <v>8</v>
      </c>
    </row>
    <row r="62" spans="1:12" ht="15.4" customHeight="1" x14ac:dyDescent="0.25">
      <c r="B62" s="4"/>
      <c r="C62" s="4"/>
      <c r="D62" s="4"/>
      <c r="E62" s="4"/>
      <c r="F62" s="28"/>
      <c r="G62" s="28"/>
      <c r="H62" s="28"/>
      <c r="I62" s="28"/>
      <c r="J62" s="54"/>
      <c r="K62" s="46" t="s">
        <v>6</v>
      </c>
      <c r="L62" s="47">
        <v>82.84</v>
      </c>
    </row>
    <row r="63" spans="1:12" ht="15.4" customHeight="1" x14ac:dyDescent="0.25">
      <c r="B63" s="4"/>
      <c r="C63" s="4"/>
      <c r="D63" s="4"/>
      <c r="E63" s="4"/>
      <c r="F63" s="28"/>
      <c r="G63" s="28"/>
      <c r="H63" s="28"/>
      <c r="I63" s="28"/>
      <c r="J63" s="54"/>
      <c r="K63" s="46" t="s">
        <v>5</v>
      </c>
      <c r="L63" s="47">
        <v>81.42</v>
      </c>
    </row>
    <row r="64" spans="1:12" ht="15.4" customHeight="1" x14ac:dyDescent="0.25">
      <c r="B64" s="4"/>
      <c r="C64" s="4"/>
      <c r="D64" s="3"/>
      <c r="E64" s="2"/>
      <c r="F64" s="28"/>
      <c r="G64" s="28"/>
      <c r="H64" s="28"/>
      <c r="I64" s="28"/>
      <c r="J64" s="54"/>
      <c r="K64" s="46" t="s">
        <v>44</v>
      </c>
      <c r="L64" s="47">
        <v>83.71</v>
      </c>
    </row>
    <row r="65" spans="1:12" ht="15.4" customHeight="1" x14ac:dyDescent="0.25">
      <c r="B65" s="4"/>
      <c r="C65" s="4"/>
      <c r="D65" s="3"/>
      <c r="E65" s="2"/>
      <c r="F65" s="28"/>
      <c r="G65" s="28"/>
      <c r="H65" s="28"/>
      <c r="I65" s="28"/>
      <c r="J65" s="54"/>
      <c r="K65" s="50" t="s">
        <v>4</v>
      </c>
      <c r="L65" s="47">
        <v>85.47</v>
      </c>
    </row>
    <row r="66" spans="1:12" ht="15.4" customHeight="1" x14ac:dyDescent="0.25">
      <c r="B66" s="4"/>
      <c r="C66" s="4"/>
      <c r="D66" s="3"/>
      <c r="E66" s="2"/>
      <c r="F66" s="28"/>
      <c r="G66" s="28"/>
      <c r="H66" s="28"/>
      <c r="I66" s="28"/>
      <c r="J66" s="54"/>
      <c r="K66" s="41" t="s">
        <v>3</v>
      </c>
      <c r="L66" s="47">
        <v>85.65</v>
      </c>
    </row>
    <row r="67" spans="1:12" ht="15.4" customHeight="1" x14ac:dyDescent="0.25">
      <c r="B67" s="28"/>
      <c r="C67" s="28"/>
      <c r="D67" s="28"/>
      <c r="E67" s="28"/>
      <c r="F67" s="28"/>
      <c r="G67" s="28"/>
      <c r="H67" s="28"/>
      <c r="I67" s="28"/>
      <c r="J67" s="54"/>
      <c r="K67" s="41" t="s">
        <v>43</v>
      </c>
      <c r="L67" s="47">
        <v>83.48</v>
      </c>
    </row>
    <row r="68" spans="1:12" ht="15.4" customHeight="1" x14ac:dyDescent="0.25">
      <c r="A68" s="28"/>
      <c r="B68" s="28"/>
      <c r="C68" s="28"/>
      <c r="D68" s="28"/>
      <c r="E68" s="28"/>
      <c r="F68" s="28"/>
      <c r="G68" s="28"/>
      <c r="H68" s="28"/>
      <c r="I68" s="28"/>
      <c r="J68" s="54"/>
      <c r="K68" s="41" t="s">
        <v>2</v>
      </c>
      <c r="L68" s="47">
        <v>89.31</v>
      </c>
    </row>
    <row r="69" spans="1:12" ht="15.4" customHeight="1" x14ac:dyDescent="0.25">
      <c r="A69" s="28"/>
      <c r="B69" s="27"/>
      <c r="C69" s="27"/>
      <c r="D69" s="27"/>
      <c r="E69" s="27"/>
      <c r="F69" s="27"/>
      <c r="G69" s="27"/>
      <c r="H69" s="27"/>
      <c r="I69" s="27"/>
      <c r="J69" s="63"/>
      <c r="K69" s="41" t="s">
        <v>1</v>
      </c>
      <c r="L69" s="47">
        <v>78.900000000000006</v>
      </c>
    </row>
    <row r="70" spans="1:12" ht="15.4" customHeight="1" x14ac:dyDescent="0.25">
      <c r="K70" s="43"/>
      <c r="L70" s="47" t="s">
        <v>7</v>
      </c>
    </row>
    <row r="71" spans="1:12" ht="15.4" customHeight="1" x14ac:dyDescent="0.25">
      <c r="K71" s="46" t="s">
        <v>6</v>
      </c>
      <c r="L71" s="47">
        <v>83.85</v>
      </c>
    </row>
    <row r="72" spans="1:12" ht="15.4" customHeight="1" x14ac:dyDescent="0.25">
      <c r="K72" s="46" t="s">
        <v>5</v>
      </c>
      <c r="L72" s="47">
        <v>81.599999999999994</v>
      </c>
    </row>
    <row r="73" spans="1:12" ht="15.4" customHeight="1" x14ac:dyDescent="0.25">
      <c r="K73" s="46" t="s">
        <v>44</v>
      </c>
      <c r="L73" s="47">
        <v>84.56</v>
      </c>
    </row>
    <row r="74" spans="1:12" ht="15.4" customHeight="1" x14ac:dyDescent="0.25">
      <c r="K74" s="50" t="s">
        <v>4</v>
      </c>
      <c r="L74" s="47">
        <v>85.73</v>
      </c>
    </row>
    <row r="75" spans="1:12" ht="15.4" customHeight="1" x14ac:dyDescent="0.25">
      <c r="A75" s="26" t="str">
        <f>"Indexed number of payroll jobs held by women in "&amp;$L$1&amp;" each week by State and Territory"</f>
        <v>Indexed number of payroll jobs held by women in Accommodation and food services each week by State and Territory</v>
      </c>
      <c r="K75" s="41" t="s">
        <v>3</v>
      </c>
      <c r="L75" s="47">
        <v>85.21</v>
      </c>
    </row>
    <row r="76" spans="1:12" ht="15.4" customHeight="1" x14ac:dyDescent="0.25">
      <c r="K76" s="41" t="s">
        <v>43</v>
      </c>
      <c r="L76" s="47">
        <v>83.65</v>
      </c>
    </row>
    <row r="77" spans="1:12" ht="15.4" customHeight="1" x14ac:dyDescent="0.25">
      <c r="B77" s="4"/>
      <c r="C77" s="4"/>
      <c r="D77" s="4"/>
      <c r="E77" s="4"/>
      <c r="F77" s="28"/>
      <c r="G77" s="28"/>
      <c r="H77" s="28"/>
      <c r="I77" s="28"/>
      <c r="J77" s="54"/>
      <c r="K77" s="41" t="s">
        <v>2</v>
      </c>
      <c r="L77" s="47">
        <v>90.4</v>
      </c>
    </row>
    <row r="78" spans="1:12" ht="15.4" customHeight="1" x14ac:dyDescent="0.25">
      <c r="B78" s="4"/>
      <c r="C78" s="4"/>
      <c r="D78" s="4"/>
      <c r="E78" s="4"/>
      <c r="F78" s="28"/>
      <c r="G78" s="28"/>
      <c r="H78" s="28"/>
      <c r="I78" s="28"/>
      <c r="J78" s="54"/>
      <c r="K78" s="41" t="s">
        <v>1</v>
      </c>
      <c r="L78" s="47">
        <v>79.489999999999995</v>
      </c>
    </row>
    <row r="79" spans="1:12" ht="15.4" customHeight="1" x14ac:dyDescent="0.25">
      <c r="B79" s="4"/>
      <c r="C79" s="4"/>
      <c r="D79" s="3"/>
      <c r="E79" s="2"/>
      <c r="F79" s="28"/>
      <c r="G79" s="28"/>
      <c r="H79" s="28"/>
      <c r="I79" s="28"/>
      <c r="J79" s="54"/>
      <c r="K79" s="49"/>
      <c r="L79" s="49"/>
    </row>
    <row r="80" spans="1:12" ht="15.4" customHeight="1" x14ac:dyDescent="0.25">
      <c r="B80" s="4"/>
      <c r="C80" s="4"/>
      <c r="D80" s="3"/>
      <c r="E80" s="2"/>
      <c r="F80" s="28"/>
      <c r="G80" s="28"/>
      <c r="H80" s="28"/>
      <c r="I80" s="28"/>
      <c r="J80" s="54"/>
      <c r="K80" s="46" t="s">
        <v>10</v>
      </c>
      <c r="L80" s="46" t="s">
        <v>62</v>
      </c>
    </row>
    <row r="81" spans="1:12" ht="15.4" customHeight="1" x14ac:dyDescent="0.25">
      <c r="B81" s="4"/>
      <c r="C81" s="4"/>
      <c r="D81" s="3"/>
      <c r="E81" s="2"/>
      <c r="F81" s="28"/>
      <c r="G81" s="28"/>
      <c r="H81" s="28"/>
      <c r="I81" s="28"/>
      <c r="J81" s="54"/>
      <c r="K81" s="49"/>
      <c r="L81" s="46" t="s">
        <v>9</v>
      </c>
    </row>
    <row r="82" spans="1:12" ht="15.4" customHeight="1" x14ac:dyDescent="0.25">
      <c r="A82" s="28"/>
      <c r="B82" s="28"/>
      <c r="C82" s="28"/>
      <c r="D82" s="28"/>
      <c r="E82" s="28"/>
      <c r="F82" s="28"/>
      <c r="G82" s="28"/>
      <c r="H82" s="28"/>
      <c r="I82" s="28"/>
      <c r="J82" s="54"/>
      <c r="K82" s="46" t="s">
        <v>6</v>
      </c>
      <c r="L82" s="47">
        <v>87.52</v>
      </c>
    </row>
    <row r="83" spans="1:12" ht="15.4" customHeight="1" x14ac:dyDescent="0.25">
      <c r="B83" s="28"/>
      <c r="C83" s="28"/>
      <c r="D83" s="28"/>
      <c r="E83" s="28"/>
      <c r="F83" s="28"/>
      <c r="G83" s="28"/>
      <c r="H83" s="28"/>
      <c r="I83" s="28"/>
      <c r="J83" s="54"/>
      <c r="K83" s="46" t="s">
        <v>5</v>
      </c>
      <c r="L83" s="47">
        <v>88.81</v>
      </c>
    </row>
    <row r="84" spans="1:12" ht="15.4" customHeight="1" x14ac:dyDescent="0.25">
      <c r="A84" s="28"/>
      <c r="B84" s="27"/>
      <c r="C84" s="27"/>
      <c r="D84" s="27"/>
      <c r="E84" s="27"/>
      <c r="F84" s="27"/>
      <c r="G84" s="27"/>
      <c r="H84" s="27"/>
      <c r="I84" s="27"/>
      <c r="J84" s="63"/>
      <c r="K84" s="46" t="s">
        <v>44</v>
      </c>
      <c r="L84" s="47">
        <v>87.58</v>
      </c>
    </row>
    <row r="85" spans="1:12" ht="15.4" customHeight="1" x14ac:dyDescent="0.25">
      <c r="K85" s="50" t="s">
        <v>4</v>
      </c>
      <c r="L85" s="47">
        <v>89.87</v>
      </c>
    </row>
    <row r="86" spans="1:12" ht="15.4" customHeight="1" x14ac:dyDescent="0.25">
      <c r="K86" s="41" t="s">
        <v>3</v>
      </c>
      <c r="L86" s="47">
        <v>93.4</v>
      </c>
    </row>
    <row r="87" spans="1:12" ht="15.4" customHeight="1" x14ac:dyDescent="0.25">
      <c r="K87" s="41" t="s">
        <v>43</v>
      </c>
      <c r="L87" s="47">
        <v>91.23</v>
      </c>
    </row>
    <row r="88" spans="1:12" ht="15.4" customHeight="1" x14ac:dyDescent="0.25">
      <c r="K88" s="41" t="s">
        <v>2</v>
      </c>
      <c r="L88" s="47">
        <v>94.63</v>
      </c>
    </row>
    <row r="89" spans="1:12" ht="15.4" customHeight="1" x14ac:dyDescent="0.25">
      <c r="K89" s="41" t="s">
        <v>1</v>
      </c>
      <c r="L89" s="47">
        <v>85.28</v>
      </c>
    </row>
    <row r="90" spans="1:12" ht="15.4" customHeight="1" x14ac:dyDescent="0.25">
      <c r="K90" s="49"/>
      <c r="L90" s="47" t="s">
        <v>8</v>
      </c>
    </row>
    <row r="91" spans="1:12" ht="15" customHeight="1" x14ac:dyDescent="0.25">
      <c r="K91" s="46" t="s">
        <v>6</v>
      </c>
      <c r="L91" s="47">
        <v>82.49</v>
      </c>
    </row>
    <row r="92" spans="1:12" ht="15" customHeight="1" x14ac:dyDescent="0.25">
      <c r="K92" s="46" t="s">
        <v>5</v>
      </c>
      <c r="L92" s="47">
        <v>82.6</v>
      </c>
    </row>
    <row r="93" spans="1:12" ht="15" customHeight="1" x14ac:dyDescent="0.25">
      <c r="A93" s="26"/>
      <c r="K93" s="46" t="s">
        <v>44</v>
      </c>
      <c r="L93" s="47">
        <v>84.09</v>
      </c>
    </row>
    <row r="94" spans="1:12" ht="15" customHeight="1" x14ac:dyDescent="0.25">
      <c r="K94" s="50" t="s">
        <v>4</v>
      </c>
      <c r="L94" s="47">
        <v>86.8</v>
      </c>
    </row>
    <row r="95" spans="1:12" ht="15" customHeight="1" x14ac:dyDescent="0.25">
      <c r="K95" s="41" t="s">
        <v>3</v>
      </c>
      <c r="L95" s="47">
        <v>88.64</v>
      </c>
    </row>
    <row r="96" spans="1:12" ht="15" customHeight="1" x14ac:dyDescent="0.25">
      <c r="K96" s="41" t="s">
        <v>43</v>
      </c>
      <c r="L96" s="47">
        <v>86.29</v>
      </c>
    </row>
    <row r="97" spans="1:12" ht="15" customHeight="1" x14ac:dyDescent="0.25">
      <c r="K97" s="41" t="s">
        <v>2</v>
      </c>
      <c r="L97" s="47">
        <v>93.12</v>
      </c>
    </row>
    <row r="98" spans="1:12" ht="15" customHeight="1" x14ac:dyDescent="0.25">
      <c r="K98" s="41" t="s">
        <v>1</v>
      </c>
      <c r="L98" s="47">
        <v>79.31</v>
      </c>
    </row>
    <row r="99" spans="1:12" ht="15" customHeight="1" x14ac:dyDescent="0.25">
      <c r="K99" s="43"/>
      <c r="L99" s="47" t="s">
        <v>7</v>
      </c>
    </row>
    <row r="100" spans="1:12" ht="15" customHeight="1" x14ac:dyDescent="0.25">
      <c r="A100" s="25"/>
      <c r="B100" s="24"/>
      <c r="K100" s="46" t="s">
        <v>6</v>
      </c>
      <c r="L100" s="47">
        <v>83.92</v>
      </c>
    </row>
    <row r="101" spans="1:12" x14ac:dyDescent="0.25">
      <c r="A101" s="25"/>
      <c r="B101" s="24"/>
      <c r="K101" s="46" t="s">
        <v>5</v>
      </c>
      <c r="L101" s="47">
        <v>83.12</v>
      </c>
    </row>
    <row r="102" spans="1:12" x14ac:dyDescent="0.25">
      <c r="A102" s="25"/>
      <c r="B102" s="24"/>
      <c r="K102" s="46" t="s">
        <v>44</v>
      </c>
      <c r="L102" s="47">
        <v>84.89</v>
      </c>
    </row>
    <row r="103" spans="1:12" x14ac:dyDescent="0.25">
      <c r="A103" s="25"/>
      <c r="B103" s="24"/>
      <c r="K103" s="50" t="s">
        <v>4</v>
      </c>
      <c r="L103" s="47">
        <v>86.8</v>
      </c>
    </row>
    <row r="104" spans="1:12" x14ac:dyDescent="0.25">
      <c r="A104" s="25"/>
      <c r="B104" s="24"/>
      <c r="K104" s="41" t="s">
        <v>3</v>
      </c>
      <c r="L104" s="47">
        <v>87.75</v>
      </c>
    </row>
    <row r="105" spans="1:12" x14ac:dyDescent="0.25">
      <c r="A105" s="25"/>
      <c r="B105" s="24"/>
      <c r="K105" s="41" t="s">
        <v>43</v>
      </c>
      <c r="L105" s="47">
        <v>86.6</v>
      </c>
    </row>
    <row r="106" spans="1:12" x14ac:dyDescent="0.25">
      <c r="A106" s="25"/>
      <c r="B106" s="24"/>
      <c r="K106" s="41" t="s">
        <v>2</v>
      </c>
      <c r="L106" s="47">
        <v>94.44</v>
      </c>
    </row>
    <row r="107" spans="1:12" x14ac:dyDescent="0.25">
      <c r="A107" s="25"/>
      <c r="B107" s="24"/>
      <c r="K107" s="41" t="s">
        <v>1</v>
      </c>
      <c r="L107" s="47">
        <v>81.430000000000007</v>
      </c>
    </row>
    <row r="108" spans="1:12" x14ac:dyDescent="0.25">
      <c r="A108" s="25"/>
      <c r="B108" s="24"/>
      <c r="K108" s="42"/>
      <c r="L108" s="42"/>
    </row>
    <row r="109" spans="1:12" x14ac:dyDescent="0.25">
      <c r="A109" s="25"/>
      <c r="B109" s="24"/>
      <c r="K109" s="52" t="s">
        <v>52</v>
      </c>
      <c r="L109" s="52"/>
    </row>
    <row r="110" spans="1:12" x14ac:dyDescent="0.25">
      <c r="K110" s="74">
        <v>43904</v>
      </c>
      <c r="L110" s="47">
        <v>100</v>
      </c>
    </row>
    <row r="111" spans="1:12" x14ac:dyDescent="0.25">
      <c r="K111" s="74">
        <v>43911</v>
      </c>
      <c r="L111" s="47">
        <v>94.736400000000003</v>
      </c>
    </row>
    <row r="112" spans="1:12" x14ac:dyDescent="0.25">
      <c r="K112" s="74">
        <v>43918</v>
      </c>
      <c r="L112" s="47">
        <v>75.332599999999999</v>
      </c>
    </row>
    <row r="113" spans="11:12" x14ac:dyDescent="0.25">
      <c r="K113" s="74">
        <v>43925</v>
      </c>
      <c r="L113" s="47">
        <v>67.2851</v>
      </c>
    </row>
    <row r="114" spans="11:12" x14ac:dyDescent="0.25">
      <c r="K114" s="74">
        <v>43932</v>
      </c>
      <c r="L114" s="47">
        <v>64.773799999999994</v>
      </c>
    </row>
    <row r="115" spans="11:12" x14ac:dyDescent="0.25">
      <c r="K115" s="74">
        <v>43939</v>
      </c>
      <c r="L115" s="47">
        <v>65.775899999999993</v>
      </c>
    </row>
    <row r="116" spans="11:12" x14ac:dyDescent="0.25">
      <c r="K116" s="74">
        <v>43946</v>
      </c>
      <c r="L116" s="47">
        <v>68.573400000000007</v>
      </c>
    </row>
    <row r="117" spans="11:12" x14ac:dyDescent="0.25">
      <c r="K117" s="74">
        <v>43953</v>
      </c>
      <c r="L117" s="47">
        <v>70.4345</v>
      </c>
    </row>
    <row r="118" spans="11:12" x14ac:dyDescent="0.25">
      <c r="K118" s="74">
        <v>43960</v>
      </c>
      <c r="L118" s="47">
        <v>71.921499999999995</v>
      </c>
    </row>
    <row r="119" spans="11:12" x14ac:dyDescent="0.25">
      <c r="K119" s="74">
        <v>43967</v>
      </c>
      <c r="L119" s="47">
        <v>72.1892</v>
      </c>
    </row>
    <row r="120" spans="11:12" x14ac:dyDescent="0.25">
      <c r="K120" s="74">
        <v>43974</v>
      </c>
      <c r="L120" s="47">
        <v>73.591999999999999</v>
      </c>
    </row>
    <row r="121" spans="11:12" x14ac:dyDescent="0.25">
      <c r="K121" s="74">
        <v>43981</v>
      </c>
      <c r="L121" s="47">
        <v>75.150300000000001</v>
      </c>
    </row>
    <row r="122" spans="11:12" x14ac:dyDescent="0.25">
      <c r="K122" s="74">
        <v>43988</v>
      </c>
      <c r="L122" s="47">
        <v>78.331599999999995</v>
      </c>
    </row>
    <row r="123" spans="11:12" x14ac:dyDescent="0.25">
      <c r="K123" s="74">
        <v>43995</v>
      </c>
      <c r="L123" s="47">
        <v>80.397999999999996</v>
      </c>
    </row>
    <row r="124" spans="11:12" x14ac:dyDescent="0.25">
      <c r="K124" s="74">
        <v>44002</v>
      </c>
      <c r="L124" s="47">
        <v>81.752499999999998</v>
      </c>
    </row>
    <row r="125" spans="11:12" x14ac:dyDescent="0.25">
      <c r="K125" s="74">
        <v>44009</v>
      </c>
      <c r="L125" s="47">
        <v>83.0274</v>
      </c>
    </row>
    <row r="126" spans="11:12" x14ac:dyDescent="0.25">
      <c r="K126" s="74">
        <v>44016</v>
      </c>
      <c r="L126" s="47">
        <v>85.704999999999998</v>
      </c>
    </row>
    <row r="127" spans="11:12" x14ac:dyDescent="0.25">
      <c r="K127" s="74">
        <v>44023</v>
      </c>
      <c r="L127" s="47">
        <v>86.596100000000007</v>
      </c>
    </row>
    <row r="128" spans="11:12" x14ac:dyDescent="0.25">
      <c r="K128" s="74">
        <v>44030</v>
      </c>
      <c r="L128" s="47">
        <v>86.837800000000001</v>
      </c>
    </row>
    <row r="129" spans="1:12" x14ac:dyDescent="0.25">
      <c r="K129" s="74">
        <v>44037</v>
      </c>
      <c r="L129" s="47">
        <v>86.516999999999996</v>
      </c>
    </row>
    <row r="130" spans="1:12" x14ac:dyDescent="0.25">
      <c r="K130" s="74">
        <v>44044</v>
      </c>
      <c r="L130" s="47">
        <v>86.679299999999998</v>
      </c>
    </row>
    <row r="131" spans="1:12" x14ac:dyDescent="0.25">
      <c r="K131" s="74">
        <v>44051</v>
      </c>
      <c r="L131" s="47">
        <v>84.781599999999997</v>
      </c>
    </row>
    <row r="132" spans="1:12" x14ac:dyDescent="0.25">
      <c r="K132" s="74">
        <v>44058</v>
      </c>
      <c r="L132" s="47">
        <v>84.892600000000002</v>
      </c>
    </row>
    <row r="133" spans="1:12" x14ac:dyDescent="0.25">
      <c r="K133" s="74">
        <v>44065</v>
      </c>
      <c r="L133" s="47">
        <v>85.664100000000005</v>
      </c>
    </row>
    <row r="134" spans="1:12" x14ac:dyDescent="0.25">
      <c r="K134" s="74">
        <v>44072</v>
      </c>
      <c r="L134" s="47">
        <v>85.7256</v>
      </c>
    </row>
    <row r="135" spans="1:12" x14ac:dyDescent="0.25">
      <c r="K135" s="74">
        <v>44079</v>
      </c>
      <c r="L135" s="47">
        <v>85.965400000000002</v>
      </c>
    </row>
    <row r="136" spans="1:12" x14ac:dyDescent="0.25">
      <c r="K136" s="74">
        <v>44086</v>
      </c>
      <c r="L136" s="47">
        <v>88.326099999999997</v>
      </c>
    </row>
    <row r="137" spans="1:12" x14ac:dyDescent="0.25">
      <c r="K137" s="74">
        <v>44093</v>
      </c>
      <c r="L137" s="47">
        <v>88.847300000000004</v>
      </c>
    </row>
    <row r="138" spans="1:12" x14ac:dyDescent="0.25">
      <c r="K138" s="74">
        <v>44100</v>
      </c>
      <c r="L138" s="47">
        <v>88.897099999999995</v>
      </c>
    </row>
    <row r="139" spans="1:12" x14ac:dyDescent="0.25">
      <c r="K139" s="74">
        <v>44107</v>
      </c>
      <c r="L139" s="47">
        <v>87.886099999999999</v>
      </c>
    </row>
    <row r="140" spans="1:12" x14ac:dyDescent="0.25">
      <c r="A140" s="25"/>
      <c r="B140" s="24"/>
      <c r="K140" s="74">
        <v>44114</v>
      </c>
      <c r="L140" s="47">
        <v>88.4161</v>
      </c>
    </row>
    <row r="141" spans="1:12" x14ac:dyDescent="0.25">
      <c r="A141" s="25"/>
      <c r="B141" s="24"/>
      <c r="K141" s="74">
        <v>44121</v>
      </c>
      <c r="L141" s="47">
        <v>88.710800000000006</v>
      </c>
    </row>
    <row r="142" spans="1:12" x14ac:dyDescent="0.25">
      <c r="K142" s="74">
        <v>44128</v>
      </c>
      <c r="L142" s="47">
        <v>88.936800000000005</v>
      </c>
    </row>
    <row r="143" spans="1:12" x14ac:dyDescent="0.25">
      <c r="K143" s="74">
        <v>44135</v>
      </c>
      <c r="L143" s="47">
        <v>89.465100000000007</v>
      </c>
    </row>
    <row r="144" spans="1:12" x14ac:dyDescent="0.25">
      <c r="K144" s="74">
        <v>44142</v>
      </c>
      <c r="L144" s="47">
        <v>90.368700000000004</v>
      </c>
    </row>
    <row r="145" spans="11:12" x14ac:dyDescent="0.25">
      <c r="K145" s="74">
        <v>44149</v>
      </c>
      <c r="L145" s="47">
        <v>91.229500000000002</v>
      </c>
    </row>
    <row r="146" spans="11:12" x14ac:dyDescent="0.25">
      <c r="K146" s="74">
        <v>44156</v>
      </c>
      <c r="L146" s="47">
        <v>91.468699999999998</v>
      </c>
    </row>
    <row r="147" spans="11:12" x14ac:dyDescent="0.25">
      <c r="K147" s="74">
        <v>44163</v>
      </c>
      <c r="L147" s="47">
        <v>92.27</v>
      </c>
    </row>
    <row r="148" spans="11:12" x14ac:dyDescent="0.25">
      <c r="K148" s="74">
        <v>44170</v>
      </c>
      <c r="L148" s="47">
        <v>93.285399999999996</v>
      </c>
    </row>
    <row r="149" spans="11:12" x14ac:dyDescent="0.25">
      <c r="K149" s="74">
        <v>44177</v>
      </c>
      <c r="L149" s="47">
        <v>94.165199999999999</v>
      </c>
    </row>
    <row r="150" spans="11:12" x14ac:dyDescent="0.25">
      <c r="K150" s="74">
        <v>44184</v>
      </c>
      <c r="L150" s="47">
        <v>94.324100000000001</v>
      </c>
    </row>
    <row r="151" spans="11:12" x14ac:dyDescent="0.25">
      <c r="K151" s="74">
        <v>44191</v>
      </c>
      <c r="L151" s="47">
        <v>90.058000000000007</v>
      </c>
    </row>
    <row r="152" spans="11:12" x14ac:dyDescent="0.25">
      <c r="K152" s="74">
        <v>44198</v>
      </c>
      <c r="L152" s="47">
        <v>86.867900000000006</v>
      </c>
    </row>
    <row r="153" spans="11:12" x14ac:dyDescent="0.25">
      <c r="K153" s="74">
        <v>44205</v>
      </c>
      <c r="L153" s="47">
        <v>88.125699999999995</v>
      </c>
    </row>
    <row r="154" spans="11:12" x14ac:dyDescent="0.25">
      <c r="K154" s="74">
        <v>44212</v>
      </c>
      <c r="L154" s="47">
        <v>89.788799999999995</v>
      </c>
    </row>
    <row r="155" spans="11:12" x14ac:dyDescent="0.25">
      <c r="K155" s="74">
        <v>44219</v>
      </c>
      <c r="L155" s="47">
        <v>90.901700000000005</v>
      </c>
    </row>
    <row r="156" spans="11:12" x14ac:dyDescent="0.25">
      <c r="K156" s="74">
        <v>44226</v>
      </c>
      <c r="L156" s="47">
        <v>91.772599999999997</v>
      </c>
    </row>
    <row r="157" spans="11:12" x14ac:dyDescent="0.25">
      <c r="K157" s="74">
        <v>44233</v>
      </c>
      <c r="L157" s="47">
        <v>91.1267</v>
      </c>
    </row>
    <row r="158" spans="11:12" x14ac:dyDescent="0.25">
      <c r="K158" s="74">
        <v>44240</v>
      </c>
      <c r="L158" s="47">
        <v>91.301400000000001</v>
      </c>
    </row>
    <row r="159" spans="11:12" x14ac:dyDescent="0.25">
      <c r="K159" s="74">
        <v>44247</v>
      </c>
      <c r="L159" s="47">
        <v>90.932000000000002</v>
      </c>
    </row>
    <row r="160" spans="11:12" x14ac:dyDescent="0.25">
      <c r="K160" s="74">
        <v>44254</v>
      </c>
      <c r="L160" s="47">
        <v>91.510400000000004</v>
      </c>
    </row>
    <row r="161" spans="11:12" x14ac:dyDescent="0.25">
      <c r="K161" s="74">
        <v>44261</v>
      </c>
      <c r="L161" s="47">
        <v>91.819800000000001</v>
      </c>
    </row>
    <row r="162" spans="11:12" x14ac:dyDescent="0.25">
      <c r="K162" s="74">
        <v>44268</v>
      </c>
      <c r="L162" s="47">
        <v>91.473399999999998</v>
      </c>
    </row>
    <row r="163" spans="11:12" x14ac:dyDescent="0.25">
      <c r="K163" s="74">
        <v>44275</v>
      </c>
      <c r="L163" s="47">
        <v>92.744799999999998</v>
      </c>
    </row>
    <row r="164" spans="11:12" x14ac:dyDescent="0.25">
      <c r="K164" s="74">
        <v>44282</v>
      </c>
      <c r="L164" s="47">
        <v>93.381</v>
      </c>
    </row>
    <row r="165" spans="11:12" x14ac:dyDescent="0.25">
      <c r="K165" s="74">
        <v>44289</v>
      </c>
      <c r="L165" s="47">
        <v>90.5779</v>
      </c>
    </row>
    <row r="166" spans="11:12" x14ac:dyDescent="0.25">
      <c r="K166" s="74">
        <v>44296</v>
      </c>
      <c r="L166" s="47">
        <v>89.014700000000005</v>
      </c>
    </row>
    <row r="167" spans="11:12" x14ac:dyDescent="0.25">
      <c r="K167" s="74">
        <v>44303</v>
      </c>
      <c r="L167" s="47">
        <v>88.820099999999996</v>
      </c>
    </row>
    <row r="168" spans="11:12" x14ac:dyDescent="0.25">
      <c r="K168" s="74">
        <v>44310</v>
      </c>
      <c r="L168" s="47">
        <v>89.716399999999993</v>
      </c>
    </row>
    <row r="169" spans="11:12" x14ac:dyDescent="0.25">
      <c r="K169" s="74" t="s">
        <v>53</v>
      </c>
      <c r="L169" s="47" t="s">
        <v>53</v>
      </c>
    </row>
    <row r="170" spans="11:12" x14ac:dyDescent="0.25">
      <c r="K170" s="74" t="s">
        <v>53</v>
      </c>
      <c r="L170" s="47" t="s">
        <v>53</v>
      </c>
    </row>
    <row r="171" spans="11:12" x14ac:dyDescent="0.25">
      <c r="K171" s="74" t="s">
        <v>53</v>
      </c>
      <c r="L171" s="47" t="s">
        <v>53</v>
      </c>
    </row>
    <row r="172" spans="11:12" x14ac:dyDescent="0.25">
      <c r="K172" s="74" t="s">
        <v>53</v>
      </c>
      <c r="L172" s="47" t="s">
        <v>53</v>
      </c>
    </row>
    <row r="173" spans="11:12" x14ac:dyDescent="0.25">
      <c r="K173" s="74" t="s">
        <v>53</v>
      </c>
      <c r="L173" s="47" t="s">
        <v>53</v>
      </c>
    </row>
    <row r="174" spans="11:12" x14ac:dyDescent="0.25">
      <c r="K174" s="74" t="s">
        <v>53</v>
      </c>
      <c r="L174" s="47" t="s">
        <v>53</v>
      </c>
    </row>
    <row r="175" spans="11:12" x14ac:dyDescent="0.25">
      <c r="K175" s="74" t="s">
        <v>53</v>
      </c>
      <c r="L175" s="47" t="s">
        <v>53</v>
      </c>
    </row>
    <row r="176" spans="11:12" x14ac:dyDescent="0.25">
      <c r="K176" s="74" t="s">
        <v>53</v>
      </c>
      <c r="L176" s="47" t="s">
        <v>53</v>
      </c>
    </row>
    <row r="177" spans="11:12" x14ac:dyDescent="0.25">
      <c r="K177" s="74" t="s">
        <v>53</v>
      </c>
      <c r="L177" s="47" t="s">
        <v>53</v>
      </c>
    </row>
    <row r="178" spans="11:12" x14ac:dyDescent="0.25">
      <c r="K178" s="74" t="s">
        <v>53</v>
      </c>
      <c r="L178" s="47" t="s">
        <v>53</v>
      </c>
    </row>
    <row r="179" spans="11:12" x14ac:dyDescent="0.25">
      <c r="K179" s="74" t="s">
        <v>53</v>
      </c>
      <c r="L179" s="47" t="s">
        <v>53</v>
      </c>
    </row>
    <row r="180" spans="11:12" x14ac:dyDescent="0.25">
      <c r="K180" s="74" t="s">
        <v>53</v>
      </c>
      <c r="L180" s="47" t="s">
        <v>53</v>
      </c>
    </row>
    <row r="181" spans="11:12" x14ac:dyDescent="0.25">
      <c r="K181" s="74" t="s">
        <v>53</v>
      </c>
      <c r="L181" s="47" t="s">
        <v>53</v>
      </c>
    </row>
    <row r="182" spans="11:12" x14ac:dyDescent="0.25">
      <c r="K182" s="74" t="s">
        <v>53</v>
      </c>
      <c r="L182" s="47" t="s">
        <v>53</v>
      </c>
    </row>
    <row r="183" spans="11:12" x14ac:dyDescent="0.25">
      <c r="K183" s="74" t="s">
        <v>53</v>
      </c>
      <c r="L183" s="47" t="s">
        <v>53</v>
      </c>
    </row>
    <row r="184" spans="11:12" x14ac:dyDescent="0.25">
      <c r="K184" s="74" t="s">
        <v>53</v>
      </c>
      <c r="L184" s="47" t="s">
        <v>53</v>
      </c>
    </row>
    <row r="185" spans="11:12" x14ac:dyDescent="0.25">
      <c r="K185" s="74" t="s">
        <v>53</v>
      </c>
      <c r="L185" s="47" t="s">
        <v>53</v>
      </c>
    </row>
    <row r="186" spans="11:12" x14ac:dyDescent="0.25">
      <c r="K186" s="74" t="s">
        <v>53</v>
      </c>
      <c r="L186" s="47" t="s">
        <v>53</v>
      </c>
    </row>
    <row r="187" spans="11:12" x14ac:dyDescent="0.25">
      <c r="K187" s="74" t="s">
        <v>53</v>
      </c>
      <c r="L187" s="47" t="s">
        <v>53</v>
      </c>
    </row>
    <row r="188" spans="11:12" x14ac:dyDescent="0.25">
      <c r="K188" s="74" t="s">
        <v>53</v>
      </c>
      <c r="L188" s="47" t="s">
        <v>53</v>
      </c>
    </row>
    <row r="189" spans="11:12" x14ac:dyDescent="0.25">
      <c r="K189" s="74" t="s">
        <v>53</v>
      </c>
      <c r="L189" s="47" t="s">
        <v>53</v>
      </c>
    </row>
    <row r="190" spans="11:12" x14ac:dyDescent="0.25">
      <c r="K190" s="74" t="s">
        <v>53</v>
      </c>
      <c r="L190" s="47" t="s">
        <v>53</v>
      </c>
    </row>
    <row r="191" spans="11:12" x14ac:dyDescent="0.25">
      <c r="K191" s="74" t="s">
        <v>53</v>
      </c>
      <c r="L191" s="47" t="s">
        <v>53</v>
      </c>
    </row>
    <row r="192" spans="11:12" x14ac:dyDescent="0.25">
      <c r="K192" s="74" t="s">
        <v>53</v>
      </c>
      <c r="L192" s="47" t="s">
        <v>53</v>
      </c>
    </row>
    <row r="193" spans="11:12" x14ac:dyDescent="0.25">
      <c r="K193" s="74" t="s">
        <v>53</v>
      </c>
      <c r="L193" s="47" t="s">
        <v>53</v>
      </c>
    </row>
    <row r="194" spans="11:12" x14ac:dyDescent="0.25">
      <c r="K194" s="74" t="s">
        <v>53</v>
      </c>
      <c r="L194" s="47" t="s">
        <v>53</v>
      </c>
    </row>
    <row r="195" spans="11:12" x14ac:dyDescent="0.25">
      <c r="K195" s="74" t="s">
        <v>53</v>
      </c>
      <c r="L195" s="47" t="s">
        <v>53</v>
      </c>
    </row>
    <row r="196" spans="11:12" x14ac:dyDescent="0.25">
      <c r="K196" s="74" t="s">
        <v>53</v>
      </c>
      <c r="L196" s="47" t="s">
        <v>53</v>
      </c>
    </row>
    <row r="197" spans="11:12" x14ac:dyDescent="0.25">
      <c r="K197" s="74" t="s">
        <v>53</v>
      </c>
      <c r="L197" s="47" t="s">
        <v>53</v>
      </c>
    </row>
    <row r="198" spans="11:12" x14ac:dyDescent="0.25">
      <c r="K198" s="74" t="s">
        <v>53</v>
      </c>
      <c r="L198" s="47" t="s">
        <v>53</v>
      </c>
    </row>
    <row r="199" spans="11:12" x14ac:dyDescent="0.25">
      <c r="K199" s="74" t="s">
        <v>53</v>
      </c>
      <c r="L199" s="47" t="s">
        <v>53</v>
      </c>
    </row>
    <row r="200" spans="11:12" x14ac:dyDescent="0.25">
      <c r="K200" s="74" t="s">
        <v>53</v>
      </c>
      <c r="L200" s="47" t="s">
        <v>53</v>
      </c>
    </row>
    <row r="201" spans="11:12" x14ac:dyDescent="0.25">
      <c r="K201" s="74" t="s">
        <v>53</v>
      </c>
      <c r="L201" s="47" t="s">
        <v>53</v>
      </c>
    </row>
    <row r="202" spans="11:12" x14ac:dyDescent="0.25">
      <c r="K202" s="74" t="s">
        <v>53</v>
      </c>
      <c r="L202" s="47" t="s">
        <v>53</v>
      </c>
    </row>
    <row r="203" spans="11:12" x14ac:dyDescent="0.25">
      <c r="K203" s="74" t="s">
        <v>53</v>
      </c>
      <c r="L203" s="47" t="s">
        <v>53</v>
      </c>
    </row>
    <row r="204" spans="11:12" x14ac:dyDescent="0.25">
      <c r="K204" s="74" t="s">
        <v>53</v>
      </c>
      <c r="L204" s="47" t="s">
        <v>53</v>
      </c>
    </row>
    <row r="205" spans="11:12" x14ac:dyDescent="0.25">
      <c r="K205" s="74" t="s">
        <v>53</v>
      </c>
      <c r="L205" s="47" t="s">
        <v>53</v>
      </c>
    </row>
    <row r="206" spans="11:12" x14ac:dyDescent="0.25">
      <c r="K206" s="74" t="s">
        <v>53</v>
      </c>
      <c r="L206" s="47" t="s">
        <v>53</v>
      </c>
    </row>
    <row r="207" spans="11:12" x14ac:dyDescent="0.25">
      <c r="K207" s="74" t="s">
        <v>53</v>
      </c>
      <c r="L207" s="47" t="s">
        <v>53</v>
      </c>
    </row>
    <row r="208" spans="11:12" x14ac:dyDescent="0.25">
      <c r="K208" s="74" t="s">
        <v>53</v>
      </c>
      <c r="L208" s="47" t="s">
        <v>53</v>
      </c>
    </row>
    <row r="209" spans="11:12" x14ac:dyDescent="0.25">
      <c r="K209" s="74" t="s">
        <v>53</v>
      </c>
      <c r="L209" s="47" t="s">
        <v>53</v>
      </c>
    </row>
    <row r="210" spans="11:12" x14ac:dyDescent="0.25">
      <c r="K210" s="74" t="s">
        <v>53</v>
      </c>
      <c r="L210" s="47" t="s">
        <v>53</v>
      </c>
    </row>
    <row r="211" spans="11:12" x14ac:dyDescent="0.25">
      <c r="K211" s="74" t="s">
        <v>53</v>
      </c>
      <c r="L211" s="47" t="s">
        <v>53</v>
      </c>
    </row>
    <row r="212" spans="11:12" x14ac:dyDescent="0.25">
      <c r="K212" s="74" t="s">
        <v>53</v>
      </c>
      <c r="L212" s="47" t="s">
        <v>53</v>
      </c>
    </row>
    <row r="213" spans="11:12" x14ac:dyDescent="0.25">
      <c r="K213" s="74" t="s">
        <v>53</v>
      </c>
      <c r="L213" s="47" t="s">
        <v>53</v>
      </c>
    </row>
    <row r="214" spans="11:12" x14ac:dyDescent="0.25">
      <c r="K214" s="74" t="s">
        <v>53</v>
      </c>
      <c r="L214" s="47" t="s">
        <v>53</v>
      </c>
    </row>
    <row r="215" spans="11:12" x14ac:dyDescent="0.25">
      <c r="K215" s="74" t="s">
        <v>53</v>
      </c>
      <c r="L215" s="47" t="s">
        <v>53</v>
      </c>
    </row>
    <row r="216" spans="11:12" x14ac:dyDescent="0.25">
      <c r="K216" s="74" t="s">
        <v>53</v>
      </c>
      <c r="L216" s="47" t="s">
        <v>53</v>
      </c>
    </row>
    <row r="217" spans="11:12" x14ac:dyDescent="0.25">
      <c r="K217" s="74" t="s">
        <v>53</v>
      </c>
      <c r="L217" s="47" t="s">
        <v>53</v>
      </c>
    </row>
    <row r="218" spans="11:12" x14ac:dyDescent="0.25">
      <c r="K218" s="74" t="s">
        <v>53</v>
      </c>
      <c r="L218" s="47" t="s">
        <v>53</v>
      </c>
    </row>
    <row r="219" spans="11:12" x14ac:dyDescent="0.25">
      <c r="K219" s="74" t="s">
        <v>53</v>
      </c>
      <c r="L219" s="47" t="s">
        <v>53</v>
      </c>
    </row>
    <row r="220" spans="11:12" x14ac:dyDescent="0.25">
      <c r="K220" s="74" t="s">
        <v>53</v>
      </c>
      <c r="L220" s="47" t="s">
        <v>53</v>
      </c>
    </row>
    <row r="221" spans="11:12" x14ac:dyDescent="0.25">
      <c r="K221" s="74" t="s">
        <v>53</v>
      </c>
      <c r="L221" s="47" t="s">
        <v>53</v>
      </c>
    </row>
    <row r="222" spans="11:12" x14ac:dyDescent="0.25">
      <c r="K222" s="74" t="s">
        <v>53</v>
      </c>
      <c r="L222" s="47" t="s">
        <v>53</v>
      </c>
    </row>
    <row r="223" spans="11:12" x14ac:dyDescent="0.25">
      <c r="K223" s="74" t="s">
        <v>53</v>
      </c>
      <c r="L223" s="47" t="s">
        <v>53</v>
      </c>
    </row>
    <row r="224" spans="11:12" x14ac:dyDescent="0.25">
      <c r="K224" s="74" t="s">
        <v>53</v>
      </c>
      <c r="L224" s="47" t="s">
        <v>53</v>
      </c>
    </row>
    <row r="225" spans="11:12" x14ac:dyDescent="0.25">
      <c r="K225" s="74" t="s">
        <v>53</v>
      </c>
      <c r="L225" s="47" t="s">
        <v>53</v>
      </c>
    </row>
    <row r="226" spans="11:12" x14ac:dyDescent="0.25">
      <c r="K226" s="74" t="s">
        <v>53</v>
      </c>
      <c r="L226" s="47" t="s">
        <v>53</v>
      </c>
    </row>
    <row r="227" spans="11:12" x14ac:dyDescent="0.25">
      <c r="K227" s="74" t="s">
        <v>53</v>
      </c>
      <c r="L227" s="47" t="s">
        <v>53</v>
      </c>
    </row>
    <row r="228" spans="11:12" x14ac:dyDescent="0.25">
      <c r="K228" s="74" t="s">
        <v>53</v>
      </c>
      <c r="L228" s="47" t="s">
        <v>53</v>
      </c>
    </row>
    <row r="229" spans="11:12" x14ac:dyDescent="0.25">
      <c r="K229" s="74" t="s">
        <v>53</v>
      </c>
      <c r="L229" s="47" t="s">
        <v>53</v>
      </c>
    </row>
    <row r="230" spans="11:12" x14ac:dyDescent="0.25">
      <c r="K230" s="74" t="s">
        <v>53</v>
      </c>
      <c r="L230" s="47" t="s">
        <v>53</v>
      </c>
    </row>
    <row r="231" spans="11:12" x14ac:dyDescent="0.25">
      <c r="K231" s="74" t="s">
        <v>53</v>
      </c>
      <c r="L231" s="47" t="s">
        <v>53</v>
      </c>
    </row>
    <row r="232" spans="11:12" x14ac:dyDescent="0.25">
      <c r="K232" s="74" t="s">
        <v>53</v>
      </c>
      <c r="L232" s="47" t="s">
        <v>53</v>
      </c>
    </row>
    <row r="233" spans="11:12" x14ac:dyDescent="0.25">
      <c r="K233" s="74" t="s">
        <v>53</v>
      </c>
      <c r="L233" s="47" t="s">
        <v>53</v>
      </c>
    </row>
    <row r="234" spans="11:12" x14ac:dyDescent="0.25">
      <c r="K234" s="74" t="s">
        <v>53</v>
      </c>
      <c r="L234" s="47" t="s">
        <v>53</v>
      </c>
    </row>
    <row r="235" spans="11:12" x14ac:dyDescent="0.25">
      <c r="K235" s="74" t="s">
        <v>53</v>
      </c>
      <c r="L235" s="47" t="s">
        <v>53</v>
      </c>
    </row>
    <row r="236" spans="11:12" x14ac:dyDescent="0.25">
      <c r="K236" s="74" t="s">
        <v>53</v>
      </c>
      <c r="L236" s="47" t="s">
        <v>53</v>
      </c>
    </row>
    <row r="237" spans="11:12" x14ac:dyDescent="0.25">
      <c r="K237" s="74" t="s">
        <v>53</v>
      </c>
      <c r="L237" s="47" t="s">
        <v>53</v>
      </c>
    </row>
    <row r="238" spans="11:12" x14ac:dyDescent="0.25">
      <c r="K238" s="74" t="s">
        <v>53</v>
      </c>
      <c r="L238" s="47" t="s">
        <v>53</v>
      </c>
    </row>
    <row r="239" spans="11:12" x14ac:dyDescent="0.25">
      <c r="K239" s="74" t="s">
        <v>53</v>
      </c>
      <c r="L239" s="47" t="s">
        <v>53</v>
      </c>
    </row>
    <row r="240" spans="11:12" x14ac:dyDescent="0.25">
      <c r="K240" s="74" t="s">
        <v>53</v>
      </c>
      <c r="L240" s="47" t="s">
        <v>53</v>
      </c>
    </row>
    <row r="241" spans="11:12" x14ac:dyDescent="0.25">
      <c r="K241" s="74" t="s">
        <v>53</v>
      </c>
      <c r="L241" s="47" t="s">
        <v>53</v>
      </c>
    </row>
    <row r="242" spans="11:12" x14ac:dyDescent="0.25">
      <c r="K242" s="74" t="s">
        <v>53</v>
      </c>
      <c r="L242" s="47" t="s">
        <v>53</v>
      </c>
    </row>
    <row r="243" spans="11:12" x14ac:dyDescent="0.25">
      <c r="K243" s="74" t="s">
        <v>53</v>
      </c>
      <c r="L243" s="47" t="s">
        <v>53</v>
      </c>
    </row>
    <row r="244" spans="11:12" x14ac:dyDescent="0.25">
      <c r="K244" s="74" t="s">
        <v>53</v>
      </c>
      <c r="L244" s="47" t="s">
        <v>53</v>
      </c>
    </row>
    <row r="245" spans="11:12" x14ac:dyDescent="0.25">
      <c r="K245" s="74" t="s">
        <v>53</v>
      </c>
      <c r="L245" s="47" t="s">
        <v>53</v>
      </c>
    </row>
    <row r="246" spans="11:12" x14ac:dyDescent="0.25">
      <c r="K246" s="74" t="s">
        <v>53</v>
      </c>
      <c r="L246" s="47" t="s">
        <v>53</v>
      </c>
    </row>
    <row r="247" spans="11:12" x14ac:dyDescent="0.25">
      <c r="K247" s="74" t="s">
        <v>53</v>
      </c>
      <c r="L247" s="47" t="s">
        <v>53</v>
      </c>
    </row>
    <row r="248" spans="11:12" x14ac:dyDescent="0.25">
      <c r="K248" s="74" t="s">
        <v>53</v>
      </c>
      <c r="L248" s="47" t="s">
        <v>53</v>
      </c>
    </row>
    <row r="249" spans="11:12" x14ac:dyDescent="0.25">
      <c r="K249" s="74" t="s">
        <v>53</v>
      </c>
      <c r="L249" s="47" t="s">
        <v>53</v>
      </c>
    </row>
    <row r="250" spans="11:12" x14ac:dyDescent="0.25">
      <c r="K250" s="74" t="s">
        <v>53</v>
      </c>
      <c r="L250" s="47" t="s">
        <v>53</v>
      </c>
    </row>
    <row r="251" spans="11:12" x14ac:dyDescent="0.25">
      <c r="K251" s="74" t="s">
        <v>53</v>
      </c>
      <c r="L251" s="47" t="s">
        <v>53</v>
      </c>
    </row>
    <row r="252" spans="11:12" x14ac:dyDescent="0.25">
      <c r="K252" s="74" t="s">
        <v>53</v>
      </c>
      <c r="L252" s="47" t="s">
        <v>53</v>
      </c>
    </row>
    <row r="253" spans="11:12" x14ac:dyDescent="0.25">
      <c r="K253" s="74" t="s">
        <v>53</v>
      </c>
      <c r="L253" s="47" t="s">
        <v>53</v>
      </c>
    </row>
    <row r="254" spans="11:12" x14ac:dyDescent="0.25">
      <c r="K254" s="74" t="s">
        <v>53</v>
      </c>
      <c r="L254" s="47" t="s">
        <v>53</v>
      </c>
    </row>
    <row r="255" spans="11:12" x14ac:dyDescent="0.25">
      <c r="K255" s="74" t="s">
        <v>53</v>
      </c>
      <c r="L255" s="47" t="s">
        <v>53</v>
      </c>
    </row>
    <row r="256" spans="11:12" x14ac:dyDescent="0.25">
      <c r="K256" s="74" t="s">
        <v>53</v>
      </c>
      <c r="L256" s="47" t="s">
        <v>53</v>
      </c>
    </row>
    <row r="257" spans="11:12" x14ac:dyDescent="0.25">
      <c r="K257" s="74" t="s">
        <v>54</v>
      </c>
      <c r="L257" s="74"/>
    </row>
    <row r="258" spans="11:12" x14ac:dyDescent="0.25">
      <c r="K258" s="74">
        <v>43904</v>
      </c>
      <c r="L258" s="47">
        <v>100</v>
      </c>
    </row>
    <row r="259" spans="11:12" x14ac:dyDescent="0.25">
      <c r="K259" s="74">
        <v>43911</v>
      </c>
      <c r="L259" s="47">
        <v>91.649299999999997</v>
      </c>
    </row>
    <row r="260" spans="11:12" x14ac:dyDescent="0.25">
      <c r="K260" s="74">
        <v>43918</v>
      </c>
      <c r="L260" s="47">
        <v>76.601399999999998</v>
      </c>
    </row>
    <row r="261" spans="11:12" x14ac:dyDescent="0.25">
      <c r="K261" s="74">
        <v>43925</v>
      </c>
      <c r="L261" s="47">
        <v>73.695700000000002</v>
      </c>
    </row>
    <row r="262" spans="11:12" x14ac:dyDescent="0.25">
      <c r="K262" s="74">
        <v>43932</v>
      </c>
      <c r="L262" s="47">
        <v>72.298400000000001</v>
      </c>
    </row>
    <row r="263" spans="11:12" x14ac:dyDescent="0.25">
      <c r="K263" s="74">
        <v>43939</v>
      </c>
      <c r="L263" s="47">
        <v>74.524600000000007</v>
      </c>
    </row>
    <row r="264" spans="11:12" x14ac:dyDescent="0.25">
      <c r="K264" s="74">
        <v>43946</v>
      </c>
      <c r="L264" s="47">
        <v>86.005899999999997</v>
      </c>
    </row>
    <row r="265" spans="11:12" x14ac:dyDescent="0.25">
      <c r="K265" s="74">
        <v>43953</v>
      </c>
      <c r="L265" s="47">
        <v>82.591800000000006</v>
      </c>
    </row>
    <row r="266" spans="11:12" x14ac:dyDescent="0.25">
      <c r="K266" s="74">
        <v>43960</v>
      </c>
      <c r="L266" s="47">
        <v>80.394599999999997</v>
      </c>
    </row>
    <row r="267" spans="11:12" x14ac:dyDescent="0.25">
      <c r="K267" s="74">
        <v>43967</v>
      </c>
      <c r="L267" s="47">
        <v>76.1922</v>
      </c>
    </row>
    <row r="268" spans="11:12" x14ac:dyDescent="0.25">
      <c r="K268" s="74">
        <v>43974</v>
      </c>
      <c r="L268" s="47">
        <v>76.563400000000001</v>
      </c>
    </row>
    <row r="269" spans="11:12" x14ac:dyDescent="0.25">
      <c r="K269" s="74">
        <v>43981</v>
      </c>
      <c r="L269" s="47">
        <v>77.322699999999998</v>
      </c>
    </row>
    <row r="270" spans="11:12" x14ac:dyDescent="0.25">
      <c r="K270" s="74">
        <v>43988</v>
      </c>
      <c r="L270" s="47">
        <v>82.743899999999996</v>
      </c>
    </row>
    <row r="271" spans="11:12" x14ac:dyDescent="0.25">
      <c r="K271" s="74">
        <v>43995</v>
      </c>
      <c r="L271" s="47">
        <v>84.734700000000004</v>
      </c>
    </row>
    <row r="272" spans="11:12" x14ac:dyDescent="0.25">
      <c r="K272" s="74">
        <v>44002</v>
      </c>
      <c r="L272" s="47">
        <v>84.734700000000004</v>
      </c>
    </row>
    <row r="273" spans="11:12" x14ac:dyDescent="0.25">
      <c r="K273" s="74">
        <v>44009</v>
      </c>
      <c r="L273" s="47">
        <v>84.735600000000005</v>
      </c>
    </row>
    <row r="274" spans="11:12" x14ac:dyDescent="0.25">
      <c r="K274" s="74">
        <v>44016</v>
      </c>
      <c r="L274" s="47">
        <v>95.375299999999996</v>
      </c>
    </row>
    <row r="275" spans="11:12" x14ac:dyDescent="0.25">
      <c r="K275" s="74">
        <v>44023</v>
      </c>
      <c r="L275" s="47">
        <v>91.644599999999997</v>
      </c>
    </row>
    <row r="276" spans="11:12" x14ac:dyDescent="0.25">
      <c r="K276" s="74">
        <v>44030</v>
      </c>
      <c r="L276" s="47">
        <v>91.556399999999996</v>
      </c>
    </row>
    <row r="277" spans="11:12" x14ac:dyDescent="0.25">
      <c r="K277" s="74">
        <v>44037</v>
      </c>
      <c r="L277" s="47">
        <v>90.140100000000004</v>
      </c>
    </row>
    <row r="278" spans="11:12" x14ac:dyDescent="0.25">
      <c r="K278" s="74">
        <v>44044</v>
      </c>
      <c r="L278" s="47">
        <v>91.618099999999998</v>
      </c>
    </row>
    <row r="279" spans="11:12" x14ac:dyDescent="0.25">
      <c r="K279" s="74">
        <v>44051</v>
      </c>
      <c r="L279" s="47">
        <v>89.538499999999999</v>
      </c>
    </row>
    <row r="280" spans="11:12" x14ac:dyDescent="0.25">
      <c r="K280" s="74">
        <v>44058</v>
      </c>
      <c r="L280" s="47">
        <v>90.708100000000002</v>
      </c>
    </row>
    <row r="281" spans="11:12" x14ac:dyDescent="0.25">
      <c r="K281" s="74">
        <v>44065</v>
      </c>
      <c r="L281" s="47">
        <v>91.286299999999997</v>
      </c>
    </row>
    <row r="282" spans="11:12" x14ac:dyDescent="0.25">
      <c r="K282" s="74">
        <v>44072</v>
      </c>
      <c r="L282" s="47">
        <v>90.303100000000001</v>
      </c>
    </row>
    <row r="283" spans="11:12" x14ac:dyDescent="0.25">
      <c r="K283" s="74">
        <v>44079</v>
      </c>
      <c r="L283" s="47">
        <v>90.499700000000004</v>
      </c>
    </row>
    <row r="284" spans="11:12" x14ac:dyDescent="0.25">
      <c r="K284" s="74">
        <v>44086</v>
      </c>
      <c r="L284" s="47">
        <v>92.842100000000002</v>
      </c>
    </row>
    <row r="285" spans="11:12" x14ac:dyDescent="0.25">
      <c r="K285" s="74">
        <v>44093</v>
      </c>
      <c r="L285" s="47">
        <v>93.826499999999996</v>
      </c>
    </row>
    <row r="286" spans="11:12" x14ac:dyDescent="0.25">
      <c r="K286" s="74">
        <v>44100</v>
      </c>
      <c r="L286" s="47">
        <v>93.425799999999995</v>
      </c>
    </row>
    <row r="287" spans="11:12" x14ac:dyDescent="0.25">
      <c r="K287" s="74">
        <v>44107</v>
      </c>
      <c r="L287" s="47">
        <v>90.827200000000005</v>
      </c>
    </row>
    <row r="288" spans="11:12" x14ac:dyDescent="0.25">
      <c r="K288" s="74">
        <v>44114</v>
      </c>
      <c r="L288" s="47">
        <v>90.564599999999999</v>
      </c>
    </row>
    <row r="289" spans="11:12" x14ac:dyDescent="0.25">
      <c r="K289" s="74">
        <v>44121</v>
      </c>
      <c r="L289" s="47">
        <v>88.249799999999993</v>
      </c>
    </row>
    <row r="290" spans="11:12" x14ac:dyDescent="0.25">
      <c r="K290" s="74">
        <v>44128</v>
      </c>
      <c r="L290" s="47">
        <v>89.048100000000005</v>
      </c>
    </row>
    <row r="291" spans="11:12" x14ac:dyDescent="0.25">
      <c r="K291" s="74">
        <v>44135</v>
      </c>
      <c r="L291" s="47">
        <v>90.036600000000007</v>
      </c>
    </row>
    <row r="292" spans="11:12" x14ac:dyDescent="0.25">
      <c r="K292" s="74">
        <v>44142</v>
      </c>
      <c r="L292" s="47">
        <v>91.952799999999996</v>
      </c>
    </row>
    <row r="293" spans="11:12" x14ac:dyDescent="0.25">
      <c r="K293" s="74">
        <v>44149</v>
      </c>
      <c r="L293" s="47">
        <v>92.505399999999995</v>
      </c>
    </row>
    <row r="294" spans="11:12" x14ac:dyDescent="0.25">
      <c r="K294" s="74">
        <v>44156</v>
      </c>
      <c r="L294" s="47">
        <v>92.088899999999995</v>
      </c>
    </row>
    <row r="295" spans="11:12" x14ac:dyDescent="0.25">
      <c r="K295" s="74">
        <v>44163</v>
      </c>
      <c r="L295" s="47">
        <v>93.606300000000005</v>
      </c>
    </row>
    <row r="296" spans="11:12" x14ac:dyDescent="0.25">
      <c r="K296" s="74">
        <v>44170</v>
      </c>
      <c r="L296" s="47">
        <v>96.271000000000001</v>
      </c>
    </row>
    <row r="297" spans="11:12" x14ac:dyDescent="0.25">
      <c r="K297" s="74">
        <v>44177</v>
      </c>
      <c r="L297" s="47">
        <v>98.119100000000003</v>
      </c>
    </row>
    <row r="298" spans="11:12" x14ac:dyDescent="0.25">
      <c r="K298" s="74">
        <v>44184</v>
      </c>
      <c r="L298" s="47">
        <v>99.678200000000004</v>
      </c>
    </row>
    <row r="299" spans="11:12" x14ac:dyDescent="0.25">
      <c r="K299" s="74">
        <v>44191</v>
      </c>
      <c r="L299" s="47">
        <v>96.909700000000001</v>
      </c>
    </row>
    <row r="300" spans="11:12" x14ac:dyDescent="0.25">
      <c r="K300" s="74">
        <v>44198</v>
      </c>
      <c r="L300" s="47">
        <v>97.624499999999998</v>
      </c>
    </row>
    <row r="301" spans="11:12" x14ac:dyDescent="0.25">
      <c r="K301" s="74">
        <v>44205</v>
      </c>
      <c r="L301" s="47">
        <v>92.938100000000006</v>
      </c>
    </row>
    <row r="302" spans="11:12" x14ac:dyDescent="0.25">
      <c r="K302" s="74">
        <v>44212</v>
      </c>
      <c r="L302" s="47">
        <v>92.387600000000006</v>
      </c>
    </row>
    <row r="303" spans="11:12" x14ac:dyDescent="0.25">
      <c r="K303" s="74">
        <v>44219</v>
      </c>
      <c r="L303" s="47">
        <v>93.728999999999999</v>
      </c>
    </row>
    <row r="304" spans="11:12" x14ac:dyDescent="0.25">
      <c r="K304" s="74">
        <v>44226</v>
      </c>
      <c r="L304" s="47">
        <v>95.802199999999999</v>
      </c>
    </row>
    <row r="305" spans="11:12" x14ac:dyDescent="0.25">
      <c r="K305" s="74">
        <v>44233</v>
      </c>
      <c r="L305" s="47">
        <v>94.167500000000004</v>
      </c>
    </row>
    <row r="306" spans="11:12" x14ac:dyDescent="0.25">
      <c r="K306" s="74">
        <v>44240</v>
      </c>
      <c r="L306" s="47">
        <v>93.553200000000004</v>
      </c>
    </row>
    <row r="307" spans="11:12" x14ac:dyDescent="0.25">
      <c r="K307" s="74">
        <v>44247</v>
      </c>
      <c r="L307" s="47">
        <v>92.755700000000004</v>
      </c>
    </row>
    <row r="308" spans="11:12" x14ac:dyDescent="0.25">
      <c r="K308" s="74">
        <v>44254</v>
      </c>
      <c r="L308" s="47">
        <v>94.433499999999995</v>
      </c>
    </row>
    <row r="309" spans="11:12" x14ac:dyDescent="0.25">
      <c r="K309" s="74">
        <v>44261</v>
      </c>
      <c r="L309" s="47">
        <v>96.04</v>
      </c>
    </row>
    <row r="310" spans="11:12" x14ac:dyDescent="0.25">
      <c r="K310" s="74">
        <v>44268</v>
      </c>
      <c r="L310" s="47">
        <v>95.118099999999998</v>
      </c>
    </row>
    <row r="311" spans="11:12" x14ac:dyDescent="0.25">
      <c r="K311" s="74">
        <v>44275</v>
      </c>
      <c r="L311" s="47">
        <v>95.616799999999998</v>
      </c>
    </row>
    <row r="312" spans="11:12" x14ac:dyDescent="0.25">
      <c r="K312" s="74">
        <v>44282</v>
      </c>
      <c r="L312" s="47">
        <v>96.597200000000001</v>
      </c>
    </row>
    <row r="313" spans="11:12" x14ac:dyDescent="0.25">
      <c r="K313" s="74">
        <v>44289</v>
      </c>
      <c r="L313" s="47">
        <v>99.754800000000003</v>
      </c>
    </row>
    <row r="314" spans="11:12" x14ac:dyDescent="0.25">
      <c r="K314" s="74">
        <v>44296</v>
      </c>
      <c r="L314" s="47">
        <v>96.744500000000002</v>
      </c>
    </row>
    <row r="315" spans="11:12" x14ac:dyDescent="0.25">
      <c r="K315" s="74">
        <v>44303</v>
      </c>
      <c r="L315" s="47">
        <v>93.629599999999996</v>
      </c>
    </row>
    <row r="316" spans="11:12" x14ac:dyDescent="0.25">
      <c r="K316" s="74">
        <v>44310</v>
      </c>
      <c r="L316" s="47">
        <v>94.110200000000006</v>
      </c>
    </row>
    <row r="317" spans="11:12" x14ac:dyDescent="0.25">
      <c r="K317" s="74" t="s">
        <v>53</v>
      </c>
      <c r="L317" s="47" t="s">
        <v>53</v>
      </c>
    </row>
    <row r="318" spans="11:12" x14ac:dyDescent="0.25">
      <c r="K318" s="74" t="s">
        <v>53</v>
      </c>
      <c r="L318" s="47" t="s">
        <v>53</v>
      </c>
    </row>
    <row r="319" spans="11:12" x14ac:dyDescent="0.25">
      <c r="K319" s="74" t="s">
        <v>53</v>
      </c>
      <c r="L319" s="47" t="s">
        <v>53</v>
      </c>
    </row>
    <row r="320" spans="11:12" x14ac:dyDescent="0.25">
      <c r="K320" s="74" t="s">
        <v>53</v>
      </c>
      <c r="L320" s="47" t="s">
        <v>53</v>
      </c>
    </row>
    <row r="321" spans="11:12" x14ac:dyDescent="0.25">
      <c r="K321" s="74" t="s">
        <v>53</v>
      </c>
      <c r="L321" s="47" t="s">
        <v>53</v>
      </c>
    </row>
    <row r="322" spans="11:12" x14ac:dyDescent="0.25">
      <c r="K322" s="74" t="s">
        <v>53</v>
      </c>
      <c r="L322" s="47" t="s">
        <v>53</v>
      </c>
    </row>
    <row r="323" spans="11:12" x14ac:dyDescent="0.25">
      <c r="K323" s="74" t="s">
        <v>53</v>
      </c>
      <c r="L323" s="47" t="s">
        <v>53</v>
      </c>
    </row>
    <row r="324" spans="11:12" x14ac:dyDescent="0.25">
      <c r="K324" s="74" t="s">
        <v>53</v>
      </c>
      <c r="L324" s="47" t="s">
        <v>53</v>
      </c>
    </row>
    <row r="325" spans="11:12" x14ac:dyDescent="0.25">
      <c r="K325" s="74" t="s">
        <v>53</v>
      </c>
      <c r="L325" s="47" t="s">
        <v>53</v>
      </c>
    </row>
    <row r="326" spans="11:12" x14ac:dyDescent="0.25">
      <c r="K326" s="74" t="s">
        <v>53</v>
      </c>
      <c r="L326" s="47" t="s">
        <v>53</v>
      </c>
    </row>
    <row r="327" spans="11:12" x14ac:dyDescent="0.25">
      <c r="K327" s="74" t="s">
        <v>53</v>
      </c>
      <c r="L327" s="47" t="s">
        <v>53</v>
      </c>
    </row>
    <row r="328" spans="11:12" x14ac:dyDescent="0.25">
      <c r="K328" s="74" t="s">
        <v>53</v>
      </c>
      <c r="L328" s="47" t="s">
        <v>53</v>
      </c>
    </row>
    <row r="329" spans="11:12" x14ac:dyDescent="0.25">
      <c r="K329" s="74" t="s">
        <v>53</v>
      </c>
      <c r="L329" s="47" t="s">
        <v>53</v>
      </c>
    </row>
    <row r="330" spans="11:12" x14ac:dyDescent="0.25">
      <c r="K330" s="74" t="s">
        <v>53</v>
      </c>
      <c r="L330" s="47" t="s">
        <v>53</v>
      </c>
    </row>
    <row r="331" spans="11:12" x14ac:dyDescent="0.25">
      <c r="K331" s="74" t="s">
        <v>53</v>
      </c>
      <c r="L331" s="47" t="s">
        <v>53</v>
      </c>
    </row>
    <row r="332" spans="11:12" x14ac:dyDescent="0.25">
      <c r="K332" s="74" t="s">
        <v>53</v>
      </c>
      <c r="L332" s="47" t="s">
        <v>53</v>
      </c>
    </row>
    <row r="333" spans="11:12" x14ac:dyDescent="0.25">
      <c r="K333" s="74" t="s">
        <v>53</v>
      </c>
      <c r="L333" s="47" t="s">
        <v>53</v>
      </c>
    </row>
    <row r="334" spans="11:12" x14ac:dyDescent="0.25">
      <c r="K334" s="74" t="s">
        <v>53</v>
      </c>
      <c r="L334" s="47" t="s">
        <v>53</v>
      </c>
    </row>
    <row r="335" spans="11:12" x14ac:dyDescent="0.25">
      <c r="K335" s="74" t="s">
        <v>53</v>
      </c>
      <c r="L335" s="47" t="s">
        <v>53</v>
      </c>
    </row>
    <row r="336" spans="11:12" x14ac:dyDescent="0.25">
      <c r="K336" s="74" t="s">
        <v>53</v>
      </c>
      <c r="L336" s="47" t="s">
        <v>53</v>
      </c>
    </row>
    <row r="337" spans="11:12" x14ac:dyDescent="0.25">
      <c r="K337" s="74" t="s">
        <v>53</v>
      </c>
      <c r="L337" s="47" t="s">
        <v>53</v>
      </c>
    </row>
    <row r="338" spans="11:12" x14ac:dyDescent="0.25">
      <c r="K338" s="74" t="s">
        <v>53</v>
      </c>
      <c r="L338" s="47" t="s">
        <v>53</v>
      </c>
    </row>
    <row r="339" spans="11:12" x14ac:dyDescent="0.25">
      <c r="K339" s="74" t="s">
        <v>53</v>
      </c>
      <c r="L339" s="47" t="s">
        <v>53</v>
      </c>
    </row>
    <row r="340" spans="11:12" x14ac:dyDescent="0.25">
      <c r="K340" s="74" t="s">
        <v>53</v>
      </c>
      <c r="L340" s="47" t="s">
        <v>53</v>
      </c>
    </row>
    <row r="341" spans="11:12" x14ac:dyDescent="0.25">
      <c r="K341" s="74" t="s">
        <v>53</v>
      </c>
      <c r="L341" s="47" t="s">
        <v>53</v>
      </c>
    </row>
    <row r="342" spans="11:12" x14ac:dyDescent="0.25">
      <c r="K342" s="74" t="s">
        <v>53</v>
      </c>
      <c r="L342" s="47" t="s">
        <v>53</v>
      </c>
    </row>
    <row r="343" spans="11:12" x14ac:dyDescent="0.25">
      <c r="K343" s="74" t="s">
        <v>53</v>
      </c>
      <c r="L343" s="47" t="s">
        <v>53</v>
      </c>
    </row>
    <row r="344" spans="11:12" x14ac:dyDescent="0.25">
      <c r="K344" s="74" t="s">
        <v>53</v>
      </c>
      <c r="L344" s="47" t="s">
        <v>53</v>
      </c>
    </row>
    <row r="345" spans="11:12" x14ac:dyDescent="0.25">
      <c r="K345" s="74" t="s">
        <v>53</v>
      </c>
      <c r="L345" s="47" t="s">
        <v>53</v>
      </c>
    </row>
    <row r="346" spans="11:12" x14ac:dyDescent="0.25">
      <c r="K346" s="74" t="s">
        <v>53</v>
      </c>
      <c r="L346" s="47" t="s">
        <v>53</v>
      </c>
    </row>
    <row r="347" spans="11:12" x14ac:dyDescent="0.25">
      <c r="K347" s="74" t="s">
        <v>53</v>
      </c>
      <c r="L347" s="47" t="s">
        <v>53</v>
      </c>
    </row>
    <row r="348" spans="11:12" x14ac:dyDescent="0.25">
      <c r="K348" s="74" t="s">
        <v>53</v>
      </c>
      <c r="L348" s="47" t="s">
        <v>53</v>
      </c>
    </row>
    <row r="349" spans="11:12" x14ac:dyDescent="0.25">
      <c r="K349" s="74" t="s">
        <v>53</v>
      </c>
      <c r="L349" s="47" t="s">
        <v>53</v>
      </c>
    </row>
    <row r="350" spans="11:12" x14ac:dyDescent="0.25">
      <c r="K350" s="74" t="s">
        <v>53</v>
      </c>
      <c r="L350" s="47" t="s">
        <v>53</v>
      </c>
    </row>
    <row r="351" spans="11:12" x14ac:dyDescent="0.25">
      <c r="K351" s="74" t="s">
        <v>53</v>
      </c>
      <c r="L351" s="47" t="s">
        <v>53</v>
      </c>
    </row>
    <row r="352" spans="11:12" x14ac:dyDescent="0.25">
      <c r="K352" s="74" t="s">
        <v>53</v>
      </c>
      <c r="L352" s="47" t="s">
        <v>53</v>
      </c>
    </row>
    <row r="353" spans="11:12" x14ac:dyDescent="0.25">
      <c r="K353" s="74" t="s">
        <v>53</v>
      </c>
      <c r="L353" s="47" t="s">
        <v>53</v>
      </c>
    </row>
    <row r="354" spans="11:12" x14ac:dyDescent="0.25">
      <c r="K354" s="74" t="s">
        <v>53</v>
      </c>
      <c r="L354" s="47" t="s">
        <v>53</v>
      </c>
    </row>
    <row r="355" spans="11:12" x14ac:dyDescent="0.25">
      <c r="K355" s="74" t="s">
        <v>53</v>
      </c>
      <c r="L355" s="47" t="s">
        <v>53</v>
      </c>
    </row>
    <row r="356" spans="11:12" x14ac:dyDescent="0.25">
      <c r="K356" s="74" t="s">
        <v>53</v>
      </c>
      <c r="L356" s="47" t="s">
        <v>53</v>
      </c>
    </row>
    <row r="357" spans="11:12" x14ac:dyDescent="0.25">
      <c r="K357" s="74" t="s">
        <v>53</v>
      </c>
      <c r="L357" s="47" t="s">
        <v>53</v>
      </c>
    </row>
    <row r="358" spans="11:12" x14ac:dyDescent="0.25">
      <c r="K358" s="74" t="s">
        <v>53</v>
      </c>
      <c r="L358" s="47" t="s">
        <v>53</v>
      </c>
    </row>
    <row r="359" spans="11:12" x14ac:dyDescent="0.25">
      <c r="K359" s="74" t="s">
        <v>53</v>
      </c>
      <c r="L359" s="47" t="s">
        <v>53</v>
      </c>
    </row>
    <row r="360" spans="11:12" x14ac:dyDescent="0.25">
      <c r="K360" s="74" t="s">
        <v>53</v>
      </c>
      <c r="L360" s="47" t="s">
        <v>53</v>
      </c>
    </row>
    <row r="361" spans="11:12" x14ac:dyDescent="0.25">
      <c r="K361" s="74" t="s">
        <v>53</v>
      </c>
      <c r="L361" s="47" t="s">
        <v>53</v>
      </c>
    </row>
    <row r="362" spans="11:12" x14ac:dyDescent="0.25">
      <c r="K362" s="74" t="s">
        <v>53</v>
      </c>
      <c r="L362" s="47" t="s">
        <v>53</v>
      </c>
    </row>
    <row r="363" spans="11:12" x14ac:dyDescent="0.25">
      <c r="K363" s="74" t="s">
        <v>53</v>
      </c>
      <c r="L363" s="47" t="s">
        <v>53</v>
      </c>
    </row>
    <row r="364" spans="11:12" x14ac:dyDescent="0.25">
      <c r="K364" s="74" t="s">
        <v>53</v>
      </c>
      <c r="L364" s="47" t="s">
        <v>53</v>
      </c>
    </row>
    <row r="365" spans="11:12" x14ac:dyDescent="0.25">
      <c r="K365" s="74" t="s">
        <v>53</v>
      </c>
      <c r="L365" s="47" t="s">
        <v>53</v>
      </c>
    </row>
    <row r="366" spans="11:12" x14ac:dyDescent="0.25">
      <c r="K366" s="74" t="s">
        <v>53</v>
      </c>
      <c r="L366" s="47" t="s">
        <v>53</v>
      </c>
    </row>
    <row r="367" spans="11:12" x14ac:dyDescent="0.25">
      <c r="K367" s="74" t="s">
        <v>53</v>
      </c>
      <c r="L367" s="47" t="s">
        <v>53</v>
      </c>
    </row>
    <row r="368" spans="11:12" x14ac:dyDescent="0.25">
      <c r="K368" s="74" t="s">
        <v>53</v>
      </c>
      <c r="L368" s="47" t="s">
        <v>53</v>
      </c>
    </row>
    <row r="369" spans="11:12" x14ac:dyDescent="0.25">
      <c r="K369" s="74" t="s">
        <v>53</v>
      </c>
      <c r="L369" s="47" t="s">
        <v>53</v>
      </c>
    </row>
    <row r="370" spans="11:12" x14ac:dyDescent="0.25">
      <c r="K370" s="74" t="s">
        <v>53</v>
      </c>
      <c r="L370" s="47" t="s">
        <v>53</v>
      </c>
    </row>
    <row r="371" spans="11:12" x14ac:dyDescent="0.25">
      <c r="K371" s="74" t="s">
        <v>53</v>
      </c>
      <c r="L371" s="47" t="s">
        <v>53</v>
      </c>
    </row>
    <row r="372" spans="11:12" x14ac:dyDescent="0.25">
      <c r="K372" s="74" t="s">
        <v>53</v>
      </c>
      <c r="L372" s="47" t="s">
        <v>53</v>
      </c>
    </row>
    <row r="373" spans="11:12" x14ac:dyDescent="0.25">
      <c r="K373" s="74" t="s">
        <v>53</v>
      </c>
      <c r="L373" s="47" t="s">
        <v>53</v>
      </c>
    </row>
    <row r="374" spans="11:12" x14ac:dyDescent="0.25">
      <c r="K374" s="74" t="s">
        <v>53</v>
      </c>
      <c r="L374" s="47" t="s">
        <v>53</v>
      </c>
    </row>
    <row r="375" spans="11:12" x14ac:dyDescent="0.25">
      <c r="K375" s="74" t="s">
        <v>53</v>
      </c>
      <c r="L375" s="47" t="s">
        <v>53</v>
      </c>
    </row>
    <row r="376" spans="11:12" x14ac:dyDescent="0.25">
      <c r="K376" s="74" t="s">
        <v>53</v>
      </c>
      <c r="L376" s="47" t="s">
        <v>53</v>
      </c>
    </row>
    <row r="377" spans="11:12" x14ac:dyDescent="0.25">
      <c r="K377" s="74" t="s">
        <v>53</v>
      </c>
      <c r="L377" s="47" t="s">
        <v>53</v>
      </c>
    </row>
    <row r="378" spans="11:12" x14ac:dyDescent="0.25">
      <c r="K378" s="74" t="s">
        <v>53</v>
      </c>
      <c r="L378" s="47" t="s">
        <v>53</v>
      </c>
    </row>
    <row r="379" spans="11:12" x14ac:dyDescent="0.25">
      <c r="K379" s="74" t="s">
        <v>53</v>
      </c>
      <c r="L379" s="47" t="s">
        <v>53</v>
      </c>
    </row>
    <row r="380" spans="11:12" x14ac:dyDescent="0.25">
      <c r="K380" s="74" t="s">
        <v>53</v>
      </c>
      <c r="L380" s="47" t="s">
        <v>53</v>
      </c>
    </row>
    <row r="381" spans="11:12" x14ac:dyDescent="0.25">
      <c r="K381" s="74" t="s">
        <v>53</v>
      </c>
      <c r="L381" s="47" t="s">
        <v>53</v>
      </c>
    </row>
    <row r="382" spans="11:12" x14ac:dyDescent="0.25">
      <c r="K382" s="74" t="s">
        <v>53</v>
      </c>
      <c r="L382" s="47" t="s">
        <v>53</v>
      </c>
    </row>
    <row r="383" spans="11:12" x14ac:dyDescent="0.25">
      <c r="K383" s="74" t="s">
        <v>53</v>
      </c>
      <c r="L383" s="47" t="s">
        <v>53</v>
      </c>
    </row>
    <row r="384" spans="11:12" x14ac:dyDescent="0.25">
      <c r="K384" s="74" t="s">
        <v>53</v>
      </c>
      <c r="L384" s="47" t="s">
        <v>53</v>
      </c>
    </row>
    <row r="385" spans="11:12" x14ac:dyDescent="0.25">
      <c r="K385" s="74" t="s">
        <v>53</v>
      </c>
      <c r="L385" s="47" t="s">
        <v>53</v>
      </c>
    </row>
    <row r="386" spans="11:12" x14ac:dyDescent="0.25">
      <c r="K386" s="74" t="s">
        <v>53</v>
      </c>
      <c r="L386" s="47" t="s">
        <v>53</v>
      </c>
    </row>
    <row r="387" spans="11:12" x14ac:dyDescent="0.25">
      <c r="K387" s="74" t="s">
        <v>53</v>
      </c>
      <c r="L387" s="47" t="s">
        <v>53</v>
      </c>
    </row>
    <row r="388" spans="11:12" x14ac:dyDescent="0.25">
      <c r="K388" s="74" t="s">
        <v>53</v>
      </c>
      <c r="L388" s="47" t="s">
        <v>53</v>
      </c>
    </row>
    <row r="389" spans="11:12" x14ac:dyDescent="0.25">
      <c r="K389" s="74" t="s">
        <v>53</v>
      </c>
      <c r="L389" s="47" t="s">
        <v>53</v>
      </c>
    </row>
    <row r="390" spans="11:12" x14ac:dyDescent="0.25">
      <c r="K390" s="74" t="s">
        <v>53</v>
      </c>
      <c r="L390" s="47" t="s">
        <v>53</v>
      </c>
    </row>
    <row r="391" spans="11:12" x14ac:dyDescent="0.25">
      <c r="K391" s="74" t="s">
        <v>53</v>
      </c>
      <c r="L391" s="47" t="s">
        <v>53</v>
      </c>
    </row>
    <row r="392" spans="11:12" x14ac:dyDescent="0.25">
      <c r="K392" s="74" t="s">
        <v>53</v>
      </c>
      <c r="L392" s="47" t="s">
        <v>53</v>
      </c>
    </row>
    <row r="393" spans="11:12" x14ac:dyDescent="0.25">
      <c r="K393" s="74" t="s">
        <v>53</v>
      </c>
      <c r="L393" s="47" t="s">
        <v>53</v>
      </c>
    </row>
    <row r="394" spans="11:12" x14ac:dyDescent="0.25">
      <c r="K394" s="74" t="s">
        <v>53</v>
      </c>
      <c r="L394" s="47" t="s">
        <v>53</v>
      </c>
    </row>
    <row r="395" spans="11:12" x14ac:dyDescent="0.25">
      <c r="K395" s="74" t="s">
        <v>53</v>
      </c>
      <c r="L395" s="47" t="s">
        <v>53</v>
      </c>
    </row>
    <row r="396" spans="11:12" x14ac:dyDescent="0.25">
      <c r="K396" s="74" t="s">
        <v>53</v>
      </c>
      <c r="L396" s="47" t="s">
        <v>53</v>
      </c>
    </row>
    <row r="397" spans="11:12" x14ac:dyDescent="0.25">
      <c r="K397" s="74" t="s">
        <v>53</v>
      </c>
      <c r="L397" s="47" t="s">
        <v>53</v>
      </c>
    </row>
    <row r="398" spans="11:12" x14ac:dyDescent="0.25">
      <c r="K398" s="74" t="s">
        <v>53</v>
      </c>
      <c r="L398" s="47" t="s">
        <v>53</v>
      </c>
    </row>
    <row r="399" spans="11:12" x14ac:dyDescent="0.25">
      <c r="K399" s="74" t="s">
        <v>53</v>
      </c>
      <c r="L399" s="47" t="s">
        <v>53</v>
      </c>
    </row>
    <row r="400" spans="11:12" x14ac:dyDescent="0.25">
      <c r="K400" s="74" t="s">
        <v>53</v>
      </c>
      <c r="L400" s="47" t="s">
        <v>53</v>
      </c>
    </row>
    <row r="401" spans="11:12" x14ac:dyDescent="0.25">
      <c r="K401" s="74" t="s">
        <v>53</v>
      </c>
      <c r="L401" s="47" t="s">
        <v>53</v>
      </c>
    </row>
    <row r="402" spans="11:12" x14ac:dyDescent="0.25">
      <c r="K402" s="74" t="s">
        <v>53</v>
      </c>
      <c r="L402" s="47" t="s">
        <v>53</v>
      </c>
    </row>
    <row r="403" spans="11:12" x14ac:dyDescent="0.25">
      <c r="K403" s="74" t="s">
        <v>53</v>
      </c>
      <c r="L403" s="47" t="s">
        <v>53</v>
      </c>
    </row>
    <row r="404" spans="11:12" x14ac:dyDescent="0.25">
      <c r="K404" s="74" t="s">
        <v>53</v>
      </c>
      <c r="L404" s="47" t="s">
        <v>53</v>
      </c>
    </row>
    <row r="405" spans="11:12" x14ac:dyDescent="0.25">
      <c r="K405" s="42"/>
      <c r="L405" s="42"/>
    </row>
    <row r="406" spans="11:12" x14ac:dyDescent="0.25">
      <c r="K406" s="42"/>
      <c r="L406" s="42"/>
    </row>
    <row r="407" spans="11:12" x14ac:dyDescent="0.25">
      <c r="K407" s="42"/>
      <c r="L407" s="42"/>
    </row>
    <row r="408" spans="11:12" x14ac:dyDescent="0.25">
      <c r="K408" s="42"/>
      <c r="L408" s="42"/>
    </row>
    <row r="409" spans="11:12" x14ac:dyDescent="0.25">
      <c r="K409" s="42"/>
      <c r="L409" s="42"/>
    </row>
    <row r="410" spans="11:12" x14ac:dyDescent="0.25">
      <c r="K410" s="42"/>
      <c r="L410" s="42"/>
    </row>
    <row r="411" spans="11:12" x14ac:dyDescent="0.25">
      <c r="K411" s="42"/>
      <c r="L411" s="42"/>
    </row>
    <row r="412" spans="11:12" x14ac:dyDescent="0.25">
      <c r="K412" s="42"/>
      <c r="L412" s="42"/>
    </row>
    <row r="413" spans="11:12" x14ac:dyDescent="0.25">
      <c r="K413" s="42"/>
      <c r="L413" s="42"/>
    </row>
    <row r="414" spans="11:12" x14ac:dyDescent="0.25">
      <c r="K414" s="42"/>
      <c r="L414" s="42"/>
    </row>
    <row r="415" spans="11:12" x14ac:dyDescent="0.25">
      <c r="K415" s="42"/>
      <c r="L415" s="42"/>
    </row>
    <row r="416" spans="11:12" x14ac:dyDescent="0.25">
      <c r="K416" s="42"/>
      <c r="L416" s="42"/>
    </row>
    <row r="417" spans="11:12" x14ac:dyDescent="0.25">
      <c r="K417" s="42"/>
      <c r="L417" s="42"/>
    </row>
    <row r="418" spans="11:12" x14ac:dyDescent="0.25">
      <c r="K418" s="42"/>
      <c r="L418" s="42"/>
    </row>
    <row r="419" spans="11:12" x14ac:dyDescent="0.25">
      <c r="K419" s="42"/>
      <c r="L419" s="42"/>
    </row>
    <row r="420" spans="11:12" x14ac:dyDescent="0.25">
      <c r="K420" s="42"/>
      <c r="L420" s="42"/>
    </row>
    <row r="421" spans="11:12" x14ac:dyDescent="0.25">
      <c r="K421" s="42"/>
      <c r="L421" s="42"/>
    </row>
    <row r="422" spans="11:12" x14ac:dyDescent="0.25">
      <c r="K422" s="42"/>
      <c r="L422" s="42"/>
    </row>
    <row r="423" spans="11:12" x14ac:dyDescent="0.25">
      <c r="K423" s="42"/>
      <c r="L423" s="42"/>
    </row>
    <row r="424" spans="11:12" x14ac:dyDescent="0.25">
      <c r="K424" s="42"/>
      <c r="L424" s="42"/>
    </row>
    <row r="425" spans="11:12" x14ac:dyDescent="0.25">
      <c r="K425" s="42"/>
      <c r="L425" s="42"/>
    </row>
    <row r="426" spans="11:12" x14ac:dyDescent="0.25">
      <c r="K426" s="42"/>
      <c r="L426" s="42"/>
    </row>
    <row r="427" spans="11:12" x14ac:dyDescent="0.25">
      <c r="K427" s="42"/>
      <c r="L427" s="42"/>
    </row>
    <row r="428" spans="11:12" x14ac:dyDescent="0.25">
      <c r="K428" s="42"/>
      <c r="L428" s="42"/>
    </row>
    <row r="429" spans="11:12" x14ac:dyDescent="0.25">
      <c r="K429" s="42"/>
      <c r="L429" s="42"/>
    </row>
    <row r="430" spans="11:12" x14ac:dyDescent="0.25">
      <c r="K430" s="42"/>
      <c r="L430" s="42"/>
    </row>
    <row r="431" spans="11:12" x14ac:dyDescent="0.25">
      <c r="K431" s="42"/>
      <c r="L431" s="42"/>
    </row>
    <row r="432" spans="11:12" x14ac:dyDescent="0.25">
      <c r="K432" s="42"/>
      <c r="L432" s="42"/>
    </row>
    <row r="433" spans="11:12" x14ac:dyDescent="0.25">
      <c r="K433" s="42"/>
      <c r="L433" s="42"/>
    </row>
    <row r="434" spans="11:12" x14ac:dyDescent="0.25">
      <c r="K434" s="42"/>
      <c r="L434" s="42"/>
    </row>
    <row r="435" spans="11:12" x14ac:dyDescent="0.25">
      <c r="K435" s="42"/>
      <c r="L435" s="42"/>
    </row>
    <row r="436" spans="11:12" x14ac:dyDescent="0.25">
      <c r="K436" s="42"/>
      <c r="L436" s="42"/>
    </row>
    <row r="437" spans="11:12" x14ac:dyDescent="0.25">
      <c r="K437" s="42"/>
      <c r="L437" s="42"/>
    </row>
    <row r="438" spans="11:12" x14ac:dyDescent="0.25">
      <c r="K438" s="42"/>
      <c r="L438" s="42"/>
    </row>
    <row r="439" spans="11:12" x14ac:dyDescent="0.25">
      <c r="K439" s="42"/>
      <c r="L439" s="42"/>
    </row>
    <row r="440" spans="11:12" x14ac:dyDescent="0.25">
      <c r="K440" s="42"/>
      <c r="L440" s="42"/>
    </row>
    <row r="441" spans="11:12" x14ac:dyDescent="0.25">
      <c r="K441" s="42"/>
      <c r="L441" s="42"/>
    </row>
    <row r="442" spans="11:12" x14ac:dyDescent="0.25">
      <c r="K442" s="42"/>
      <c r="L442" s="42"/>
    </row>
    <row r="443" spans="11:12" x14ac:dyDescent="0.25">
      <c r="K443" s="42"/>
      <c r="L443" s="42"/>
    </row>
    <row r="444" spans="11:12" x14ac:dyDescent="0.25">
      <c r="K444" s="42"/>
      <c r="L444" s="42"/>
    </row>
    <row r="445" spans="11:12" x14ac:dyDescent="0.25">
      <c r="K445" s="42"/>
      <c r="L445" s="42"/>
    </row>
    <row r="446" spans="11:12" x14ac:dyDescent="0.25">
      <c r="K446" s="42"/>
      <c r="L446" s="42"/>
    </row>
    <row r="447" spans="11:12" x14ac:dyDescent="0.25">
      <c r="K447" s="42"/>
      <c r="L447" s="42"/>
    </row>
    <row r="448" spans="11:12" x14ac:dyDescent="0.25">
      <c r="K448" s="42"/>
      <c r="L448" s="42"/>
    </row>
    <row r="449" spans="11:12" x14ac:dyDescent="0.25">
      <c r="K449" s="42"/>
      <c r="L449" s="42"/>
    </row>
    <row r="450" spans="11:12" x14ac:dyDescent="0.25">
      <c r="K450" s="42"/>
      <c r="L450" s="42"/>
    </row>
    <row r="451" spans="11:12" x14ac:dyDescent="0.25">
      <c r="K451" s="42"/>
      <c r="L451" s="42"/>
    </row>
    <row r="452" spans="11:12" x14ac:dyDescent="0.25">
      <c r="K452" s="42"/>
      <c r="L452" s="42"/>
    </row>
    <row r="453" spans="11:12" x14ac:dyDescent="0.25">
      <c r="K453" s="42"/>
      <c r="L453" s="42"/>
    </row>
    <row r="454" spans="11:12" x14ac:dyDescent="0.25">
      <c r="K454" s="42"/>
      <c r="L454" s="42"/>
    </row>
    <row r="455" spans="11:12" x14ac:dyDescent="0.25">
      <c r="K455" s="42"/>
      <c r="L455" s="42"/>
    </row>
    <row r="456" spans="11:12" x14ac:dyDescent="0.25">
      <c r="K456" s="42"/>
      <c r="L456" s="42"/>
    </row>
    <row r="457" spans="11:12" x14ac:dyDescent="0.25">
      <c r="K457" s="42"/>
      <c r="L457" s="42"/>
    </row>
    <row r="458" spans="11:12" x14ac:dyDescent="0.25">
      <c r="K458" s="42"/>
      <c r="L458" s="42"/>
    </row>
    <row r="459" spans="11:12" x14ac:dyDescent="0.25">
      <c r="K459" s="42"/>
      <c r="L459" s="42"/>
    </row>
    <row r="460" spans="11:12" x14ac:dyDescent="0.25">
      <c r="K460" s="42"/>
      <c r="L460" s="42"/>
    </row>
    <row r="461" spans="11:12" x14ac:dyDescent="0.25">
      <c r="K461" s="42"/>
      <c r="L461" s="42"/>
    </row>
    <row r="462" spans="11:12" x14ac:dyDescent="0.25">
      <c r="K462" s="42"/>
      <c r="L462" s="42"/>
    </row>
    <row r="463" spans="11:12" x14ac:dyDescent="0.25">
      <c r="K463" s="42"/>
      <c r="L463" s="42"/>
    </row>
    <row r="464" spans="11:12" x14ac:dyDescent="0.25">
      <c r="K464" s="42"/>
      <c r="L464" s="42"/>
    </row>
    <row r="465" spans="11:12" x14ac:dyDescent="0.25">
      <c r="K465" s="42"/>
      <c r="L465" s="42"/>
    </row>
    <row r="466" spans="11:12" x14ac:dyDescent="0.25">
      <c r="K466" s="42"/>
      <c r="L466" s="42"/>
    </row>
    <row r="467" spans="11:12" x14ac:dyDescent="0.25">
      <c r="K467" s="42"/>
      <c r="L467" s="42"/>
    </row>
    <row r="468" spans="11:12" x14ac:dyDescent="0.25">
      <c r="K468" s="42"/>
      <c r="L468" s="42"/>
    </row>
    <row r="469" spans="11:12" x14ac:dyDescent="0.25">
      <c r="K469" s="42"/>
      <c r="L469" s="42"/>
    </row>
    <row r="470" spans="11:12" x14ac:dyDescent="0.25">
      <c r="K470" s="42"/>
      <c r="L470" s="42"/>
    </row>
    <row r="471" spans="11:12" x14ac:dyDescent="0.25">
      <c r="K471" s="42"/>
      <c r="L471" s="42"/>
    </row>
    <row r="472" spans="11:12" x14ac:dyDescent="0.25">
      <c r="K472" s="42"/>
      <c r="L472" s="42"/>
    </row>
    <row r="473" spans="11:12" x14ac:dyDescent="0.25">
      <c r="K473" s="42"/>
      <c r="L473" s="42"/>
    </row>
    <row r="474" spans="11:12" x14ac:dyDescent="0.25">
      <c r="K474" s="42"/>
      <c r="L474" s="42"/>
    </row>
    <row r="475" spans="11:12" x14ac:dyDescent="0.25">
      <c r="K475" s="42"/>
      <c r="L475" s="42"/>
    </row>
    <row r="476" spans="11:12" x14ac:dyDescent="0.25">
      <c r="K476" s="42"/>
      <c r="L476" s="42"/>
    </row>
    <row r="477" spans="11:12" x14ac:dyDescent="0.25">
      <c r="K477" s="42"/>
      <c r="L477" s="42"/>
    </row>
    <row r="478" spans="11:12" x14ac:dyDescent="0.25">
      <c r="K478" s="42"/>
      <c r="L478" s="42"/>
    </row>
    <row r="479" spans="11:12" x14ac:dyDescent="0.25">
      <c r="K479" s="42"/>
      <c r="L479" s="42"/>
    </row>
    <row r="480" spans="11:12" x14ac:dyDescent="0.25">
      <c r="K480" s="42"/>
      <c r="L480" s="42"/>
    </row>
    <row r="481" spans="11:12" x14ac:dyDescent="0.25">
      <c r="K481" s="42"/>
      <c r="L481" s="42"/>
    </row>
    <row r="482" spans="11:12" x14ac:dyDescent="0.25">
      <c r="K482" s="42"/>
      <c r="L482" s="42"/>
    </row>
    <row r="483" spans="11:12" x14ac:dyDescent="0.25">
      <c r="K483" s="42"/>
      <c r="L483" s="42"/>
    </row>
    <row r="484" spans="11:12" x14ac:dyDescent="0.25">
      <c r="K484" s="42"/>
      <c r="L484" s="42"/>
    </row>
    <row r="485" spans="11:12" x14ac:dyDescent="0.25">
      <c r="K485" s="42"/>
      <c r="L485" s="42"/>
    </row>
    <row r="486" spans="11:12" x14ac:dyDescent="0.25">
      <c r="K486" s="42"/>
      <c r="L486" s="42"/>
    </row>
    <row r="487" spans="11:12" x14ac:dyDescent="0.25">
      <c r="K487" s="42"/>
      <c r="L487" s="42"/>
    </row>
    <row r="488" spans="11:12" x14ac:dyDescent="0.25">
      <c r="K488" s="42"/>
      <c r="L488" s="42"/>
    </row>
    <row r="489" spans="11:12" x14ac:dyDescent="0.25">
      <c r="K489" s="42"/>
      <c r="L489" s="42"/>
    </row>
    <row r="490" spans="11:12" x14ac:dyDescent="0.25">
      <c r="K490" s="42"/>
      <c r="L490" s="42"/>
    </row>
    <row r="491" spans="11:12" x14ac:dyDescent="0.25">
      <c r="K491" s="42"/>
      <c r="L491" s="42"/>
    </row>
    <row r="492" spans="11:12" x14ac:dyDescent="0.25">
      <c r="K492" s="42"/>
      <c r="L492" s="42"/>
    </row>
    <row r="493" spans="11:12" x14ac:dyDescent="0.25">
      <c r="K493" s="42"/>
      <c r="L493" s="42"/>
    </row>
    <row r="494" spans="11:12" x14ac:dyDescent="0.25">
      <c r="K494" s="42"/>
      <c r="L494" s="42"/>
    </row>
    <row r="495" spans="11:12" x14ac:dyDescent="0.25">
      <c r="K495" s="42"/>
      <c r="L495" s="42"/>
    </row>
    <row r="496" spans="11:12" x14ac:dyDescent="0.25">
      <c r="K496" s="42"/>
      <c r="L496" s="42"/>
    </row>
    <row r="497" spans="11:12" x14ac:dyDescent="0.25">
      <c r="K497" s="42"/>
      <c r="L497" s="42"/>
    </row>
    <row r="498" spans="11:12" x14ac:dyDescent="0.25">
      <c r="K498" s="42"/>
      <c r="L498" s="42"/>
    </row>
    <row r="499" spans="11:12" x14ac:dyDescent="0.25">
      <c r="K499" s="42"/>
      <c r="L499" s="42"/>
    </row>
    <row r="500" spans="11:12" x14ac:dyDescent="0.25">
      <c r="K500" s="42"/>
      <c r="L500" s="42"/>
    </row>
  </sheetData>
  <sheetProtection selectLockedCells="1"/>
  <mergeCells count="14">
    <mergeCell ref="H8:H9"/>
    <mergeCell ref="I8:I9"/>
    <mergeCell ref="B10:I10"/>
    <mergeCell ref="B20:I20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19</vt:i4>
      </vt:variant>
    </vt:vector>
  </HeadingPairs>
  <TitlesOfParts>
    <vt:vector size="39" baseType="lpstr">
      <vt:lpstr>Contents</vt:lpstr>
      <vt:lpstr>Agriculture, forestry and f...</vt:lpstr>
      <vt:lpstr>Mining</vt:lpstr>
      <vt:lpstr>Manufacturing</vt:lpstr>
      <vt:lpstr>Electricity, gas, water and...</vt:lpstr>
      <vt:lpstr>Construction</vt:lpstr>
      <vt:lpstr>Wholesale trade</vt:lpstr>
      <vt:lpstr>Retail trade</vt:lpstr>
      <vt:lpstr>Accommodation and food serv...</vt:lpstr>
      <vt:lpstr>Transport, postal and wareh...</vt:lpstr>
      <vt:lpstr>Information media and telec...</vt:lpstr>
      <vt:lpstr>Financial and insurance ser...</vt:lpstr>
      <vt:lpstr>Rental, hiring and real est...</vt:lpstr>
      <vt:lpstr>Professional, scientific an...</vt:lpstr>
      <vt:lpstr>Administrative and support ...</vt:lpstr>
      <vt:lpstr>Public administration and s...</vt:lpstr>
      <vt:lpstr>Education and training</vt:lpstr>
      <vt:lpstr>Health care and social assi...</vt:lpstr>
      <vt:lpstr>Arts and recreation services</vt:lpstr>
      <vt:lpstr>Other services</vt:lpstr>
      <vt:lpstr>'Accommodation and food serv...'!Print_Area</vt:lpstr>
      <vt:lpstr>'Administrative and support ...'!Print_Area</vt:lpstr>
      <vt:lpstr>'Agriculture, forestry and f...'!Print_Area</vt:lpstr>
      <vt:lpstr>'Arts and recreation services'!Print_Area</vt:lpstr>
      <vt:lpstr>Construction!Print_Area</vt:lpstr>
      <vt:lpstr>'Education and training'!Print_Area</vt:lpstr>
      <vt:lpstr>'Electricity, gas, water and...'!Print_Area</vt:lpstr>
      <vt:lpstr>'Financial and insurance ser...'!Print_Area</vt:lpstr>
      <vt:lpstr>'Health care and social assi...'!Print_Area</vt:lpstr>
      <vt:lpstr>'Information media and telec...'!Print_Area</vt:lpstr>
      <vt:lpstr>Manufacturing!Print_Area</vt:lpstr>
      <vt:lpstr>Mining!Print_Area</vt:lpstr>
      <vt:lpstr>'Other services'!Print_Area</vt:lpstr>
      <vt:lpstr>'Professional, scientific an...'!Print_Area</vt:lpstr>
      <vt:lpstr>'Public administration and s...'!Print_Area</vt:lpstr>
      <vt:lpstr>'Rental, hiring and real est...'!Print_Area</vt:lpstr>
      <vt:lpstr>'Retail trade'!Print_Area</vt:lpstr>
      <vt:lpstr>'Transport, postal and wareh...'!Print_Area</vt:lpstr>
      <vt:lpstr>'Wholesale trade'!Print_Area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2020-06-12T04:11:39Z</dcterms:created>
  <dcterms:modified xsi:type="dcterms:W3CDTF">2021-05-10T04:22:13Z</dcterms:modified>
</cp:coreProperties>
</file>