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8.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2.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3.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4.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5.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6.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7.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18.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19.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0.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filterPrivacy="1" codeName="ThisWorkbook"/>
  <xr:revisionPtr revIDLastSave="0" documentId="13_ncr:1_{6D4D70F5-5AA6-48AC-AE4F-C7F6123DE3A8}" xr6:coauthVersionLast="45" xr6:coauthVersionMax="45" xr10:uidLastSave="{00000000-0000-0000-0000-000000000000}"/>
  <bookViews>
    <workbookView xWindow="28680" yWindow="-120" windowWidth="29040" windowHeight="15840" tabRatio="841" xr2:uid="{00000000-000D-0000-FFFF-FFFF00000000}"/>
  </bookViews>
  <sheets>
    <sheet name="Contents" sheetId="187" r:id="rId1"/>
    <sheet name="Agriculture, forestry and f..." sheetId="1708" r:id="rId2"/>
    <sheet name="Mining" sheetId="1709" r:id="rId3"/>
    <sheet name="Manufacturing" sheetId="1710" r:id="rId4"/>
    <sheet name="Electricity, gas, water and..." sheetId="1711" r:id="rId5"/>
    <sheet name="Construction" sheetId="1712" r:id="rId6"/>
    <sheet name="Wholesale trade" sheetId="1713" r:id="rId7"/>
    <sheet name="Retail trade" sheetId="1714" r:id="rId8"/>
    <sheet name="Accommodation and food serv..." sheetId="1715" r:id="rId9"/>
    <sheet name="Transport, postal and wareh..." sheetId="1716" r:id="rId10"/>
    <sheet name="Information media and telec..." sheetId="1717" r:id="rId11"/>
    <sheet name="Financial and insurance ser..." sheetId="1718" r:id="rId12"/>
    <sheet name="Rental, hiring and real est..." sheetId="1719" r:id="rId13"/>
    <sheet name="Professional, scientific an..." sheetId="1720" r:id="rId14"/>
    <sheet name="Administrative and support ..." sheetId="1721" r:id="rId15"/>
    <sheet name="Public administration and s..." sheetId="1722" r:id="rId16"/>
    <sheet name="Education and training" sheetId="1723" r:id="rId17"/>
    <sheet name="Health care and social assi..." sheetId="1724" r:id="rId18"/>
    <sheet name="Arts and recreation services" sheetId="1725" r:id="rId19"/>
    <sheet name="Other services" sheetId="1726" r:id="rId20"/>
  </sheets>
  <definedNames>
    <definedName name="_AMO_UniqueIdentifier" hidden="1">"'2995e12c-7f92-4103-a2d1-a1d598d57c6f'"</definedName>
    <definedName name="_xlnm.Print_Area" localSheetId="8">'Accommodation and food serv...'!$A$1:$I$90</definedName>
    <definedName name="_xlnm.Print_Area" localSheetId="14">'Administrative and support ...'!$A$1:$I$90</definedName>
    <definedName name="_xlnm.Print_Area" localSheetId="1">'Agriculture, forestry and f...'!$A$1:$I$90</definedName>
    <definedName name="_xlnm.Print_Area" localSheetId="18">'Arts and recreation services'!$A$1:$I$90</definedName>
    <definedName name="_xlnm.Print_Area" localSheetId="5">Construction!$A$1:$I$90</definedName>
    <definedName name="_xlnm.Print_Area" localSheetId="16">'Education and training'!$A$1:$I$90</definedName>
    <definedName name="_xlnm.Print_Area" localSheetId="4">'Electricity, gas, water and...'!$A$1:$I$90</definedName>
    <definedName name="_xlnm.Print_Area" localSheetId="11">'Financial and insurance ser...'!$A$1:$I$90</definedName>
    <definedName name="_xlnm.Print_Area" localSheetId="17">'Health care and social assi...'!$A$1:$I$90</definedName>
    <definedName name="_xlnm.Print_Area" localSheetId="10">'Information media and telec...'!$A$1:$I$90</definedName>
    <definedName name="_xlnm.Print_Area" localSheetId="3">Manufacturing!$A$1:$I$90</definedName>
    <definedName name="_xlnm.Print_Area" localSheetId="2">Mining!$A$1:$I$90</definedName>
    <definedName name="_xlnm.Print_Area" localSheetId="19">'Other services'!$A$1:$I$90</definedName>
    <definedName name="_xlnm.Print_Area" localSheetId="13">'Professional, scientific an...'!$A$1:$I$90</definedName>
    <definedName name="_xlnm.Print_Area" localSheetId="15">'Public administration and s...'!$A$1:$I$90</definedName>
    <definedName name="_xlnm.Print_Area" localSheetId="12">'Rental, hiring and real est...'!$A$1:$I$90</definedName>
    <definedName name="_xlnm.Print_Area" localSheetId="7">'Retail trade'!$A$1:$I$90</definedName>
    <definedName name="_xlnm.Print_Area" localSheetId="9">'Transport, postal and wareh...'!$A$1:$I$90</definedName>
    <definedName name="_xlnm.Print_Area" localSheetId="6">'Wholesale trade'!$A$1:$I$90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5" i="1726" l="1"/>
  <c r="A60" i="1726"/>
  <c r="A45" i="1726"/>
  <c r="A32" i="1726"/>
  <c r="I8" i="1726"/>
  <c r="H8" i="1726"/>
  <c r="G8" i="1726"/>
  <c r="F8" i="1726"/>
  <c r="E8" i="1726"/>
  <c r="D8" i="1726"/>
  <c r="C8" i="1726"/>
  <c r="B8" i="1726"/>
  <c r="A6" i="1726"/>
  <c r="A3" i="1726"/>
  <c r="A2" i="1726"/>
  <c r="A75" i="1725"/>
  <c r="A60" i="1725"/>
  <c r="A45" i="1725"/>
  <c r="A32" i="1725"/>
  <c r="I8" i="1725"/>
  <c r="H8" i="1725"/>
  <c r="G8" i="1725"/>
  <c r="F8" i="1725"/>
  <c r="E8" i="1725"/>
  <c r="D8" i="1725"/>
  <c r="C8" i="1725"/>
  <c r="B8" i="1725"/>
  <c r="A6" i="1725"/>
  <c r="A3" i="1725"/>
  <c r="A2" i="1725"/>
  <c r="A75" i="1724"/>
  <c r="A60" i="1724"/>
  <c r="A45" i="1724"/>
  <c r="A32" i="1724"/>
  <c r="I8" i="1724"/>
  <c r="H8" i="1724"/>
  <c r="G8" i="1724"/>
  <c r="F8" i="1724"/>
  <c r="E8" i="1724"/>
  <c r="D8" i="1724"/>
  <c r="C8" i="1724"/>
  <c r="B8" i="1724"/>
  <c r="A6" i="1724"/>
  <c r="A3" i="1724"/>
  <c r="A2" i="1724"/>
  <c r="A75" i="1723"/>
  <c r="A60" i="1723"/>
  <c r="A45" i="1723"/>
  <c r="A32" i="1723"/>
  <c r="I8" i="1723"/>
  <c r="H8" i="1723"/>
  <c r="G8" i="1723"/>
  <c r="F8" i="1723"/>
  <c r="E8" i="1723"/>
  <c r="D8" i="1723"/>
  <c r="C8" i="1723"/>
  <c r="B8" i="1723"/>
  <c r="A6" i="1723"/>
  <c r="A3" i="1723"/>
  <c r="A2" i="1723"/>
  <c r="A75" i="1722"/>
  <c r="A60" i="1722"/>
  <c r="A45" i="1722"/>
  <c r="A32" i="1722"/>
  <c r="I8" i="1722"/>
  <c r="H8" i="1722"/>
  <c r="G8" i="1722"/>
  <c r="F8" i="1722"/>
  <c r="E8" i="1722"/>
  <c r="D8" i="1722"/>
  <c r="C8" i="1722"/>
  <c r="B8" i="1722"/>
  <c r="A6" i="1722"/>
  <c r="A3" i="1722"/>
  <c r="A2" i="1722"/>
  <c r="A75" i="1721"/>
  <c r="A60" i="1721"/>
  <c r="A45" i="1721"/>
  <c r="A32" i="1721"/>
  <c r="I8" i="1721"/>
  <c r="H8" i="1721"/>
  <c r="G8" i="1721"/>
  <c r="F8" i="1721"/>
  <c r="E8" i="1721"/>
  <c r="D8" i="1721"/>
  <c r="C8" i="1721"/>
  <c r="B8" i="1721"/>
  <c r="A6" i="1721"/>
  <c r="A3" i="1721"/>
  <c r="A2" i="1721"/>
  <c r="A75" i="1720"/>
  <c r="A60" i="1720"/>
  <c r="A45" i="1720"/>
  <c r="A32" i="1720"/>
  <c r="I8" i="1720"/>
  <c r="H8" i="1720"/>
  <c r="G8" i="1720"/>
  <c r="F8" i="1720"/>
  <c r="E8" i="1720"/>
  <c r="D8" i="1720"/>
  <c r="C8" i="1720"/>
  <c r="B8" i="1720"/>
  <c r="A6" i="1720"/>
  <c r="A3" i="1720"/>
  <c r="A2" i="1720"/>
  <c r="A75" i="1719"/>
  <c r="A60" i="1719"/>
  <c r="A45" i="1719"/>
  <c r="A32" i="1719"/>
  <c r="I8" i="1719"/>
  <c r="H8" i="1719"/>
  <c r="G8" i="1719"/>
  <c r="F8" i="1719"/>
  <c r="E8" i="1719"/>
  <c r="D8" i="1719"/>
  <c r="C8" i="1719"/>
  <c r="B8" i="1719"/>
  <c r="A6" i="1719"/>
  <c r="A3" i="1719"/>
  <c r="A2" i="1719"/>
  <c r="A75" i="1718"/>
  <c r="A60" i="1718"/>
  <c r="A45" i="1718"/>
  <c r="A32" i="1718"/>
  <c r="I8" i="1718"/>
  <c r="H8" i="1718"/>
  <c r="G8" i="1718"/>
  <c r="F8" i="1718"/>
  <c r="E8" i="1718"/>
  <c r="D8" i="1718"/>
  <c r="C8" i="1718"/>
  <c r="B8" i="1718"/>
  <c r="A6" i="1718"/>
  <c r="A3" i="1718"/>
  <c r="A2" i="1718"/>
  <c r="A75" i="1717"/>
  <c r="A60" i="1717"/>
  <c r="A45" i="1717"/>
  <c r="A32" i="1717"/>
  <c r="I8" i="1717"/>
  <c r="H8" i="1717"/>
  <c r="G8" i="1717"/>
  <c r="F8" i="1717"/>
  <c r="E8" i="1717"/>
  <c r="D8" i="1717"/>
  <c r="C8" i="1717"/>
  <c r="B8" i="1717"/>
  <c r="A6" i="1717"/>
  <c r="A3" i="1717"/>
  <c r="A2" i="1717"/>
  <c r="A75" i="1716"/>
  <c r="A60" i="1716"/>
  <c r="A45" i="1716"/>
  <c r="A32" i="1716"/>
  <c r="I8" i="1716"/>
  <c r="H8" i="1716"/>
  <c r="G8" i="1716"/>
  <c r="F8" i="1716"/>
  <c r="E8" i="1716"/>
  <c r="D8" i="1716"/>
  <c r="C8" i="1716"/>
  <c r="B8" i="1716"/>
  <c r="A6" i="1716"/>
  <c r="A3" i="1716"/>
  <c r="A2" i="1716"/>
  <c r="A75" i="1715"/>
  <c r="A60" i="1715"/>
  <c r="A45" i="1715"/>
  <c r="A32" i="1715"/>
  <c r="I8" i="1715"/>
  <c r="H8" i="1715"/>
  <c r="G8" i="1715"/>
  <c r="F8" i="1715"/>
  <c r="E8" i="1715"/>
  <c r="D8" i="1715"/>
  <c r="C8" i="1715"/>
  <c r="B8" i="1715"/>
  <c r="A6" i="1715"/>
  <c r="A3" i="1715"/>
  <c r="A2" i="1715"/>
  <c r="A75" i="1714"/>
  <c r="A60" i="1714"/>
  <c r="A45" i="1714"/>
  <c r="A32" i="1714"/>
  <c r="I8" i="1714"/>
  <c r="H8" i="1714"/>
  <c r="G8" i="1714"/>
  <c r="F8" i="1714"/>
  <c r="E8" i="1714"/>
  <c r="D8" i="1714"/>
  <c r="C8" i="1714"/>
  <c r="B8" i="1714"/>
  <c r="A6" i="1714"/>
  <c r="A3" i="1714"/>
  <c r="A2" i="1714"/>
  <c r="A75" i="1713"/>
  <c r="A60" i="1713"/>
  <c r="A45" i="1713"/>
  <c r="A32" i="1713"/>
  <c r="I8" i="1713"/>
  <c r="H8" i="1713"/>
  <c r="G8" i="1713"/>
  <c r="F8" i="1713"/>
  <c r="E8" i="1713"/>
  <c r="D8" i="1713"/>
  <c r="C8" i="1713"/>
  <c r="B8" i="1713"/>
  <c r="A6" i="1713"/>
  <c r="A3" i="1713"/>
  <c r="A2" i="1713"/>
  <c r="A75" i="1712"/>
  <c r="A60" i="1712"/>
  <c r="A45" i="1712"/>
  <c r="A32" i="1712"/>
  <c r="I8" i="1712"/>
  <c r="H8" i="1712"/>
  <c r="G8" i="1712"/>
  <c r="F8" i="1712"/>
  <c r="E8" i="1712"/>
  <c r="D8" i="1712"/>
  <c r="C8" i="1712"/>
  <c r="B8" i="1712"/>
  <c r="A6" i="1712"/>
  <c r="A3" i="1712"/>
  <c r="A2" i="1712"/>
  <c r="A75" i="1711"/>
  <c r="A60" i="1711"/>
  <c r="A45" i="1711"/>
  <c r="A32" i="1711"/>
  <c r="I8" i="1711"/>
  <c r="H8" i="1711"/>
  <c r="G8" i="1711"/>
  <c r="F8" i="1711"/>
  <c r="E8" i="1711"/>
  <c r="D8" i="1711"/>
  <c r="C8" i="1711"/>
  <c r="B8" i="1711"/>
  <c r="A6" i="1711"/>
  <c r="A3" i="1711"/>
  <c r="A2" i="1711"/>
  <c r="A75" i="1710"/>
  <c r="A60" i="1710"/>
  <c r="A45" i="1710"/>
  <c r="A32" i="1710"/>
  <c r="I8" i="1710"/>
  <c r="H8" i="1710"/>
  <c r="G8" i="1710"/>
  <c r="F8" i="1710"/>
  <c r="E8" i="1710"/>
  <c r="D8" i="1710"/>
  <c r="C8" i="1710"/>
  <c r="B8" i="1710"/>
  <c r="A6" i="1710"/>
  <c r="A3" i="1710"/>
  <c r="A2" i="1710"/>
  <c r="A75" i="1709"/>
  <c r="A60" i="1709"/>
  <c r="A45" i="1709"/>
  <c r="A32" i="1709"/>
  <c r="I8" i="1709"/>
  <c r="H8" i="1709"/>
  <c r="G8" i="1709"/>
  <c r="F8" i="1709"/>
  <c r="E8" i="1709"/>
  <c r="D8" i="1709"/>
  <c r="C8" i="1709"/>
  <c r="B8" i="1709"/>
  <c r="A6" i="1709"/>
  <c r="A3" i="1709"/>
  <c r="A2" i="1709"/>
  <c r="F8" i="1708"/>
  <c r="A3" i="1708"/>
  <c r="A2" i="1708"/>
  <c r="A6" i="1708"/>
  <c r="B8" i="1708" l="1"/>
  <c r="A75" i="1708"/>
  <c r="A60" i="1708"/>
  <c r="A45" i="1708"/>
  <c r="A32" i="1708"/>
  <c r="G8" i="1708" l="1"/>
  <c r="C8" i="1708"/>
  <c r="I8" i="1708"/>
  <c r="E8" i="1708"/>
  <c r="H8" i="1708"/>
  <c r="D8" i="1708"/>
</calcChain>
</file>

<file path=xl/sharedStrings.xml><?xml version="1.0" encoding="utf-8"?>
<sst xmlns="http://schemas.openxmlformats.org/spreadsheetml/2006/main" count="8350" uniqueCount="71">
  <si>
    <t>Mining</t>
  </si>
  <si>
    <t>ACT</t>
  </si>
  <si>
    <t>NT</t>
  </si>
  <si>
    <t>WA</t>
  </si>
  <si>
    <t>SA</t>
  </si>
  <si>
    <t>Vic.</t>
  </si>
  <si>
    <t>NSW</t>
  </si>
  <si>
    <t>This wk</t>
  </si>
  <si>
    <t>Prev wk</t>
  </si>
  <si>
    <t>Prev mth</t>
  </si>
  <si>
    <t>Graph 4</t>
  </si>
  <si>
    <t>Graph 3</t>
  </si>
  <si>
    <t>Graph 2</t>
  </si>
  <si>
    <t>Females</t>
  </si>
  <si>
    <t>Males</t>
  </si>
  <si>
    <t>Jobholder Demographics</t>
  </si>
  <si>
    <t>Australia</t>
  </si>
  <si>
    <t>Jobholder Location</t>
  </si>
  <si>
    <t>For businesses that are Single Touch Payroll enabled</t>
  </si>
  <si>
    <t xml:space="preserve">            Australian Bureau of Statistics</t>
  </si>
  <si>
    <t>Agriculture, forestry and fishing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</si>
  <si>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</si>
  <si>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</si>
  <si>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</si>
  <si>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</si>
  <si>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</si>
  <si>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</si>
  <si>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</si>
  <si>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</si>
  <si>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</si>
  <si>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</si>
  <si>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</si>
  <si>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</si>
  <si>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</si>
  <si>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</si>
  <si>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</si>
  <si>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</si>
  <si>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</si>
  <si>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Contents</t>
  </si>
  <si>
    <t>Tables</t>
  </si>
  <si>
    <r>
      <t xml:space="preserve">More information available from the </t>
    </r>
    <r>
      <rPr>
        <b/>
        <u/>
        <sz val="12"/>
        <color indexed="12"/>
        <rFont val="Arial"/>
        <family val="2"/>
      </rPr>
      <t>ABS website</t>
    </r>
  </si>
  <si>
    <t>Inquiries</t>
  </si>
  <si>
    <t>Tas.</t>
  </si>
  <si>
    <t>Qld.</t>
  </si>
  <si>
    <t>*The week ending 14 March represents the week Australia had 100 cases of Covid-19. It is indexed to 100.</t>
  </si>
  <si>
    <t>Aged 20-29</t>
  </si>
  <si>
    <t>Aged 30-39</t>
  </si>
  <si>
    <t>Aged 40-49</t>
  </si>
  <si>
    <t>Aged 50-59</t>
  </si>
  <si>
    <t>Aged 60-69</t>
  </si>
  <si>
    <t>Aged 70+</t>
  </si>
  <si>
    <t>Graph 1 jobs</t>
  </si>
  <si>
    <t/>
  </si>
  <si>
    <t>graph 1 wages</t>
  </si>
  <si>
    <t>Payroll jobs</t>
  </si>
  <si>
    <t>Total wages</t>
  </si>
  <si>
    <t>Weekly Payroll Jobs and Wages in Australia - Industry</t>
  </si>
  <si>
    <t>Current week</t>
  </si>
  <si>
    <t>Base week</t>
  </si>
  <si>
    <t>Indexed jobs</t>
  </si>
  <si>
    <t>Male by state</t>
  </si>
  <si>
    <t>Female by state</t>
  </si>
  <si>
    <t>Week ending 14 Mar 2020</t>
  </si>
  <si>
    <t>© Commonwealth of Australia 2021</t>
  </si>
  <si>
    <t>Aged 15-19</t>
  </si>
  <si>
    <t>Previous month (week ending 22 May 2021)</t>
  </si>
  <si>
    <t>Previous week (ending 12 Jun 2021)</t>
  </si>
  <si>
    <t>This week (ending 19 Jun 2021)</t>
  </si>
  <si>
    <t>Released at 11.30am (Canberra time) 6 July 2021</t>
  </si>
  <si>
    <r>
      <t>For inquiries about these and related statistics, contact the Customer Assistance Service via the ABS website </t>
    </r>
    <r>
      <rPr>
        <u/>
        <sz val="9"/>
        <color rgb="FF0000FF"/>
        <rFont val="Arial"/>
        <family val="2"/>
      </rPr>
      <t>Contact Us</t>
    </r>
    <r>
      <rPr>
        <sz val="9"/>
        <rFont val="Arial"/>
        <family val="2"/>
      </rPr>
      <t> page. The ABS Privacy Policy outlines how the ABS will handle any personal information that you provide to us.</t>
    </r>
  </si>
  <si>
    <t>*The week ending 14 March represents the week Australia had 100 cases of Covid-19. It is indexed to 100.
**Some industries experience pronounced seasonality in either payroll jobs and wages or both. Please refer to the seasonality section in Data limitations and revisions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</si>
</sst>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 mmmm\ yyyy;@"/>
  </numFmts>
  <fonts count="34" x14ac:knownFonts="1">
    <font>
      <sz val="11"/>
      <color theme="1"/>
      <name val="Calibri"/>
      <family val="2"/>
      <scheme val="minor"/>
    </font>
    <font>
      <sz val="8"/>
      <name val="Arial"/>
      <family val="2"/>
    </font>
    <font>
      <sz val="10"/>
      <name val="Arial"/>
      <family val="2"/>
    </font>
    <font>
      <sz val="11"/>
      <color theme="1"/>
      <name val="Calibri"/>
      <family val="2"/>
      <scheme val="minor"/>
    </font>
    <font>
      <b/>
      <sz val="13"/>
      <color theme="3"/>
      <name val="Calibri"/>
      <family val="2"/>
      <scheme val="minor"/>
    </font>
    <font>
      <sz val="11"/>
      <color rgb="FF3F3F76"/>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b/>
      <sz val="14"/>
      <name val="Calibri"/>
      <family val="2"/>
      <scheme val="minor"/>
    </font>
    <font>
      <sz val="28"/>
      <color theme="1"/>
      <name val="Calibri"/>
      <family val="2"/>
      <scheme val="minor"/>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b/>
      <sz val="9"/>
      <color theme="1"/>
      <name val="Calibri"/>
      <family val="2"/>
      <scheme val="minor"/>
    </font>
    <font>
      <i/>
      <sz val="9"/>
      <color theme="1"/>
      <name val="Calibri"/>
      <family val="2"/>
      <scheme val="minor"/>
    </font>
    <font>
      <i/>
      <sz val="10"/>
      <color theme="1"/>
      <name val="Calibri"/>
      <family val="2"/>
      <scheme val="minor"/>
    </font>
    <font>
      <b/>
      <sz val="10"/>
      <color theme="1"/>
      <name val="Calibri"/>
      <family val="2"/>
      <scheme val="minor"/>
    </font>
    <font>
      <sz val="10"/>
      <name val="Calibri"/>
      <family val="2"/>
      <scheme val="minor"/>
    </font>
    <font>
      <sz val="11"/>
      <color theme="0"/>
      <name val="Calibri"/>
      <family val="2"/>
      <scheme val="minor"/>
    </font>
    <font>
      <sz val="28"/>
      <color theme="0"/>
      <name val="Calibri"/>
      <family val="2"/>
      <scheme val="minor"/>
    </font>
    <font>
      <b/>
      <sz val="10"/>
      <color theme="0"/>
      <name val="Calibri"/>
      <family val="2"/>
      <scheme val="minor"/>
    </font>
    <font>
      <sz val="9"/>
      <color theme="0"/>
      <name val="Calibri"/>
      <family val="2"/>
      <scheme val="minor"/>
    </font>
    <font>
      <i/>
      <sz val="9"/>
      <color theme="0"/>
      <name val="Calibri"/>
      <family val="2"/>
      <scheme val="minor"/>
    </font>
    <font>
      <b/>
      <sz val="9"/>
      <color theme="0"/>
      <name val="Calibri"/>
      <family val="2"/>
      <scheme val="minor"/>
    </font>
    <font>
      <b/>
      <sz val="11"/>
      <color theme="0"/>
      <name val="Calibri"/>
      <family val="2"/>
      <scheme val="minor"/>
    </font>
    <font>
      <b/>
      <sz val="8"/>
      <color theme="0"/>
      <name val="Calibri"/>
      <family val="2"/>
      <scheme val="minor"/>
    </font>
    <font>
      <i/>
      <sz val="11"/>
      <color theme="0"/>
      <name val="Calibri"/>
      <family val="2"/>
      <scheme val="minor"/>
    </font>
    <font>
      <sz val="10"/>
      <color theme="0"/>
      <name val="Calibri"/>
      <family val="2"/>
      <scheme val="minor"/>
    </font>
    <font>
      <u/>
      <sz val="9"/>
      <color rgb="FF0000FF"/>
      <name val="Arial"/>
      <family val="2"/>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E6E6E6"/>
        <bgColor indexed="64"/>
      </patternFill>
    </fill>
  </fills>
  <borders count="2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thin">
        <color indexed="55"/>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0" fontId="1" fillId="0" borderId="0"/>
    <xf numFmtId="0" fontId="2" fillId="0" borderId="0"/>
    <xf numFmtId="9" fontId="3" fillId="0" borderId="0" applyFont="0" applyFill="0" applyBorder="0" applyAlignment="0" applyProtection="0"/>
    <xf numFmtId="0" fontId="4" fillId="0" borderId="1" applyNumberFormat="0" applyFill="0" applyAlignment="0" applyProtection="0"/>
    <xf numFmtId="0" fontId="5" fillId="2" borderId="2" applyNumberFormat="0" applyAlignment="0" applyProtection="0"/>
    <xf numFmtId="0" fontId="14" fillId="0" borderId="0" applyNumberFormat="0" applyFill="0" applyBorder="0" applyAlignment="0" applyProtection="0">
      <alignment vertical="top"/>
      <protection locked="0"/>
    </xf>
  </cellStyleXfs>
  <cellXfs count="94">
    <xf numFmtId="0" fontId="0" fillId="0" borderId="0" xfId="0"/>
    <xf numFmtId="0" fontId="0" fillId="0" borderId="0" xfId="0"/>
    <xf numFmtId="165" fontId="6" fillId="0" borderId="0" xfId="3" applyNumberFormat="1" applyFont="1" applyFill="1" applyAlignment="1" applyProtection="1">
      <alignment horizontal="center"/>
      <protection hidden="1"/>
    </xf>
    <xf numFmtId="0" fontId="8" fillId="0" borderId="0" xfId="0" applyFont="1" applyProtection="1">
      <protection hidden="1"/>
    </xf>
    <xf numFmtId="0" fontId="9" fillId="0" borderId="0" xfId="1" applyFont="1" applyFill="1" applyProtection="1">
      <protection hidden="1"/>
    </xf>
    <xf numFmtId="0" fontId="2" fillId="0" borderId="0" xfId="1" applyFont="1" applyBorder="1" applyAlignment="1">
      <alignment vertical="center"/>
    </xf>
    <xf numFmtId="0" fontId="11" fillId="0" borderId="0" xfId="1" applyFont="1" applyBorder="1" applyAlignment="1">
      <alignment horizontal="left"/>
    </xf>
    <xf numFmtId="0" fontId="12" fillId="0" borderId="0" xfId="1" applyFont="1"/>
    <xf numFmtId="0" fontId="13" fillId="0" borderId="0" xfId="0" applyFont="1"/>
    <xf numFmtId="0" fontId="14" fillId="0" borderId="0" xfId="6" applyAlignment="1" applyProtection="1">
      <alignment horizontal="center"/>
    </xf>
    <xf numFmtId="0" fontId="15" fillId="0" borderId="0" xfId="6" applyFont="1" applyFill="1" applyAlignment="1" applyProtection="1">
      <alignment horizontal="left" wrapText="1"/>
    </xf>
    <xf numFmtId="0" fontId="1" fillId="0" borderId="3" xfId="1" applyBorder="1" applyAlignment="1" applyProtection="1">
      <alignment wrapText="1"/>
      <protection locked="0"/>
    </xf>
    <xf numFmtId="0" fontId="1" fillId="0" borderId="3" xfId="1" applyBorder="1" applyAlignment="1">
      <alignment wrapText="1"/>
    </xf>
    <xf numFmtId="0" fontId="16" fillId="0" borderId="0" xfId="6" applyFont="1" applyAlignment="1" applyProtection="1"/>
    <xf numFmtId="0" fontId="11" fillId="0" borderId="0" xfId="6" applyFont="1" applyAlignment="1" applyProtection="1"/>
    <xf numFmtId="0" fontId="14" fillId="0" borderId="0" xfId="6" applyAlignment="1" applyProtection="1"/>
    <xf numFmtId="0" fontId="1" fillId="0" borderId="0" xfId="1" applyFont="1" applyBorder="1" applyAlignment="1">
      <alignment horizontal="left"/>
    </xf>
    <xf numFmtId="0" fontId="11" fillId="0" borderId="0" xfId="1" applyFont="1"/>
    <xf numFmtId="0" fontId="1" fillId="0" borderId="0" xfId="1"/>
    <xf numFmtId="0" fontId="3" fillId="0" borderId="0" xfId="0" applyFont="1"/>
    <xf numFmtId="0" fontId="3" fillId="0" borderId="0" xfId="0" applyFont="1" applyProtection="1">
      <protection hidden="1"/>
    </xf>
    <xf numFmtId="165" fontId="7" fillId="0" borderId="0" xfId="3" applyNumberFormat="1" applyFont="1" applyFill="1" applyBorder="1" applyAlignment="1" applyProtection="1">
      <alignment horizontal="center"/>
      <protection hidden="1"/>
    </xf>
    <xf numFmtId="165" fontId="3" fillId="0" borderId="0" xfId="3" applyNumberFormat="1" applyFont="1" applyFill="1" applyProtection="1">
      <protection hidden="1"/>
    </xf>
    <xf numFmtId="0" fontId="24" fillId="0" borderId="0" xfId="1" applyFont="1" applyFill="1" applyBorder="1" applyAlignment="1">
      <alignment vertical="center"/>
    </xf>
    <xf numFmtId="0" fontId="25" fillId="0" borderId="0" xfId="4" applyFont="1" applyFill="1" applyBorder="1" applyProtection="1">
      <protection hidden="1"/>
    </xf>
    <xf numFmtId="0" fontId="26" fillId="0" borderId="0" xfId="0" applyFont="1" applyFill="1" applyBorder="1" applyAlignment="1" applyProtection="1">
      <alignment horizontal="center"/>
      <protection hidden="1"/>
    </xf>
    <xf numFmtId="0" fontId="23" fillId="0" borderId="0" xfId="0" applyFont="1" applyFill="1" applyBorder="1"/>
    <xf numFmtId="0" fontId="26" fillId="0" borderId="0" xfId="0" applyFont="1" applyFill="1" applyBorder="1" applyProtection="1">
      <protection hidden="1"/>
    </xf>
    <xf numFmtId="166" fontId="26" fillId="0" borderId="0" xfId="3" applyNumberFormat="1" applyFont="1" applyFill="1" applyBorder="1" applyAlignment="1" applyProtection="1">
      <alignment horizontal="center"/>
      <protection hidden="1"/>
    </xf>
    <xf numFmtId="165" fontId="26" fillId="0" borderId="0" xfId="3" applyNumberFormat="1" applyFont="1" applyFill="1" applyBorder="1" applyAlignment="1" applyProtection="1">
      <alignment horizontal="center"/>
      <protection hidden="1"/>
    </xf>
    <xf numFmtId="164" fontId="26" fillId="0" borderId="0" xfId="3" applyNumberFormat="1" applyFont="1" applyFill="1" applyBorder="1" applyAlignment="1" applyProtection="1">
      <alignment horizontal="center"/>
      <protection hidden="1"/>
    </xf>
    <xf numFmtId="0" fontId="27" fillId="0" borderId="0" xfId="0" applyFont="1" applyFill="1" applyBorder="1" applyAlignment="1" applyProtection="1">
      <alignment horizontal="center"/>
      <protection hidden="1"/>
    </xf>
    <xf numFmtId="0" fontId="26" fillId="0" borderId="0" xfId="0" applyFont="1" applyFill="1" applyBorder="1"/>
    <xf numFmtId="0" fontId="26" fillId="0" borderId="0" xfId="0" applyFont="1" applyFill="1" applyBorder="1" applyAlignment="1" applyProtection="1">
      <alignment horizontal="center" vertical="center" wrapText="1"/>
      <protection hidden="1"/>
    </xf>
    <xf numFmtId="0" fontId="26" fillId="0" borderId="0" xfId="0" applyFont="1" applyFill="1" applyBorder="1" applyAlignment="1">
      <alignment horizontal="center"/>
    </xf>
    <xf numFmtId="14" fontId="26" fillId="0" borderId="0" xfId="5" applyNumberFormat="1" applyFont="1" applyFill="1" applyBorder="1" applyAlignment="1" applyProtection="1">
      <alignment horizontal="center"/>
      <protection hidden="1"/>
    </xf>
    <xf numFmtId="165" fontId="26" fillId="0" borderId="0" xfId="3" applyNumberFormat="1" applyFont="1" applyFill="1" applyBorder="1" applyAlignment="1" applyProtection="1">
      <alignment horizontal="right"/>
      <protection hidden="1"/>
    </xf>
    <xf numFmtId="0" fontId="3" fillId="0" borderId="14" xfId="0" applyFont="1" applyBorder="1"/>
    <xf numFmtId="0" fontId="3" fillId="0" borderId="19" xfId="0" applyFont="1" applyBorder="1"/>
    <xf numFmtId="0" fontId="18" fillId="0" borderId="19" xfId="0" applyFont="1" applyBorder="1" applyProtection="1">
      <protection hidden="1"/>
    </xf>
    <xf numFmtId="165" fontId="7" fillId="0" borderId="22" xfId="3" applyNumberFormat="1" applyFont="1" applyFill="1" applyBorder="1" applyAlignment="1" applyProtection="1">
      <alignment horizontal="center"/>
      <protection hidden="1"/>
    </xf>
    <xf numFmtId="0" fontId="7" fillId="0" borderId="19" xfId="0" applyFont="1" applyBorder="1" applyAlignment="1" applyProtection="1">
      <alignment horizontal="left" indent="1"/>
      <protection hidden="1"/>
    </xf>
    <xf numFmtId="0" fontId="7" fillId="0" borderId="20" xfId="0" applyFont="1" applyBorder="1" applyAlignment="1" applyProtection="1">
      <alignment horizontal="left" indent="1"/>
      <protection hidden="1"/>
    </xf>
    <xf numFmtId="165" fontId="7" fillId="0" borderId="9" xfId="3" applyNumberFormat="1" applyFont="1" applyFill="1" applyBorder="1" applyAlignment="1" applyProtection="1">
      <alignment horizontal="center"/>
      <protection hidden="1"/>
    </xf>
    <xf numFmtId="165" fontId="7" fillId="0" borderId="23" xfId="3" applyNumberFormat="1" applyFont="1" applyFill="1" applyBorder="1" applyAlignment="1" applyProtection="1">
      <alignment horizontal="center"/>
      <protection hidden="1"/>
    </xf>
    <xf numFmtId="14" fontId="26" fillId="0" borderId="0" xfId="3" applyNumberFormat="1" applyFont="1" applyFill="1" applyBorder="1" applyAlignment="1" applyProtection="1">
      <alignment horizontal="center"/>
      <protection hidden="1"/>
    </xf>
    <xf numFmtId="0" fontId="24" fillId="0" borderId="0" xfId="1" applyFont="1" applyAlignment="1">
      <alignment horizontal="left" vertical="center"/>
    </xf>
    <xf numFmtId="0" fontId="9" fillId="0" borderId="0" xfId="1" applyFont="1" applyProtection="1">
      <protection hidden="1"/>
    </xf>
    <xf numFmtId="0" fontId="23" fillId="0" borderId="0" xfId="0" applyFont="1" applyProtection="1">
      <protection hidden="1"/>
    </xf>
    <xf numFmtId="0" fontId="23" fillId="0" borderId="0" xfId="0" applyFont="1"/>
    <xf numFmtId="0" fontId="22" fillId="0" borderId="0" xfId="1" applyFont="1" applyAlignment="1" applyProtection="1">
      <alignment vertical="center"/>
      <protection hidden="1"/>
    </xf>
    <xf numFmtId="14" fontId="3" fillId="0" borderId="0" xfId="0" applyNumberFormat="1" applyFont="1" applyProtection="1">
      <protection hidden="1"/>
    </xf>
    <xf numFmtId="2" fontId="3" fillId="0" borderId="0" xfId="0" applyNumberFormat="1" applyFont="1" applyProtection="1">
      <protection hidden="1"/>
    </xf>
    <xf numFmtId="0" fontId="3" fillId="0" borderId="0" xfId="0" applyFont="1" applyAlignment="1" applyProtection="1">
      <alignment horizontal="left"/>
      <protection hidden="1"/>
    </xf>
    <xf numFmtId="0" fontId="18" fillId="0" borderId="0" xfId="0" applyFont="1" applyProtection="1">
      <protection hidden="1"/>
    </xf>
    <xf numFmtId="0" fontId="3" fillId="0" borderId="0" xfId="0" applyFont="1" applyAlignment="1" applyProtection="1">
      <alignment horizontal="left" vertical="center" indent="1"/>
      <protection hidden="1"/>
    </xf>
    <xf numFmtId="0" fontId="29" fillId="0" borderId="0" xfId="0" applyFont="1" applyAlignment="1">
      <alignment horizontal="center"/>
    </xf>
    <xf numFmtId="0" fontId="30" fillId="0" borderId="0" xfId="0" applyFont="1" applyAlignment="1" applyProtection="1">
      <alignment horizontal="center" vertical="center" wrapText="1"/>
      <protection hidden="1"/>
    </xf>
    <xf numFmtId="0" fontId="31" fillId="0" borderId="0" xfId="0" applyFont="1" applyAlignment="1" applyProtection="1">
      <alignment horizontal="center"/>
      <protection hidden="1"/>
    </xf>
    <xf numFmtId="0" fontId="32" fillId="0" borderId="0" xfId="0" applyFont="1" applyAlignment="1" applyProtection="1">
      <alignment vertical="center" wrapText="1"/>
      <protection hidden="1"/>
    </xf>
    <xf numFmtId="0" fontId="19" fillId="0" borderId="0" xfId="0" applyFont="1" applyProtection="1">
      <protection hidden="1"/>
    </xf>
    <xf numFmtId="0" fontId="18" fillId="0" borderId="0" xfId="0" applyFont="1"/>
    <xf numFmtId="0" fontId="28" fillId="0" borderId="0" xfId="0" applyFont="1"/>
    <xf numFmtId="0" fontId="28" fillId="0" borderId="0" xfId="0" applyFont="1" applyProtection="1">
      <protection hidden="1"/>
    </xf>
    <xf numFmtId="0" fontId="6" fillId="0" borderId="0" xfId="0" applyFont="1" applyProtection="1">
      <protection hidden="1"/>
    </xf>
    <xf numFmtId="0" fontId="6" fillId="0" borderId="0" xfId="0" applyFont="1" applyAlignment="1" applyProtection="1">
      <alignment horizontal="right"/>
      <protection hidden="1"/>
    </xf>
    <xf numFmtId="3" fontId="6" fillId="0" borderId="0" xfId="0" applyNumberFormat="1" applyFont="1" applyAlignment="1" applyProtection="1">
      <alignment horizontal="right"/>
      <protection hidden="1"/>
    </xf>
    <xf numFmtId="0" fontId="13" fillId="0" borderId="0" xfId="0" applyFont="1" applyProtection="1">
      <protection locked="0" hidden="1"/>
    </xf>
    <xf numFmtId="0" fontId="13" fillId="0" borderId="0" xfId="0" applyFont="1" applyAlignment="1" applyProtection="1">
      <alignment horizontal="right"/>
      <protection locked="0" hidden="1"/>
    </xf>
    <xf numFmtId="0" fontId="28" fillId="0" borderId="0" xfId="0" applyFont="1" applyFill="1" applyBorder="1" applyProtection="1">
      <protection hidden="1"/>
    </xf>
    <xf numFmtId="0" fontId="10" fillId="4" borderId="0" xfId="1" applyFont="1" applyFill="1" applyAlignment="1">
      <alignment horizontal="left" vertical="center"/>
    </xf>
    <xf numFmtId="0" fontId="15" fillId="0" borderId="0" xfId="6" applyFont="1" applyAlignment="1" applyProtection="1">
      <alignment vertical="center" wrapText="1"/>
    </xf>
    <xf numFmtId="0" fontId="15" fillId="0" borderId="0" xfId="1" applyFont="1" applyAlignment="1">
      <alignment vertical="center" wrapText="1"/>
    </xf>
    <xf numFmtId="0" fontId="16" fillId="0" borderId="0" xfId="6" applyFont="1" applyAlignment="1" applyProtection="1"/>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19" fillId="0" borderId="19" xfId="0" applyFont="1" applyBorder="1" applyAlignment="1">
      <alignment horizontal="center"/>
    </xf>
    <xf numFmtId="0" fontId="19" fillId="0" borderId="20" xfId="0" applyFont="1" applyBorder="1" applyAlignment="1">
      <alignment horizontal="center"/>
    </xf>
    <xf numFmtId="0" fontId="13" fillId="3" borderId="4" xfId="0" applyFont="1" applyFill="1" applyBorder="1" applyAlignment="1" applyProtection="1">
      <alignment horizontal="center" vertical="center" wrapText="1"/>
      <protection hidden="1"/>
    </xf>
    <xf numFmtId="0" fontId="13" fillId="3" borderId="8"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wrapText="1"/>
      <protection hidden="1"/>
    </xf>
    <xf numFmtId="0" fontId="13" fillId="3" borderId="9" xfId="0" applyFont="1" applyFill="1" applyBorder="1" applyAlignment="1" applyProtection="1">
      <alignment horizontal="center" vertical="center" wrapText="1"/>
      <protection hidden="1"/>
    </xf>
    <xf numFmtId="0" fontId="13" fillId="3" borderId="6"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wrapText="1"/>
      <protection hidden="1"/>
    </xf>
    <xf numFmtId="0" fontId="13" fillId="3" borderId="11" xfId="0" applyFont="1" applyFill="1" applyBorder="1" applyAlignment="1" applyProtection="1">
      <alignment horizontal="center" vertical="center" wrapText="1"/>
      <protection hidden="1"/>
    </xf>
    <xf numFmtId="0" fontId="19" fillId="0" borderId="13" xfId="0" applyFont="1" applyBorder="1" applyAlignment="1" applyProtection="1">
      <alignment horizontal="left" vertical="top" wrapText="1"/>
      <protection hidden="1"/>
    </xf>
    <xf numFmtId="0" fontId="20" fillId="0" borderId="12" xfId="0" applyFont="1" applyBorder="1" applyAlignment="1" applyProtection="1">
      <alignment horizontal="center"/>
      <protection hidden="1"/>
    </xf>
    <xf numFmtId="0" fontId="20" fillId="0" borderId="13" xfId="0" applyFont="1" applyBorder="1" applyAlignment="1" applyProtection="1">
      <alignment horizontal="center"/>
      <protection hidden="1"/>
    </xf>
    <xf numFmtId="0" fontId="20" fillId="0" borderId="21" xfId="0" applyFont="1" applyBorder="1" applyAlignment="1" applyProtection="1">
      <alignment horizontal="center"/>
      <protection hidden="1"/>
    </xf>
    <xf numFmtId="0" fontId="20" fillId="0" borderId="0" xfId="0" applyFont="1" applyAlignment="1" applyProtection="1">
      <alignment horizontal="center"/>
      <protection hidden="1"/>
    </xf>
    <xf numFmtId="0" fontId="20" fillId="0" borderId="22" xfId="0" applyFont="1" applyBorder="1" applyAlignment="1" applyProtection="1">
      <alignment horizontal="center"/>
      <protection hidden="1"/>
    </xf>
  </cellXfs>
  <cellStyles count="7">
    <cellStyle name="Heading 2" xfId="4" builtinId="17"/>
    <cellStyle name="Hyperlink" xfId="6" builtinId="8"/>
    <cellStyle name="Input" xfId="5" builtinId="20"/>
    <cellStyle name="Normal" xfId="0" builtinId="0"/>
    <cellStyle name="Normal 2" xfId="1" xr:uid="{00000000-0005-0000-0000-000004000000}"/>
    <cellStyle name="Normal 4" xfId="2" xr:uid="{00000000-0005-0000-0000-00000500000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'Agriculture, forestry and f...'!$K$4</c:f>
              <c:strCache>
                <c:ptCount val="1"/>
                <c:pt idx="0">
                  <c:v>Previous month (week ending 22 May 2021)</c:v>
                </c:pt>
              </c:strCache>
            </c:strRef>
          </c:tx>
          <c:spPr>
            <a:solidFill>
              <a:schemeClr val="accent1"/>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f...'!$L$53:$L$60</c:f>
              <c:numCache>
                <c:formatCode>0.0</c:formatCode>
                <c:ptCount val="8"/>
                <c:pt idx="0">
                  <c:v>103.53</c:v>
                </c:pt>
                <c:pt idx="1">
                  <c:v>98.75</c:v>
                </c:pt>
                <c:pt idx="2">
                  <c:v>107.83</c:v>
                </c:pt>
                <c:pt idx="3">
                  <c:v>98.15</c:v>
                </c:pt>
                <c:pt idx="4">
                  <c:v>100.1</c:v>
                </c:pt>
                <c:pt idx="5">
                  <c:v>97.28</c:v>
                </c:pt>
                <c:pt idx="6">
                  <c:v>107.2</c:v>
                </c:pt>
                <c:pt idx="7">
                  <c:v>117.25</c:v>
                </c:pt>
              </c:numCache>
            </c:numRef>
          </c:val>
          <c:extLst>
            <c:ext xmlns:c16="http://schemas.microsoft.com/office/drawing/2014/chart" uri="{C3380CC4-5D6E-409C-BE32-E72D297353CC}">
              <c16:uniqueId val="{00000000-01CA-44DB-815B-52FCD1C390B8}"/>
            </c:ext>
          </c:extLst>
        </c:ser>
        <c:ser>
          <c:idx val="1"/>
          <c:order val="1"/>
          <c:tx>
            <c:strRef>
              <c:f>'Agriculture, forestry and f...'!$K$7</c:f>
              <c:strCache>
                <c:ptCount val="1"/>
                <c:pt idx="0">
                  <c:v>Previous week (ending 12 Jun 2021)</c:v>
                </c:pt>
              </c:strCache>
            </c:strRef>
          </c:tx>
          <c:spPr>
            <a:solidFill>
              <a:schemeClr val="accent2"/>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f...'!$L$62:$L$69</c:f>
              <c:numCache>
                <c:formatCode>0.0</c:formatCode>
                <c:ptCount val="8"/>
                <c:pt idx="0">
                  <c:v>99.45</c:v>
                </c:pt>
                <c:pt idx="1">
                  <c:v>94.59</c:v>
                </c:pt>
                <c:pt idx="2">
                  <c:v>105.71</c:v>
                </c:pt>
                <c:pt idx="3">
                  <c:v>94.72</c:v>
                </c:pt>
                <c:pt idx="4">
                  <c:v>95.69</c:v>
                </c:pt>
                <c:pt idx="5">
                  <c:v>93.65</c:v>
                </c:pt>
                <c:pt idx="6">
                  <c:v>106.71</c:v>
                </c:pt>
                <c:pt idx="7">
                  <c:v>113.33</c:v>
                </c:pt>
              </c:numCache>
            </c:numRef>
          </c:val>
          <c:extLst>
            <c:ext xmlns:c16="http://schemas.microsoft.com/office/drawing/2014/chart" uri="{C3380CC4-5D6E-409C-BE32-E72D297353CC}">
              <c16:uniqueId val="{00000001-01CA-44DB-815B-52FCD1C390B8}"/>
            </c:ext>
          </c:extLst>
        </c:ser>
        <c:ser>
          <c:idx val="2"/>
          <c:order val="2"/>
          <c:tx>
            <c:strRef>
              <c:f>'Agriculture, forestry and f...'!$K$8</c:f>
              <c:strCache>
                <c:ptCount val="1"/>
                <c:pt idx="0">
                  <c:v>This week (ending 19 Jun 2021)</c:v>
                </c:pt>
              </c:strCache>
            </c:strRef>
          </c:tx>
          <c:spPr>
            <a:solidFill>
              <a:srgbClr val="993366"/>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f...'!$L$71:$L$78</c:f>
              <c:numCache>
                <c:formatCode>0.0</c:formatCode>
                <c:ptCount val="8"/>
                <c:pt idx="0">
                  <c:v>98.55</c:v>
                </c:pt>
                <c:pt idx="1">
                  <c:v>94.13</c:v>
                </c:pt>
                <c:pt idx="2">
                  <c:v>104.71</c:v>
                </c:pt>
                <c:pt idx="3">
                  <c:v>94.88</c:v>
                </c:pt>
                <c:pt idx="4">
                  <c:v>94.88</c:v>
                </c:pt>
                <c:pt idx="5">
                  <c:v>92.79</c:v>
                </c:pt>
                <c:pt idx="6">
                  <c:v>105.36</c:v>
                </c:pt>
                <c:pt idx="7">
                  <c:v>108</c:v>
                </c:pt>
              </c:numCache>
            </c:numRef>
          </c:val>
          <c:extLst>
            <c:ext xmlns:c16="http://schemas.microsoft.com/office/drawing/2014/chart" uri="{C3380CC4-5D6E-409C-BE32-E72D297353CC}">
              <c16:uniqueId val="{00000002-01CA-44DB-815B-52FCD1C390B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Manufacturing!$K$4</c:f>
              <c:strCache>
                <c:ptCount val="1"/>
                <c:pt idx="0">
                  <c:v>Previous month (week ending 22 May 2021)</c:v>
                </c:pt>
              </c:strCache>
            </c:strRef>
          </c:tx>
          <c:spPr>
            <a:solidFill>
              <a:schemeClr val="accent1"/>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Manufacturing!$L$82:$L$89</c:f>
              <c:numCache>
                <c:formatCode>0.0</c:formatCode>
                <c:ptCount val="8"/>
                <c:pt idx="0">
                  <c:v>98.52</c:v>
                </c:pt>
                <c:pt idx="1">
                  <c:v>98.28</c:v>
                </c:pt>
                <c:pt idx="2">
                  <c:v>100.77</c:v>
                </c:pt>
                <c:pt idx="3">
                  <c:v>96.15</c:v>
                </c:pt>
                <c:pt idx="4">
                  <c:v>103.47</c:v>
                </c:pt>
                <c:pt idx="5">
                  <c:v>100.97</c:v>
                </c:pt>
                <c:pt idx="6">
                  <c:v>112.33</c:v>
                </c:pt>
                <c:pt idx="7">
                  <c:v>96.98</c:v>
                </c:pt>
              </c:numCache>
            </c:numRef>
          </c:val>
          <c:extLst>
            <c:ext xmlns:c16="http://schemas.microsoft.com/office/drawing/2014/chart" uri="{C3380CC4-5D6E-409C-BE32-E72D297353CC}">
              <c16:uniqueId val="{00000000-25BF-48D4-89EF-7CB7E7B71271}"/>
            </c:ext>
          </c:extLst>
        </c:ser>
        <c:ser>
          <c:idx val="1"/>
          <c:order val="1"/>
          <c:tx>
            <c:strRef>
              <c:f>Manufacturing!$K$7</c:f>
              <c:strCache>
                <c:ptCount val="1"/>
                <c:pt idx="0">
                  <c:v>Previous week (ending 12 Jun 2021)</c:v>
                </c:pt>
              </c:strCache>
            </c:strRef>
          </c:tx>
          <c:spPr>
            <a:solidFill>
              <a:schemeClr val="accent2"/>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Manufacturing!$L$91:$L$98</c:f>
              <c:numCache>
                <c:formatCode>0.0</c:formatCode>
                <c:ptCount val="8"/>
                <c:pt idx="0">
                  <c:v>98.06</c:v>
                </c:pt>
                <c:pt idx="1">
                  <c:v>96.9</c:v>
                </c:pt>
                <c:pt idx="2">
                  <c:v>100.97</c:v>
                </c:pt>
                <c:pt idx="3">
                  <c:v>95.95</c:v>
                </c:pt>
                <c:pt idx="4">
                  <c:v>103.44</c:v>
                </c:pt>
                <c:pt idx="5">
                  <c:v>99.82</c:v>
                </c:pt>
                <c:pt idx="6">
                  <c:v>110.87</c:v>
                </c:pt>
                <c:pt idx="7">
                  <c:v>95.55</c:v>
                </c:pt>
              </c:numCache>
            </c:numRef>
          </c:val>
          <c:extLst>
            <c:ext xmlns:c16="http://schemas.microsoft.com/office/drawing/2014/chart" uri="{C3380CC4-5D6E-409C-BE32-E72D297353CC}">
              <c16:uniqueId val="{00000001-25BF-48D4-89EF-7CB7E7B71271}"/>
            </c:ext>
          </c:extLst>
        </c:ser>
        <c:ser>
          <c:idx val="2"/>
          <c:order val="2"/>
          <c:tx>
            <c:strRef>
              <c:f>Manufacturing!$K$8</c:f>
              <c:strCache>
                <c:ptCount val="1"/>
                <c:pt idx="0">
                  <c:v>This week (ending 19 Jun 2021)</c:v>
                </c:pt>
              </c:strCache>
            </c:strRef>
          </c:tx>
          <c:spPr>
            <a:solidFill>
              <a:srgbClr val="993366"/>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Manufacturing!$L$100:$L$107</c:f>
              <c:numCache>
                <c:formatCode>0.0</c:formatCode>
                <c:ptCount val="8"/>
                <c:pt idx="0">
                  <c:v>98.99</c:v>
                </c:pt>
                <c:pt idx="1">
                  <c:v>98.47</c:v>
                </c:pt>
                <c:pt idx="2">
                  <c:v>100.34</c:v>
                </c:pt>
                <c:pt idx="3">
                  <c:v>97.32</c:v>
                </c:pt>
                <c:pt idx="4">
                  <c:v>105.28</c:v>
                </c:pt>
                <c:pt idx="5">
                  <c:v>101.33</c:v>
                </c:pt>
                <c:pt idx="6">
                  <c:v>110.43</c:v>
                </c:pt>
                <c:pt idx="7">
                  <c:v>96.17</c:v>
                </c:pt>
              </c:numCache>
            </c:numRef>
          </c:val>
          <c:extLst>
            <c:ext xmlns:c16="http://schemas.microsoft.com/office/drawing/2014/chart" uri="{C3380CC4-5D6E-409C-BE32-E72D297353CC}">
              <c16:uniqueId val="{00000002-25BF-48D4-89EF-7CB7E7B7127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Manufacturing!$K$4</c:f>
              <c:strCache>
                <c:ptCount val="1"/>
                <c:pt idx="0">
                  <c:v>Previous month (week ending 22 May 2021)</c:v>
                </c:pt>
              </c:strCache>
            </c:strRef>
          </c:tx>
          <c:spPr>
            <a:solidFill>
              <a:schemeClr val="accent1"/>
            </a:solidFill>
            <a:ln>
              <a:noFill/>
            </a:ln>
            <a:effectLst/>
          </c:spPr>
          <c:invertIfNegative val="0"/>
          <c:cat>
            <c:strRef>
              <c:f>Manufacturing!$K$24:$K$30</c:f>
              <c:strCache>
                <c:ptCount val="7"/>
                <c:pt idx="0">
                  <c:v>Aged 15-19</c:v>
                </c:pt>
                <c:pt idx="1">
                  <c:v>Aged 20-29</c:v>
                </c:pt>
                <c:pt idx="2">
                  <c:v>Aged 30-39</c:v>
                </c:pt>
                <c:pt idx="3">
                  <c:v>Aged 40-49</c:v>
                </c:pt>
                <c:pt idx="4">
                  <c:v>Aged 50-59</c:v>
                </c:pt>
                <c:pt idx="5">
                  <c:v>Aged 60-69</c:v>
                </c:pt>
                <c:pt idx="6">
                  <c:v>Aged 70+</c:v>
                </c:pt>
              </c:strCache>
            </c:strRef>
          </c:cat>
          <c:val>
            <c:numRef>
              <c:f>Manufacturing!$L$24:$L$30</c:f>
              <c:numCache>
                <c:formatCode>0.0</c:formatCode>
                <c:ptCount val="7"/>
                <c:pt idx="0">
                  <c:v>99.61</c:v>
                </c:pt>
                <c:pt idx="1">
                  <c:v>98</c:v>
                </c:pt>
                <c:pt idx="2">
                  <c:v>98.3</c:v>
                </c:pt>
                <c:pt idx="3">
                  <c:v>97.38</c:v>
                </c:pt>
                <c:pt idx="4">
                  <c:v>99.94</c:v>
                </c:pt>
                <c:pt idx="5">
                  <c:v>106.13</c:v>
                </c:pt>
                <c:pt idx="6">
                  <c:v>107.44</c:v>
                </c:pt>
              </c:numCache>
            </c:numRef>
          </c:val>
          <c:extLst>
            <c:ext xmlns:c16="http://schemas.microsoft.com/office/drawing/2014/chart" uri="{C3380CC4-5D6E-409C-BE32-E72D297353CC}">
              <c16:uniqueId val="{00000000-1B23-4446-A35C-FD45A9C47A9D}"/>
            </c:ext>
          </c:extLst>
        </c:ser>
        <c:ser>
          <c:idx val="1"/>
          <c:order val="1"/>
          <c:tx>
            <c:strRef>
              <c:f>Manufacturing!$K$7</c:f>
              <c:strCache>
                <c:ptCount val="1"/>
                <c:pt idx="0">
                  <c:v>Previous week (ending 12 Jun 2021)</c:v>
                </c:pt>
              </c:strCache>
            </c:strRef>
          </c:tx>
          <c:spPr>
            <a:solidFill>
              <a:schemeClr val="accent2"/>
            </a:solidFill>
            <a:ln>
              <a:noFill/>
            </a:ln>
            <a:effectLst/>
          </c:spPr>
          <c:invertIfNegative val="0"/>
          <c:cat>
            <c:strRef>
              <c:f>Manufacturing!$K$24:$K$30</c:f>
              <c:strCache>
                <c:ptCount val="7"/>
                <c:pt idx="0">
                  <c:v>Aged 15-19</c:v>
                </c:pt>
                <c:pt idx="1">
                  <c:v>Aged 20-29</c:v>
                </c:pt>
                <c:pt idx="2">
                  <c:v>Aged 30-39</c:v>
                </c:pt>
                <c:pt idx="3">
                  <c:v>Aged 40-49</c:v>
                </c:pt>
                <c:pt idx="4">
                  <c:v>Aged 50-59</c:v>
                </c:pt>
                <c:pt idx="5">
                  <c:v>Aged 60-69</c:v>
                </c:pt>
                <c:pt idx="6">
                  <c:v>Aged 70+</c:v>
                </c:pt>
              </c:strCache>
            </c:strRef>
          </c:cat>
          <c:val>
            <c:numRef>
              <c:f>Manufacturing!$L$33:$L$39</c:f>
              <c:numCache>
                <c:formatCode>0.0</c:formatCode>
                <c:ptCount val="7"/>
                <c:pt idx="0">
                  <c:v>96.85</c:v>
                </c:pt>
                <c:pt idx="1">
                  <c:v>97.2</c:v>
                </c:pt>
                <c:pt idx="2">
                  <c:v>98.01</c:v>
                </c:pt>
                <c:pt idx="3">
                  <c:v>97.14</c:v>
                </c:pt>
                <c:pt idx="4">
                  <c:v>100.11</c:v>
                </c:pt>
                <c:pt idx="5">
                  <c:v>106.88</c:v>
                </c:pt>
                <c:pt idx="6">
                  <c:v>108.65</c:v>
                </c:pt>
              </c:numCache>
            </c:numRef>
          </c:val>
          <c:extLst>
            <c:ext xmlns:c16="http://schemas.microsoft.com/office/drawing/2014/chart" uri="{C3380CC4-5D6E-409C-BE32-E72D297353CC}">
              <c16:uniqueId val="{00000001-1B23-4446-A35C-FD45A9C47A9D}"/>
            </c:ext>
          </c:extLst>
        </c:ser>
        <c:ser>
          <c:idx val="2"/>
          <c:order val="2"/>
          <c:tx>
            <c:strRef>
              <c:f>Manufacturing!$K$8</c:f>
              <c:strCache>
                <c:ptCount val="1"/>
                <c:pt idx="0">
                  <c:v>This week (ending 19 Jun 2021)</c:v>
                </c:pt>
              </c:strCache>
            </c:strRef>
          </c:tx>
          <c:spPr>
            <a:solidFill>
              <a:srgbClr val="993366"/>
            </a:solidFill>
            <a:ln>
              <a:noFill/>
            </a:ln>
            <a:effectLst/>
          </c:spPr>
          <c:invertIfNegative val="0"/>
          <c:cat>
            <c:strRef>
              <c:f>Manufacturing!$K$24:$K$30</c:f>
              <c:strCache>
                <c:ptCount val="7"/>
                <c:pt idx="0">
                  <c:v>Aged 15-19</c:v>
                </c:pt>
                <c:pt idx="1">
                  <c:v>Aged 20-29</c:v>
                </c:pt>
                <c:pt idx="2">
                  <c:v>Aged 30-39</c:v>
                </c:pt>
                <c:pt idx="3">
                  <c:v>Aged 40-49</c:v>
                </c:pt>
                <c:pt idx="4">
                  <c:v>Aged 50-59</c:v>
                </c:pt>
                <c:pt idx="5">
                  <c:v>Aged 60-69</c:v>
                </c:pt>
                <c:pt idx="6">
                  <c:v>Aged 70+</c:v>
                </c:pt>
              </c:strCache>
            </c:strRef>
          </c:cat>
          <c:val>
            <c:numRef>
              <c:f>Manufacturing!$L$42:$L$48</c:f>
              <c:numCache>
                <c:formatCode>0.0</c:formatCode>
                <c:ptCount val="7"/>
                <c:pt idx="0">
                  <c:v>98.81</c:v>
                </c:pt>
                <c:pt idx="1">
                  <c:v>97.7</c:v>
                </c:pt>
                <c:pt idx="2">
                  <c:v>98.66</c:v>
                </c:pt>
                <c:pt idx="3">
                  <c:v>98.03</c:v>
                </c:pt>
                <c:pt idx="4">
                  <c:v>101</c:v>
                </c:pt>
                <c:pt idx="5">
                  <c:v>107.8</c:v>
                </c:pt>
                <c:pt idx="6">
                  <c:v>109.43</c:v>
                </c:pt>
              </c:numCache>
            </c:numRef>
          </c:val>
          <c:extLst>
            <c:ext xmlns:c16="http://schemas.microsoft.com/office/drawing/2014/chart" uri="{C3380CC4-5D6E-409C-BE32-E72D297353CC}">
              <c16:uniqueId val="{00000002-1B23-4446-A35C-FD45A9C47A9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Manufacturing!$K$110:$K$256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Manufacturing!$L$110:$L$256</c:f>
              <c:numCache>
                <c:formatCode>0.0</c:formatCode>
                <c:ptCount val="147"/>
                <c:pt idx="0">
                  <c:v>100</c:v>
                </c:pt>
                <c:pt idx="1">
                  <c:v>99.114599999999996</c:v>
                </c:pt>
                <c:pt idx="2">
                  <c:v>97.350200000000001</c:v>
                </c:pt>
                <c:pt idx="3">
                  <c:v>95.868200000000002</c:v>
                </c:pt>
                <c:pt idx="4">
                  <c:v>94.934299999999993</c:v>
                </c:pt>
                <c:pt idx="5">
                  <c:v>95.112700000000004</c:v>
                </c:pt>
                <c:pt idx="6">
                  <c:v>95.179299999999998</c:v>
                </c:pt>
                <c:pt idx="7">
                  <c:v>95.310199999999995</c:v>
                </c:pt>
                <c:pt idx="8">
                  <c:v>95.620500000000007</c:v>
                </c:pt>
                <c:pt idx="9">
                  <c:v>95.837999999999994</c:v>
                </c:pt>
                <c:pt idx="10">
                  <c:v>96.159499999999994</c:v>
                </c:pt>
                <c:pt idx="11">
                  <c:v>96.409300000000002</c:v>
                </c:pt>
                <c:pt idx="12">
                  <c:v>96.681399999999996</c:v>
                </c:pt>
                <c:pt idx="13">
                  <c:v>97.205500000000001</c:v>
                </c:pt>
                <c:pt idx="14">
                  <c:v>96.233900000000006</c:v>
                </c:pt>
                <c:pt idx="15">
                  <c:v>93.850499999999997</c:v>
                </c:pt>
                <c:pt idx="16">
                  <c:v>95.031400000000005</c:v>
                </c:pt>
                <c:pt idx="17">
                  <c:v>97.5642</c:v>
                </c:pt>
                <c:pt idx="18">
                  <c:v>98.334199999999996</c:v>
                </c:pt>
                <c:pt idx="19">
                  <c:v>98.350999999999999</c:v>
                </c:pt>
                <c:pt idx="20">
                  <c:v>98.294899999999998</c:v>
                </c:pt>
                <c:pt idx="21">
                  <c:v>98.285600000000002</c:v>
                </c:pt>
                <c:pt idx="22">
                  <c:v>98.5321</c:v>
                </c:pt>
                <c:pt idx="23">
                  <c:v>98.511399999999995</c:v>
                </c:pt>
                <c:pt idx="24">
                  <c:v>98.855699999999999</c:v>
                </c:pt>
                <c:pt idx="25">
                  <c:v>98.532799999999995</c:v>
                </c:pt>
                <c:pt idx="26">
                  <c:v>99.091899999999995</c:v>
                </c:pt>
                <c:pt idx="27">
                  <c:v>99.130799999999994</c:v>
                </c:pt>
                <c:pt idx="28">
                  <c:v>98.662800000000004</c:v>
                </c:pt>
                <c:pt idx="29">
                  <c:v>98.197400000000002</c:v>
                </c:pt>
                <c:pt idx="30">
                  <c:v>98.147400000000005</c:v>
                </c:pt>
                <c:pt idx="31">
                  <c:v>98.588499999999996</c:v>
                </c:pt>
                <c:pt idx="32">
                  <c:v>98.509500000000003</c:v>
                </c:pt>
                <c:pt idx="33">
                  <c:v>98.418300000000002</c:v>
                </c:pt>
                <c:pt idx="34">
                  <c:v>99.216700000000003</c:v>
                </c:pt>
                <c:pt idx="35">
                  <c:v>99.594200000000001</c:v>
                </c:pt>
                <c:pt idx="36">
                  <c:v>99.705299999999994</c:v>
                </c:pt>
                <c:pt idx="37">
                  <c:v>99.825599999999994</c:v>
                </c:pt>
                <c:pt idx="38">
                  <c:v>99.680999999999997</c:v>
                </c:pt>
                <c:pt idx="39">
                  <c:v>99.793999999999997</c:v>
                </c:pt>
                <c:pt idx="40">
                  <c:v>98.145399999999995</c:v>
                </c:pt>
                <c:pt idx="41">
                  <c:v>93.032200000000003</c:v>
                </c:pt>
                <c:pt idx="42">
                  <c:v>90.537400000000005</c:v>
                </c:pt>
                <c:pt idx="43">
                  <c:v>94.103899999999996</c:v>
                </c:pt>
                <c:pt idx="44">
                  <c:v>97.245199999999997</c:v>
                </c:pt>
                <c:pt idx="45">
                  <c:v>98.503900000000002</c:v>
                </c:pt>
                <c:pt idx="46">
                  <c:v>98.750200000000007</c:v>
                </c:pt>
                <c:pt idx="47">
                  <c:v>98.763499999999993</c:v>
                </c:pt>
                <c:pt idx="48">
                  <c:v>99.368799999999993</c:v>
                </c:pt>
                <c:pt idx="49">
                  <c:v>99.732399999999998</c:v>
                </c:pt>
                <c:pt idx="50">
                  <c:v>99.567599999999999</c:v>
                </c:pt>
                <c:pt idx="51">
                  <c:v>99.218500000000006</c:v>
                </c:pt>
                <c:pt idx="52">
                  <c:v>99.510599999999997</c:v>
                </c:pt>
                <c:pt idx="53">
                  <c:v>99.427899999999994</c:v>
                </c:pt>
                <c:pt idx="54">
                  <c:v>99.289000000000001</c:v>
                </c:pt>
                <c:pt idx="55">
                  <c:v>98.673000000000002</c:v>
                </c:pt>
                <c:pt idx="56">
                  <c:v>98.936499999999995</c:v>
                </c:pt>
                <c:pt idx="57">
                  <c:v>99.359800000000007</c:v>
                </c:pt>
                <c:pt idx="58">
                  <c:v>99.123500000000007</c:v>
                </c:pt>
                <c:pt idx="59">
                  <c:v>98.703400000000002</c:v>
                </c:pt>
                <c:pt idx="60">
                  <c:v>98.751599999999996</c:v>
                </c:pt>
                <c:pt idx="61">
                  <c:v>99.537599999999998</c:v>
                </c:pt>
                <c:pt idx="62">
                  <c:v>99.309100000000001</c:v>
                </c:pt>
                <c:pt idx="63">
                  <c:v>99.233199999999997</c:v>
                </c:pt>
                <c:pt idx="64">
                  <c:v>98.975200000000001</c:v>
                </c:pt>
                <c:pt idx="65">
                  <c:v>99.063299999999998</c:v>
                </c:pt>
                <c:pt idx="66">
                  <c:v>99.872900000000001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8BB2-47D6-993B-2188057D76F0}"/>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Manufacturing!$K$110:$K$256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Manufacturing!$L$258:$L$404</c:f>
              <c:numCache>
                <c:formatCode>0.0</c:formatCode>
                <c:ptCount val="147"/>
                <c:pt idx="0">
                  <c:v>100</c:v>
                </c:pt>
                <c:pt idx="1">
                  <c:v>99.009</c:v>
                </c:pt>
                <c:pt idx="2">
                  <c:v>97.2667</c:v>
                </c:pt>
                <c:pt idx="3">
                  <c:v>94.850200000000001</c:v>
                </c:pt>
                <c:pt idx="4">
                  <c:v>91.031300000000002</c:v>
                </c:pt>
                <c:pt idx="5">
                  <c:v>92.384100000000004</c:v>
                </c:pt>
                <c:pt idx="6">
                  <c:v>91.651200000000003</c:v>
                </c:pt>
                <c:pt idx="7">
                  <c:v>91.796300000000002</c:v>
                </c:pt>
                <c:pt idx="8">
                  <c:v>90.4803</c:v>
                </c:pt>
                <c:pt idx="9">
                  <c:v>89.346800000000002</c:v>
                </c:pt>
                <c:pt idx="10">
                  <c:v>89.0017</c:v>
                </c:pt>
                <c:pt idx="11">
                  <c:v>89.9756</c:v>
                </c:pt>
                <c:pt idx="12">
                  <c:v>93.233500000000006</c:v>
                </c:pt>
                <c:pt idx="13">
                  <c:v>93.758200000000002</c:v>
                </c:pt>
                <c:pt idx="14">
                  <c:v>94.482600000000005</c:v>
                </c:pt>
                <c:pt idx="15">
                  <c:v>94.549199999999999</c:v>
                </c:pt>
                <c:pt idx="16">
                  <c:v>96.370699999999999</c:v>
                </c:pt>
                <c:pt idx="17">
                  <c:v>92.369299999999996</c:v>
                </c:pt>
                <c:pt idx="18">
                  <c:v>92.604299999999995</c:v>
                </c:pt>
                <c:pt idx="19">
                  <c:v>92.155799999999999</c:v>
                </c:pt>
                <c:pt idx="20">
                  <c:v>92.717799999999997</c:v>
                </c:pt>
                <c:pt idx="21">
                  <c:v>92.416700000000006</c:v>
                </c:pt>
                <c:pt idx="22">
                  <c:v>92.458399999999997</c:v>
                </c:pt>
                <c:pt idx="23">
                  <c:v>92.398799999999994</c:v>
                </c:pt>
                <c:pt idx="24">
                  <c:v>93.002399999999994</c:v>
                </c:pt>
                <c:pt idx="25">
                  <c:v>95.385300000000001</c:v>
                </c:pt>
                <c:pt idx="26">
                  <c:v>96.076800000000006</c:v>
                </c:pt>
                <c:pt idx="27">
                  <c:v>96.1267</c:v>
                </c:pt>
                <c:pt idx="28">
                  <c:v>96.250699999999995</c:v>
                </c:pt>
                <c:pt idx="29">
                  <c:v>94.469499999999996</c:v>
                </c:pt>
                <c:pt idx="30">
                  <c:v>92.800799999999995</c:v>
                </c:pt>
                <c:pt idx="31">
                  <c:v>93.455200000000005</c:v>
                </c:pt>
                <c:pt idx="32">
                  <c:v>92.872500000000002</c:v>
                </c:pt>
                <c:pt idx="33">
                  <c:v>92.536299999999997</c:v>
                </c:pt>
                <c:pt idx="34">
                  <c:v>96.617599999999996</c:v>
                </c:pt>
                <c:pt idx="35">
                  <c:v>96.875399999999999</c:v>
                </c:pt>
                <c:pt idx="36">
                  <c:v>96.998599999999996</c:v>
                </c:pt>
                <c:pt idx="37">
                  <c:v>97.596599999999995</c:v>
                </c:pt>
                <c:pt idx="38">
                  <c:v>99.215800000000002</c:v>
                </c:pt>
                <c:pt idx="39">
                  <c:v>100.8031</c:v>
                </c:pt>
                <c:pt idx="40">
                  <c:v>102.31570000000001</c:v>
                </c:pt>
                <c:pt idx="41">
                  <c:v>93.162999999999997</c:v>
                </c:pt>
                <c:pt idx="42">
                  <c:v>87.437600000000003</c:v>
                </c:pt>
                <c:pt idx="43">
                  <c:v>90.246200000000002</c:v>
                </c:pt>
                <c:pt idx="44">
                  <c:v>93.8245</c:v>
                </c:pt>
                <c:pt idx="45">
                  <c:v>94.286900000000003</c:v>
                </c:pt>
                <c:pt idx="46">
                  <c:v>94.386300000000006</c:v>
                </c:pt>
                <c:pt idx="47">
                  <c:v>99.411900000000003</c:v>
                </c:pt>
                <c:pt idx="48">
                  <c:v>100.44799999999999</c:v>
                </c:pt>
                <c:pt idx="49">
                  <c:v>101.0866</c:v>
                </c:pt>
                <c:pt idx="50">
                  <c:v>101.42319999999999</c:v>
                </c:pt>
                <c:pt idx="51">
                  <c:v>102.294</c:v>
                </c:pt>
                <c:pt idx="52">
                  <c:v>102.5887</c:v>
                </c:pt>
                <c:pt idx="53">
                  <c:v>103.15179999999999</c:v>
                </c:pt>
                <c:pt idx="54">
                  <c:v>102.2291</c:v>
                </c:pt>
                <c:pt idx="55">
                  <c:v>99.277699999999996</c:v>
                </c:pt>
                <c:pt idx="56">
                  <c:v>98.300799999999995</c:v>
                </c:pt>
                <c:pt idx="57">
                  <c:v>99.828199999999995</c:v>
                </c:pt>
                <c:pt idx="58">
                  <c:v>98.559700000000007</c:v>
                </c:pt>
                <c:pt idx="59">
                  <c:v>97.567999999999998</c:v>
                </c:pt>
                <c:pt idx="60">
                  <c:v>95.619100000000003</c:v>
                </c:pt>
                <c:pt idx="61">
                  <c:v>96.518199999999993</c:v>
                </c:pt>
                <c:pt idx="62">
                  <c:v>96.316699999999997</c:v>
                </c:pt>
                <c:pt idx="63">
                  <c:v>96.458600000000004</c:v>
                </c:pt>
                <c:pt idx="64">
                  <c:v>97.193399999999997</c:v>
                </c:pt>
                <c:pt idx="65">
                  <c:v>97.396699999999996</c:v>
                </c:pt>
                <c:pt idx="66">
                  <c:v>98.617699999999999</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8BB2-47D6-993B-2188057D76F0}"/>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'Electricity, gas, water and...'!$K$4</c:f>
              <c:strCache>
                <c:ptCount val="1"/>
                <c:pt idx="0">
                  <c:v>Previous month (week ending 22 May 2021)</c:v>
                </c:pt>
              </c:strCache>
            </c:strRef>
          </c:tx>
          <c:spPr>
            <a:solidFill>
              <a:schemeClr val="accent1"/>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and...'!$L$53:$L$60</c:f>
              <c:numCache>
                <c:formatCode>0.0</c:formatCode>
                <c:ptCount val="8"/>
                <c:pt idx="0">
                  <c:v>106.81</c:v>
                </c:pt>
                <c:pt idx="1">
                  <c:v>104.67</c:v>
                </c:pt>
                <c:pt idx="2">
                  <c:v>98.99</c:v>
                </c:pt>
                <c:pt idx="3">
                  <c:v>101.29</c:v>
                </c:pt>
                <c:pt idx="4">
                  <c:v>104.98</c:v>
                </c:pt>
                <c:pt idx="5">
                  <c:v>102.12</c:v>
                </c:pt>
                <c:pt idx="6">
                  <c:v>104.51</c:v>
                </c:pt>
                <c:pt idx="7">
                  <c:v>102.3</c:v>
                </c:pt>
              </c:numCache>
            </c:numRef>
          </c:val>
          <c:extLst>
            <c:ext xmlns:c16="http://schemas.microsoft.com/office/drawing/2014/chart" uri="{C3380CC4-5D6E-409C-BE32-E72D297353CC}">
              <c16:uniqueId val="{00000000-9020-4693-87FE-03971DF13483}"/>
            </c:ext>
          </c:extLst>
        </c:ser>
        <c:ser>
          <c:idx val="1"/>
          <c:order val="1"/>
          <c:tx>
            <c:strRef>
              <c:f>'Electricity, gas, water and...'!$K$7</c:f>
              <c:strCache>
                <c:ptCount val="1"/>
                <c:pt idx="0">
                  <c:v>Previous week (ending 12 Jun 2021)</c:v>
                </c:pt>
              </c:strCache>
            </c:strRef>
          </c:tx>
          <c:spPr>
            <a:solidFill>
              <a:schemeClr val="accent2"/>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and...'!$L$62:$L$69</c:f>
              <c:numCache>
                <c:formatCode>0.0</c:formatCode>
                <c:ptCount val="8"/>
                <c:pt idx="0">
                  <c:v>107.16</c:v>
                </c:pt>
                <c:pt idx="1">
                  <c:v>104.41</c:v>
                </c:pt>
                <c:pt idx="2">
                  <c:v>99.44</c:v>
                </c:pt>
                <c:pt idx="3">
                  <c:v>101.15</c:v>
                </c:pt>
                <c:pt idx="4">
                  <c:v>105.09</c:v>
                </c:pt>
                <c:pt idx="5">
                  <c:v>102.26</c:v>
                </c:pt>
                <c:pt idx="6">
                  <c:v>104.31</c:v>
                </c:pt>
                <c:pt idx="7">
                  <c:v>102.38</c:v>
                </c:pt>
              </c:numCache>
            </c:numRef>
          </c:val>
          <c:extLst>
            <c:ext xmlns:c16="http://schemas.microsoft.com/office/drawing/2014/chart" uri="{C3380CC4-5D6E-409C-BE32-E72D297353CC}">
              <c16:uniqueId val="{00000001-9020-4693-87FE-03971DF13483}"/>
            </c:ext>
          </c:extLst>
        </c:ser>
        <c:ser>
          <c:idx val="2"/>
          <c:order val="2"/>
          <c:tx>
            <c:strRef>
              <c:f>'Electricity, gas, water and...'!$K$8</c:f>
              <c:strCache>
                <c:ptCount val="1"/>
                <c:pt idx="0">
                  <c:v>This week (ending 19 Jun 2021)</c:v>
                </c:pt>
              </c:strCache>
            </c:strRef>
          </c:tx>
          <c:spPr>
            <a:solidFill>
              <a:srgbClr val="993366"/>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and...'!$L$71:$L$78</c:f>
              <c:numCache>
                <c:formatCode>0.0</c:formatCode>
                <c:ptCount val="8"/>
                <c:pt idx="0">
                  <c:v>107.16</c:v>
                </c:pt>
                <c:pt idx="1">
                  <c:v>103.79</c:v>
                </c:pt>
                <c:pt idx="2">
                  <c:v>99.44</c:v>
                </c:pt>
                <c:pt idx="3">
                  <c:v>101.15</c:v>
                </c:pt>
                <c:pt idx="4">
                  <c:v>105.09</c:v>
                </c:pt>
                <c:pt idx="5">
                  <c:v>102.26</c:v>
                </c:pt>
                <c:pt idx="6">
                  <c:v>104.31</c:v>
                </c:pt>
                <c:pt idx="7">
                  <c:v>102.38</c:v>
                </c:pt>
              </c:numCache>
            </c:numRef>
          </c:val>
          <c:extLst>
            <c:ext xmlns:c16="http://schemas.microsoft.com/office/drawing/2014/chart" uri="{C3380CC4-5D6E-409C-BE32-E72D297353CC}">
              <c16:uniqueId val="{00000002-9020-4693-87FE-03971DF1348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'Electricity, gas, water and...'!$K$4</c:f>
              <c:strCache>
                <c:ptCount val="1"/>
                <c:pt idx="0">
                  <c:v>Previous month (week ending 22 May 2021)</c:v>
                </c:pt>
              </c:strCache>
            </c:strRef>
          </c:tx>
          <c:spPr>
            <a:solidFill>
              <a:schemeClr val="accent1"/>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and...'!$L$82:$L$89</c:f>
              <c:numCache>
                <c:formatCode>0.0</c:formatCode>
                <c:ptCount val="8"/>
                <c:pt idx="0">
                  <c:v>106.55</c:v>
                </c:pt>
                <c:pt idx="1">
                  <c:v>104.85</c:v>
                </c:pt>
                <c:pt idx="2">
                  <c:v>99.05</c:v>
                </c:pt>
                <c:pt idx="3">
                  <c:v>101.82</c:v>
                </c:pt>
                <c:pt idx="4">
                  <c:v>110.48</c:v>
                </c:pt>
                <c:pt idx="5">
                  <c:v>104.2</c:v>
                </c:pt>
                <c:pt idx="6">
                  <c:v>102.76</c:v>
                </c:pt>
                <c:pt idx="7">
                  <c:v>108.7</c:v>
                </c:pt>
              </c:numCache>
            </c:numRef>
          </c:val>
          <c:extLst>
            <c:ext xmlns:c16="http://schemas.microsoft.com/office/drawing/2014/chart" uri="{C3380CC4-5D6E-409C-BE32-E72D297353CC}">
              <c16:uniqueId val="{00000000-D270-49D8-B8B6-9056B33E8ABC}"/>
            </c:ext>
          </c:extLst>
        </c:ser>
        <c:ser>
          <c:idx val="1"/>
          <c:order val="1"/>
          <c:tx>
            <c:strRef>
              <c:f>'Electricity, gas, water and...'!$K$7</c:f>
              <c:strCache>
                <c:ptCount val="1"/>
                <c:pt idx="0">
                  <c:v>Previous week (ending 12 Jun 2021)</c:v>
                </c:pt>
              </c:strCache>
            </c:strRef>
          </c:tx>
          <c:spPr>
            <a:solidFill>
              <a:schemeClr val="accent2"/>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and...'!$L$91:$L$98</c:f>
              <c:numCache>
                <c:formatCode>0.0</c:formatCode>
                <c:ptCount val="8"/>
                <c:pt idx="0">
                  <c:v>105.68</c:v>
                </c:pt>
                <c:pt idx="1">
                  <c:v>103.54</c:v>
                </c:pt>
                <c:pt idx="2">
                  <c:v>99.16</c:v>
                </c:pt>
                <c:pt idx="3">
                  <c:v>102.7</c:v>
                </c:pt>
                <c:pt idx="4">
                  <c:v>110.94</c:v>
                </c:pt>
                <c:pt idx="5">
                  <c:v>103.79</c:v>
                </c:pt>
                <c:pt idx="6">
                  <c:v>102.51</c:v>
                </c:pt>
                <c:pt idx="7">
                  <c:v>110.23</c:v>
                </c:pt>
              </c:numCache>
            </c:numRef>
          </c:val>
          <c:extLst>
            <c:ext xmlns:c16="http://schemas.microsoft.com/office/drawing/2014/chart" uri="{C3380CC4-5D6E-409C-BE32-E72D297353CC}">
              <c16:uniqueId val="{00000001-D270-49D8-B8B6-9056B33E8ABC}"/>
            </c:ext>
          </c:extLst>
        </c:ser>
        <c:ser>
          <c:idx val="2"/>
          <c:order val="2"/>
          <c:tx>
            <c:strRef>
              <c:f>'Electricity, gas, water and...'!$K$8</c:f>
              <c:strCache>
                <c:ptCount val="1"/>
                <c:pt idx="0">
                  <c:v>This week (ending 19 Jun 2021)</c:v>
                </c:pt>
              </c:strCache>
            </c:strRef>
          </c:tx>
          <c:spPr>
            <a:solidFill>
              <a:srgbClr val="993366"/>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and...'!$L$100:$L$107</c:f>
              <c:numCache>
                <c:formatCode>0.0</c:formatCode>
                <c:ptCount val="8"/>
                <c:pt idx="0">
                  <c:v>105.68</c:v>
                </c:pt>
                <c:pt idx="1">
                  <c:v>101.75</c:v>
                </c:pt>
                <c:pt idx="2">
                  <c:v>99.16</c:v>
                </c:pt>
                <c:pt idx="3">
                  <c:v>102.7</c:v>
                </c:pt>
                <c:pt idx="4">
                  <c:v>110.94</c:v>
                </c:pt>
                <c:pt idx="5">
                  <c:v>103.79</c:v>
                </c:pt>
                <c:pt idx="6">
                  <c:v>102.51</c:v>
                </c:pt>
                <c:pt idx="7">
                  <c:v>110.23</c:v>
                </c:pt>
              </c:numCache>
            </c:numRef>
          </c:val>
          <c:extLst>
            <c:ext xmlns:c16="http://schemas.microsoft.com/office/drawing/2014/chart" uri="{C3380CC4-5D6E-409C-BE32-E72D297353CC}">
              <c16:uniqueId val="{00000002-D270-49D8-B8B6-9056B33E8AB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'Electricity, gas, water and...'!$K$4</c:f>
              <c:strCache>
                <c:ptCount val="1"/>
                <c:pt idx="0">
                  <c:v>Previous month (week ending 22 May 2021)</c:v>
                </c:pt>
              </c:strCache>
            </c:strRef>
          </c:tx>
          <c:spPr>
            <a:solidFill>
              <a:schemeClr val="accent1"/>
            </a:solidFill>
            <a:ln>
              <a:noFill/>
            </a:ln>
            <a:effectLst/>
          </c:spPr>
          <c:invertIfNegative val="0"/>
          <c:cat>
            <c:strRef>
              <c:f>'Electricity, gas, water and...'!$K$24:$K$30</c:f>
              <c:strCache>
                <c:ptCount val="7"/>
                <c:pt idx="0">
                  <c:v>Aged 15-19</c:v>
                </c:pt>
                <c:pt idx="1">
                  <c:v>Aged 20-29</c:v>
                </c:pt>
                <c:pt idx="2">
                  <c:v>Aged 30-39</c:v>
                </c:pt>
                <c:pt idx="3">
                  <c:v>Aged 40-49</c:v>
                </c:pt>
                <c:pt idx="4">
                  <c:v>Aged 50-59</c:v>
                </c:pt>
                <c:pt idx="5">
                  <c:v>Aged 60-69</c:v>
                </c:pt>
                <c:pt idx="6">
                  <c:v>Aged 70+</c:v>
                </c:pt>
              </c:strCache>
            </c:strRef>
          </c:cat>
          <c:val>
            <c:numRef>
              <c:f>'Electricity, gas, water and...'!$L$24:$L$30</c:f>
              <c:numCache>
                <c:formatCode>0.0</c:formatCode>
                <c:ptCount val="7"/>
                <c:pt idx="0">
                  <c:v>94.32</c:v>
                </c:pt>
                <c:pt idx="1">
                  <c:v>97.15</c:v>
                </c:pt>
                <c:pt idx="2">
                  <c:v>102.31</c:v>
                </c:pt>
                <c:pt idx="3">
                  <c:v>104.96</c:v>
                </c:pt>
                <c:pt idx="4">
                  <c:v>105.67</c:v>
                </c:pt>
                <c:pt idx="5">
                  <c:v>112.92</c:v>
                </c:pt>
                <c:pt idx="6">
                  <c:v>118.17</c:v>
                </c:pt>
              </c:numCache>
            </c:numRef>
          </c:val>
          <c:extLst>
            <c:ext xmlns:c16="http://schemas.microsoft.com/office/drawing/2014/chart" uri="{C3380CC4-5D6E-409C-BE32-E72D297353CC}">
              <c16:uniqueId val="{00000000-CABB-4AC9-8416-836AF919FEE7}"/>
            </c:ext>
          </c:extLst>
        </c:ser>
        <c:ser>
          <c:idx val="1"/>
          <c:order val="1"/>
          <c:tx>
            <c:strRef>
              <c:f>'Electricity, gas, water and...'!$K$7</c:f>
              <c:strCache>
                <c:ptCount val="1"/>
                <c:pt idx="0">
                  <c:v>Previous week (ending 12 Jun 2021)</c:v>
                </c:pt>
              </c:strCache>
            </c:strRef>
          </c:tx>
          <c:spPr>
            <a:solidFill>
              <a:schemeClr val="accent2"/>
            </a:solidFill>
            <a:ln>
              <a:noFill/>
            </a:ln>
            <a:effectLst/>
          </c:spPr>
          <c:invertIfNegative val="0"/>
          <c:cat>
            <c:strRef>
              <c:f>'Electricity, gas, water and...'!$K$24:$K$30</c:f>
              <c:strCache>
                <c:ptCount val="7"/>
                <c:pt idx="0">
                  <c:v>Aged 15-19</c:v>
                </c:pt>
                <c:pt idx="1">
                  <c:v>Aged 20-29</c:v>
                </c:pt>
                <c:pt idx="2">
                  <c:v>Aged 30-39</c:v>
                </c:pt>
                <c:pt idx="3">
                  <c:v>Aged 40-49</c:v>
                </c:pt>
                <c:pt idx="4">
                  <c:v>Aged 50-59</c:v>
                </c:pt>
                <c:pt idx="5">
                  <c:v>Aged 60-69</c:v>
                </c:pt>
                <c:pt idx="6">
                  <c:v>Aged 70+</c:v>
                </c:pt>
              </c:strCache>
            </c:strRef>
          </c:cat>
          <c:val>
            <c:numRef>
              <c:f>'Electricity, gas, water and...'!$L$33:$L$39</c:f>
              <c:numCache>
                <c:formatCode>0.0</c:formatCode>
                <c:ptCount val="7"/>
                <c:pt idx="0">
                  <c:v>94.97</c:v>
                </c:pt>
                <c:pt idx="1">
                  <c:v>96.22</c:v>
                </c:pt>
                <c:pt idx="2">
                  <c:v>101.97</c:v>
                </c:pt>
                <c:pt idx="3">
                  <c:v>105.11</c:v>
                </c:pt>
                <c:pt idx="4">
                  <c:v>105.83</c:v>
                </c:pt>
                <c:pt idx="5">
                  <c:v>114.31</c:v>
                </c:pt>
                <c:pt idx="6">
                  <c:v>122.23</c:v>
                </c:pt>
              </c:numCache>
            </c:numRef>
          </c:val>
          <c:extLst>
            <c:ext xmlns:c16="http://schemas.microsoft.com/office/drawing/2014/chart" uri="{C3380CC4-5D6E-409C-BE32-E72D297353CC}">
              <c16:uniqueId val="{00000001-CABB-4AC9-8416-836AF919FEE7}"/>
            </c:ext>
          </c:extLst>
        </c:ser>
        <c:ser>
          <c:idx val="2"/>
          <c:order val="2"/>
          <c:tx>
            <c:strRef>
              <c:f>'Electricity, gas, water and...'!$K$8</c:f>
              <c:strCache>
                <c:ptCount val="1"/>
                <c:pt idx="0">
                  <c:v>This week (ending 19 Jun 2021)</c:v>
                </c:pt>
              </c:strCache>
            </c:strRef>
          </c:tx>
          <c:spPr>
            <a:solidFill>
              <a:srgbClr val="993366"/>
            </a:solidFill>
            <a:ln>
              <a:noFill/>
            </a:ln>
            <a:effectLst/>
          </c:spPr>
          <c:invertIfNegative val="0"/>
          <c:cat>
            <c:strRef>
              <c:f>'Electricity, gas, water and...'!$K$24:$K$30</c:f>
              <c:strCache>
                <c:ptCount val="7"/>
                <c:pt idx="0">
                  <c:v>Aged 15-19</c:v>
                </c:pt>
                <c:pt idx="1">
                  <c:v>Aged 20-29</c:v>
                </c:pt>
                <c:pt idx="2">
                  <c:v>Aged 30-39</c:v>
                </c:pt>
                <c:pt idx="3">
                  <c:v>Aged 40-49</c:v>
                </c:pt>
                <c:pt idx="4">
                  <c:v>Aged 50-59</c:v>
                </c:pt>
                <c:pt idx="5">
                  <c:v>Aged 60-69</c:v>
                </c:pt>
                <c:pt idx="6">
                  <c:v>Aged 70+</c:v>
                </c:pt>
              </c:strCache>
            </c:strRef>
          </c:cat>
          <c:val>
            <c:numRef>
              <c:f>'Electricity, gas, water and...'!$L$42:$L$48</c:f>
              <c:numCache>
                <c:formatCode>0.0</c:formatCode>
                <c:ptCount val="7"/>
                <c:pt idx="0">
                  <c:v>95.72</c:v>
                </c:pt>
                <c:pt idx="1">
                  <c:v>96.02</c:v>
                </c:pt>
                <c:pt idx="2">
                  <c:v>101.59</c:v>
                </c:pt>
                <c:pt idx="3">
                  <c:v>104.79</c:v>
                </c:pt>
                <c:pt idx="4">
                  <c:v>105.71</c:v>
                </c:pt>
                <c:pt idx="5">
                  <c:v>114.22</c:v>
                </c:pt>
                <c:pt idx="6">
                  <c:v>121.28</c:v>
                </c:pt>
              </c:numCache>
            </c:numRef>
          </c:val>
          <c:extLst>
            <c:ext xmlns:c16="http://schemas.microsoft.com/office/drawing/2014/chart" uri="{C3380CC4-5D6E-409C-BE32-E72D297353CC}">
              <c16:uniqueId val="{00000002-CABB-4AC9-8416-836AF919FEE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'Electricity, gas, water and...'!$K$110:$K$256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'Electricity, gas, water and...'!$L$110:$L$256</c:f>
              <c:numCache>
                <c:formatCode>0.0</c:formatCode>
                <c:ptCount val="147"/>
                <c:pt idx="0">
                  <c:v>100</c:v>
                </c:pt>
                <c:pt idx="1">
                  <c:v>100.06619999999999</c:v>
                </c:pt>
                <c:pt idx="2">
                  <c:v>99.437200000000004</c:v>
                </c:pt>
                <c:pt idx="3">
                  <c:v>97.437700000000007</c:v>
                </c:pt>
                <c:pt idx="4">
                  <c:v>98.899600000000007</c:v>
                </c:pt>
                <c:pt idx="5">
                  <c:v>99.251800000000003</c:v>
                </c:pt>
                <c:pt idx="6">
                  <c:v>99.178200000000004</c:v>
                </c:pt>
                <c:pt idx="7">
                  <c:v>99.608699999999999</c:v>
                </c:pt>
                <c:pt idx="8">
                  <c:v>99.876999999999995</c:v>
                </c:pt>
                <c:pt idx="9">
                  <c:v>100.0727</c:v>
                </c:pt>
                <c:pt idx="10">
                  <c:v>100.1258</c:v>
                </c:pt>
                <c:pt idx="11">
                  <c:v>100.178</c:v>
                </c:pt>
                <c:pt idx="12">
                  <c:v>100.3792</c:v>
                </c:pt>
                <c:pt idx="13">
                  <c:v>101.06310000000001</c:v>
                </c:pt>
                <c:pt idx="14">
                  <c:v>101.00530000000001</c:v>
                </c:pt>
                <c:pt idx="15">
                  <c:v>99.798699999999997</c:v>
                </c:pt>
                <c:pt idx="16">
                  <c:v>101.40130000000001</c:v>
                </c:pt>
                <c:pt idx="17">
                  <c:v>102.75239999999999</c:v>
                </c:pt>
                <c:pt idx="18">
                  <c:v>102.7766</c:v>
                </c:pt>
                <c:pt idx="19">
                  <c:v>103.2518</c:v>
                </c:pt>
                <c:pt idx="20">
                  <c:v>103.2397</c:v>
                </c:pt>
                <c:pt idx="21">
                  <c:v>102.82689999999999</c:v>
                </c:pt>
                <c:pt idx="22">
                  <c:v>102.77849999999999</c:v>
                </c:pt>
                <c:pt idx="23">
                  <c:v>101.9175</c:v>
                </c:pt>
                <c:pt idx="24">
                  <c:v>102.54089999999999</c:v>
                </c:pt>
                <c:pt idx="25">
                  <c:v>102.50920000000001</c:v>
                </c:pt>
                <c:pt idx="26">
                  <c:v>101.97620000000001</c:v>
                </c:pt>
                <c:pt idx="27">
                  <c:v>101.8216</c:v>
                </c:pt>
                <c:pt idx="28">
                  <c:v>101.6399</c:v>
                </c:pt>
                <c:pt idx="29">
                  <c:v>102.3107</c:v>
                </c:pt>
                <c:pt idx="30">
                  <c:v>101.8402</c:v>
                </c:pt>
                <c:pt idx="31">
                  <c:v>99.881699999999995</c:v>
                </c:pt>
                <c:pt idx="32">
                  <c:v>97.994900000000001</c:v>
                </c:pt>
                <c:pt idx="33">
                  <c:v>98.158900000000003</c:v>
                </c:pt>
                <c:pt idx="34">
                  <c:v>98.431899999999999</c:v>
                </c:pt>
                <c:pt idx="35">
                  <c:v>100.57769999999999</c:v>
                </c:pt>
                <c:pt idx="36">
                  <c:v>102.5129</c:v>
                </c:pt>
                <c:pt idx="37">
                  <c:v>101.53740000000001</c:v>
                </c:pt>
                <c:pt idx="38">
                  <c:v>102.1095</c:v>
                </c:pt>
                <c:pt idx="39">
                  <c:v>103.3832</c:v>
                </c:pt>
                <c:pt idx="40">
                  <c:v>103.1241</c:v>
                </c:pt>
                <c:pt idx="41">
                  <c:v>101.8877</c:v>
                </c:pt>
                <c:pt idx="42">
                  <c:v>101.35939999999999</c:v>
                </c:pt>
                <c:pt idx="43">
                  <c:v>101.9706</c:v>
                </c:pt>
                <c:pt idx="44">
                  <c:v>102.50360000000001</c:v>
                </c:pt>
                <c:pt idx="45">
                  <c:v>102.9806</c:v>
                </c:pt>
                <c:pt idx="46">
                  <c:v>103.1502</c:v>
                </c:pt>
                <c:pt idx="47">
                  <c:v>103.60209999999999</c:v>
                </c:pt>
                <c:pt idx="48">
                  <c:v>103.45399999999999</c:v>
                </c:pt>
                <c:pt idx="49">
                  <c:v>103.7885</c:v>
                </c:pt>
                <c:pt idx="50">
                  <c:v>104.0363</c:v>
                </c:pt>
                <c:pt idx="51">
                  <c:v>103.94880000000001</c:v>
                </c:pt>
                <c:pt idx="52">
                  <c:v>104.2779</c:v>
                </c:pt>
                <c:pt idx="53">
                  <c:v>104.41589999999999</c:v>
                </c:pt>
                <c:pt idx="54">
                  <c:v>104.4324</c:v>
                </c:pt>
                <c:pt idx="55">
                  <c:v>103.99250000000001</c:v>
                </c:pt>
                <c:pt idx="56">
                  <c:v>103.8681</c:v>
                </c:pt>
                <c:pt idx="57">
                  <c:v>104.1413</c:v>
                </c:pt>
                <c:pt idx="58">
                  <c:v>104.0847</c:v>
                </c:pt>
                <c:pt idx="59">
                  <c:v>104.2647</c:v>
                </c:pt>
                <c:pt idx="60">
                  <c:v>103.8702</c:v>
                </c:pt>
                <c:pt idx="61">
                  <c:v>104.0074</c:v>
                </c:pt>
                <c:pt idx="62">
                  <c:v>104.0046</c:v>
                </c:pt>
                <c:pt idx="63">
                  <c:v>104.13290000000001</c:v>
                </c:pt>
                <c:pt idx="64">
                  <c:v>104.06180000000001</c:v>
                </c:pt>
                <c:pt idx="65">
                  <c:v>104.0004</c:v>
                </c:pt>
                <c:pt idx="66">
                  <c:v>103.7531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AAA0-4D76-A850-0A75EA6B7CC2}"/>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'Electricity, gas, water and...'!$K$110:$K$256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'Electricity, gas, water and...'!$L$258:$L$404</c:f>
              <c:numCache>
                <c:formatCode>0.0</c:formatCode>
                <c:ptCount val="147"/>
                <c:pt idx="0">
                  <c:v>100</c:v>
                </c:pt>
                <c:pt idx="1">
                  <c:v>98.838099999999997</c:v>
                </c:pt>
                <c:pt idx="2">
                  <c:v>95.787899999999993</c:v>
                </c:pt>
                <c:pt idx="3">
                  <c:v>94.038300000000007</c:v>
                </c:pt>
                <c:pt idx="4">
                  <c:v>90.953199999999995</c:v>
                </c:pt>
                <c:pt idx="5">
                  <c:v>92.895600000000002</c:v>
                </c:pt>
                <c:pt idx="6">
                  <c:v>92.580799999999996</c:v>
                </c:pt>
                <c:pt idx="7">
                  <c:v>91.935199999999995</c:v>
                </c:pt>
                <c:pt idx="8">
                  <c:v>90.395499999999998</c:v>
                </c:pt>
                <c:pt idx="9">
                  <c:v>90.688100000000006</c:v>
                </c:pt>
                <c:pt idx="10">
                  <c:v>90.858599999999996</c:v>
                </c:pt>
                <c:pt idx="11">
                  <c:v>91.941400000000002</c:v>
                </c:pt>
                <c:pt idx="12">
                  <c:v>94.993300000000005</c:v>
                </c:pt>
                <c:pt idx="13">
                  <c:v>94.929299999999998</c:v>
                </c:pt>
                <c:pt idx="14">
                  <c:v>93.382300000000001</c:v>
                </c:pt>
                <c:pt idx="15">
                  <c:v>91.765100000000004</c:v>
                </c:pt>
                <c:pt idx="16">
                  <c:v>94.025999999999996</c:v>
                </c:pt>
                <c:pt idx="17">
                  <c:v>96.592200000000005</c:v>
                </c:pt>
                <c:pt idx="18">
                  <c:v>96.154499999999999</c:v>
                </c:pt>
                <c:pt idx="19">
                  <c:v>95.351500000000001</c:v>
                </c:pt>
                <c:pt idx="20">
                  <c:v>95.165099999999995</c:v>
                </c:pt>
                <c:pt idx="21">
                  <c:v>94.326400000000007</c:v>
                </c:pt>
                <c:pt idx="22">
                  <c:v>94.454099999999997</c:v>
                </c:pt>
                <c:pt idx="23">
                  <c:v>94.316599999999994</c:v>
                </c:pt>
                <c:pt idx="24">
                  <c:v>95.213399999999993</c:v>
                </c:pt>
                <c:pt idx="25">
                  <c:v>101.3192</c:v>
                </c:pt>
                <c:pt idx="26">
                  <c:v>103.3429</c:v>
                </c:pt>
                <c:pt idx="27">
                  <c:v>105.8515</c:v>
                </c:pt>
                <c:pt idx="28">
                  <c:v>104.4023</c:v>
                </c:pt>
                <c:pt idx="29">
                  <c:v>99.871700000000004</c:v>
                </c:pt>
                <c:pt idx="30">
                  <c:v>94.422399999999996</c:v>
                </c:pt>
                <c:pt idx="31">
                  <c:v>94.6524</c:v>
                </c:pt>
                <c:pt idx="32">
                  <c:v>90.327600000000004</c:v>
                </c:pt>
                <c:pt idx="33">
                  <c:v>91.302099999999996</c:v>
                </c:pt>
                <c:pt idx="34">
                  <c:v>92.718599999999995</c:v>
                </c:pt>
                <c:pt idx="35">
                  <c:v>94.056200000000004</c:v>
                </c:pt>
                <c:pt idx="36">
                  <c:v>97.037300000000002</c:v>
                </c:pt>
                <c:pt idx="37">
                  <c:v>95.782899999999998</c:v>
                </c:pt>
                <c:pt idx="38">
                  <c:v>97.275499999999994</c:v>
                </c:pt>
                <c:pt idx="39">
                  <c:v>100.753</c:v>
                </c:pt>
                <c:pt idx="40">
                  <c:v>98.611000000000004</c:v>
                </c:pt>
                <c:pt idx="41">
                  <c:v>93.990399999999994</c:v>
                </c:pt>
                <c:pt idx="42">
                  <c:v>93.659499999999994</c:v>
                </c:pt>
                <c:pt idx="43">
                  <c:v>93.957300000000004</c:v>
                </c:pt>
                <c:pt idx="44">
                  <c:v>93.694100000000006</c:v>
                </c:pt>
                <c:pt idx="45">
                  <c:v>94.209599999999995</c:v>
                </c:pt>
                <c:pt idx="46">
                  <c:v>95.059100000000001</c:v>
                </c:pt>
                <c:pt idx="47">
                  <c:v>98.808400000000006</c:v>
                </c:pt>
                <c:pt idx="48">
                  <c:v>98.078599999999994</c:v>
                </c:pt>
                <c:pt idx="49">
                  <c:v>99.273399999999995</c:v>
                </c:pt>
                <c:pt idx="50">
                  <c:v>100.6618</c:v>
                </c:pt>
                <c:pt idx="51">
                  <c:v>100.0565</c:v>
                </c:pt>
                <c:pt idx="52">
                  <c:v>103.3493</c:v>
                </c:pt>
                <c:pt idx="53">
                  <c:v>103.4855</c:v>
                </c:pt>
                <c:pt idx="54">
                  <c:v>104.61490000000001</c:v>
                </c:pt>
                <c:pt idx="55">
                  <c:v>103.0262</c:v>
                </c:pt>
                <c:pt idx="56">
                  <c:v>99.485200000000006</c:v>
                </c:pt>
                <c:pt idx="57">
                  <c:v>99.232100000000003</c:v>
                </c:pt>
                <c:pt idx="58">
                  <c:v>98.797499999999999</c:v>
                </c:pt>
                <c:pt idx="59">
                  <c:v>100.2443</c:v>
                </c:pt>
                <c:pt idx="60">
                  <c:v>97.373500000000007</c:v>
                </c:pt>
                <c:pt idx="61">
                  <c:v>98.57</c:v>
                </c:pt>
                <c:pt idx="62">
                  <c:v>100.9006</c:v>
                </c:pt>
                <c:pt idx="63">
                  <c:v>99.773099999999999</c:v>
                </c:pt>
                <c:pt idx="64">
                  <c:v>98.571799999999996</c:v>
                </c:pt>
                <c:pt idx="65">
                  <c:v>98.141199999999998</c:v>
                </c:pt>
                <c:pt idx="66">
                  <c:v>97.810500000000005</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AAA0-4D76-A850-0A75EA6B7CC2}"/>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0"/>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Construction!$K$4</c:f>
              <c:strCache>
                <c:ptCount val="1"/>
                <c:pt idx="0">
                  <c:v>Previous month (week ending 22 May 2021)</c:v>
                </c:pt>
              </c:strCache>
            </c:strRef>
          </c:tx>
          <c:spPr>
            <a:solidFill>
              <a:schemeClr val="accent1"/>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Construction!$L$53:$L$60</c:f>
              <c:numCache>
                <c:formatCode>0.0</c:formatCode>
                <c:ptCount val="8"/>
                <c:pt idx="0">
                  <c:v>98.7</c:v>
                </c:pt>
                <c:pt idx="1">
                  <c:v>99.67</c:v>
                </c:pt>
                <c:pt idx="2">
                  <c:v>104.16</c:v>
                </c:pt>
                <c:pt idx="3">
                  <c:v>106.34</c:v>
                </c:pt>
                <c:pt idx="4">
                  <c:v>103.96</c:v>
                </c:pt>
                <c:pt idx="5">
                  <c:v>102.95</c:v>
                </c:pt>
                <c:pt idx="6">
                  <c:v>104.12</c:v>
                </c:pt>
                <c:pt idx="7">
                  <c:v>102.32</c:v>
                </c:pt>
              </c:numCache>
            </c:numRef>
          </c:val>
          <c:extLst>
            <c:ext xmlns:c16="http://schemas.microsoft.com/office/drawing/2014/chart" uri="{C3380CC4-5D6E-409C-BE32-E72D297353CC}">
              <c16:uniqueId val="{00000000-ECB4-4427-A59D-A5FF03C07EAF}"/>
            </c:ext>
          </c:extLst>
        </c:ser>
        <c:ser>
          <c:idx val="1"/>
          <c:order val="1"/>
          <c:tx>
            <c:strRef>
              <c:f>Construction!$K$7</c:f>
              <c:strCache>
                <c:ptCount val="1"/>
                <c:pt idx="0">
                  <c:v>Previous week (ending 12 Jun 2021)</c:v>
                </c:pt>
              </c:strCache>
            </c:strRef>
          </c:tx>
          <c:spPr>
            <a:solidFill>
              <a:schemeClr val="accent2"/>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Construction!$L$62:$L$69</c:f>
              <c:numCache>
                <c:formatCode>0.0</c:formatCode>
                <c:ptCount val="8"/>
                <c:pt idx="0">
                  <c:v>99.54</c:v>
                </c:pt>
                <c:pt idx="1">
                  <c:v>99.1</c:v>
                </c:pt>
                <c:pt idx="2">
                  <c:v>105.81</c:v>
                </c:pt>
                <c:pt idx="3">
                  <c:v>106.71</c:v>
                </c:pt>
                <c:pt idx="4">
                  <c:v>104.18</c:v>
                </c:pt>
                <c:pt idx="5">
                  <c:v>104.01</c:v>
                </c:pt>
                <c:pt idx="6">
                  <c:v>104.51</c:v>
                </c:pt>
                <c:pt idx="7">
                  <c:v>103.35</c:v>
                </c:pt>
              </c:numCache>
            </c:numRef>
          </c:val>
          <c:extLst>
            <c:ext xmlns:c16="http://schemas.microsoft.com/office/drawing/2014/chart" uri="{C3380CC4-5D6E-409C-BE32-E72D297353CC}">
              <c16:uniqueId val="{00000001-ECB4-4427-A59D-A5FF03C07EAF}"/>
            </c:ext>
          </c:extLst>
        </c:ser>
        <c:ser>
          <c:idx val="2"/>
          <c:order val="2"/>
          <c:tx>
            <c:strRef>
              <c:f>Construction!$K$8</c:f>
              <c:strCache>
                <c:ptCount val="1"/>
                <c:pt idx="0">
                  <c:v>This week (ending 19 Jun 2021)</c:v>
                </c:pt>
              </c:strCache>
            </c:strRef>
          </c:tx>
          <c:spPr>
            <a:solidFill>
              <a:srgbClr val="993366"/>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Construction!$L$71:$L$78</c:f>
              <c:numCache>
                <c:formatCode>0.0</c:formatCode>
                <c:ptCount val="8"/>
                <c:pt idx="0">
                  <c:v>99.85</c:v>
                </c:pt>
                <c:pt idx="1">
                  <c:v>98.98</c:v>
                </c:pt>
                <c:pt idx="2">
                  <c:v>106.18</c:v>
                </c:pt>
                <c:pt idx="3">
                  <c:v>106.57</c:v>
                </c:pt>
                <c:pt idx="4">
                  <c:v>105.31</c:v>
                </c:pt>
                <c:pt idx="5">
                  <c:v>103.69</c:v>
                </c:pt>
                <c:pt idx="6">
                  <c:v>104.55</c:v>
                </c:pt>
                <c:pt idx="7">
                  <c:v>104.3</c:v>
                </c:pt>
              </c:numCache>
            </c:numRef>
          </c:val>
          <c:extLst>
            <c:ext xmlns:c16="http://schemas.microsoft.com/office/drawing/2014/chart" uri="{C3380CC4-5D6E-409C-BE32-E72D297353CC}">
              <c16:uniqueId val="{00000002-ECB4-4427-A59D-A5FF03C07EA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Construction!$K$4</c:f>
              <c:strCache>
                <c:ptCount val="1"/>
                <c:pt idx="0">
                  <c:v>Previous month (week ending 22 May 2021)</c:v>
                </c:pt>
              </c:strCache>
            </c:strRef>
          </c:tx>
          <c:spPr>
            <a:solidFill>
              <a:schemeClr val="accent1"/>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Construction!$L$82:$L$89</c:f>
              <c:numCache>
                <c:formatCode>0.0</c:formatCode>
                <c:ptCount val="8"/>
                <c:pt idx="0">
                  <c:v>103.13</c:v>
                </c:pt>
                <c:pt idx="1">
                  <c:v>103.79</c:v>
                </c:pt>
                <c:pt idx="2">
                  <c:v>108.61</c:v>
                </c:pt>
                <c:pt idx="3">
                  <c:v>108.58</c:v>
                </c:pt>
                <c:pt idx="4">
                  <c:v>107.43</c:v>
                </c:pt>
                <c:pt idx="5">
                  <c:v>110.21</c:v>
                </c:pt>
                <c:pt idx="6">
                  <c:v>99.73</c:v>
                </c:pt>
                <c:pt idx="7">
                  <c:v>102.54</c:v>
                </c:pt>
              </c:numCache>
            </c:numRef>
          </c:val>
          <c:extLst>
            <c:ext xmlns:c16="http://schemas.microsoft.com/office/drawing/2014/chart" uri="{C3380CC4-5D6E-409C-BE32-E72D297353CC}">
              <c16:uniqueId val="{00000000-0113-4232-931C-CA041E0962B7}"/>
            </c:ext>
          </c:extLst>
        </c:ser>
        <c:ser>
          <c:idx val="1"/>
          <c:order val="1"/>
          <c:tx>
            <c:strRef>
              <c:f>Construction!$K$7</c:f>
              <c:strCache>
                <c:ptCount val="1"/>
                <c:pt idx="0">
                  <c:v>Previous week (ending 12 Jun 2021)</c:v>
                </c:pt>
              </c:strCache>
            </c:strRef>
          </c:tx>
          <c:spPr>
            <a:solidFill>
              <a:schemeClr val="accent2"/>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Construction!$L$91:$L$98</c:f>
              <c:numCache>
                <c:formatCode>0.0</c:formatCode>
                <c:ptCount val="8"/>
                <c:pt idx="0">
                  <c:v>104.94</c:v>
                </c:pt>
                <c:pt idx="1">
                  <c:v>103.88</c:v>
                </c:pt>
                <c:pt idx="2">
                  <c:v>110.92</c:v>
                </c:pt>
                <c:pt idx="3">
                  <c:v>109.45</c:v>
                </c:pt>
                <c:pt idx="4">
                  <c:v>107.64</c:v>
                </c:pt>
                <c:pt idx="5">
                  <c:v>110.81</c:v>
                </c:pt>
                <c:pt idx="6">
                  <c:v>102.5</c:v>
                </c:pt>
                <c:pt idx="7">
                  <c:v>103.25</c:v>
                </c:pt>
              </c:numCache>
            </c:numRef>
          </c:val>
          <c:extLst>
            <c:ext xmlns:c16="http://schemas.microsoft.com/office/drawing/2014/chart" uri="{C3380CC4-5D6E-409C-BE32-E72D297353CC}">
              <c16:uniqueId val="{00000001-0113-4232-931C-CA041E0962B7}"/>
            </c:ext>
          </c:extLst>
        </c:ser>
        <c:ser>
          <c:idx val="2"/>
          <c:order val="2"/>
          <c:tx>
            <c:strRef>
              <c:f>Construction!$K$8</c:f>
              <c:strCache>
                <c:ptCount val="1"/>
                <c:pt idx="0">
                  <c:v>This week (ending 19 Jun 2021)</c:v>
                </c:pt>
              </c:strCache>
            </c:strRef>
          </c:tx>
          <c:spPr>
            <a:solidFill>
              <a:srgbClr val="993366"/>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Construction!$L$100:$L$107</c:f>
              <c:numCache>
                <c:formatCode>0.0</c:formatCode>
                <c:ptCount val="8"/>
                <c:pt idx="0">
                  <c:v>105.22</c:v>
                </c:pt>
                <c:pt idx="1">
                  <c:v>104.2</c:v>
                </c:pt>
                <c:pt idx="2">
                  <c:v>110.89</c:v>
                </c:pt>
                <c:pt idx="3">
                  <c:v>108.3</c:v>
                </c:pt>
                <c:pt idx="4">
                  <c:v>109.16</c:v>
                </c:pt>
                <c:pt idx="5">
                  <c:v>110.94</c:v>
                </c:pt>
                <c:pt idx="6">
                  <c:v>101.94</c:v>
                </c:pt>
                <c:pt idx="7">
                  <c:v>104.63</c:v>
                </c:pt>
              </c:numCache>
            </c:numRef>
          </c:val>
          <c:extLst>
            <c:ext xmlns:c16="http://schemas.microsoft.com/office/drawing/2014/chart" uri="{C3380CC4-5D6E-409C-BE32-E72D297353CC}">
              <c16:uniqueId val="{00000002-0113-4232-931C-CA041E0962B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Construction!$K$4</c:f>
              <c:strCache>
                <c:ptCount val="1"/>
                <c:pt idx="0">
                  <c:v>Previous month (week ending 22 May 2021)</c:v>
                </c:pt>
              </c:strCache>
            </c:strRef>
          </c:tx>
          <c:spPr>
            <a:solidFill>
              <a:schemeClr val="accent1"/>
            </a:solidFill>
            <a:ln>
              <a:noFill/>
            </a:ln>
            <a:effectLst/>
          </c:spPr>
          <c:invertIfNegative val="0"/>
          <c:cat>
            <c:strRef>
              <c:f>Construction!$K$24:$K$30</c:f>
              <c:strCache>
                <c:ptCount val="7"/>
                <c:pt idx="0">
                  <c:v>Aged 15-19</c:v>
                </c:pt>
                <c:pt idx="1">
                  <c:v>Aged 20-29</c:v>
                </c:pt>
                <c:pt idx="2">
                  <c:v>Aged 30-39</c:v>
                </c:pt>
                <c:pt idx="3">
                  <c:v>Aged 40-49</c:v>
                </c:pt>
                <c:pt idx="4">
                  <c:v>Aged 50-59</c:v>
                </c:pt>
                <c:pt idx="5">
                  <c:v>Aged 60-69</c:v>
                </c:pt>
                <c:pt idx="6">
                  <c:v>Aged 70+</c:v>
                </c:pt>
              </c:strCache>
            </c:strRef>
          </c:cat>
          <c:val>
            <c:numRef>
              <c:f>Construction!$L$24:$L$30</c:f>
              <c:numCache>
                <c:formatCode>0.0</c:formatCode>
                <c:ptCount val="7"/>
                <c:pt idx="0">
                  <c:v>108.27</c:v>
                </c:pt>
                <c:pt idx="1">
                  <c:v>101.66</c:v>
                </c:pt>
                <c:pt idx="2">
                  <c:v>102.44</c:v>
                </c:pt>
                <c:pt idx="3">
                  <c:v>101.58</c:v>
                </c:pt>
                <c:pt idx="4">
                  <c:v>103.83</c:v>
                </c:pt>
                <c:pt idx="5">
                  <c:v>109.92</c:v>
                </c:pt>
                <c:pt idx="6">
                  <c:v>111.23</c:v>
                </c:pt>
              </c:numCache>
            </c:numRef>
          </c:val>
          <c:extLst>
            <c:ext xmlns:c16="http://schemas.microsoft.com/office/drawing/2014/chart" uri="{C3380CC4-5D6E-409C-BE32-E72D297353CC}">
              <c16:uniqueId val="{00000000-3534-45D3-BD82-137654F45873}"/>
            </c:ext>
          </c:extLst>
        </c:ser>
        <c:ser>
          <c:idx val="1"/>
          <c:order val="1"/>
          <c:tx>
            <c:strRef>
              <c:f>Construction!$K$7</c:f>
              <c:strCache>
                <c:ptCount val="1"/>
                <c:pt idx="0">
                  <c:v>Previous week (ending 12 Jun 2021)</c:v>
                </c:pt>
              </c:strCache>
            </c:strRef>
          </c:tx>
          <c:spPr>
            <a:solidFill>
              <a:schemeClr val="accent2"/>
            </a:solidFill>
            <a:ln>
              <a:noFill/>
            </a:ln>
            <a:effectLst/>
          </c:spPr>
          <c:invertIfNegative val="0"/>
          <c:cat>
            <c:strRef>
              <c:f>Construction!$K$24:$K$30</c:f>
              <c:strCache>
                <c:ptCount val="7"/>
                <c:pt idx="0">
                  <c:v>Aged 15-19</c:v>
                </c:pt>
                <c:pt idx="1">
                  <c:v>Aged 20-29</c:v>
                </c:pt>
                <c:pt idx="2">
                  <c:v>Aged 30-39</c:v>
                </c:pt>
                <c:pt idx="3">
                  <c:v>Aged 40-49</c:v>
                </c:pt>
                <c:pt idx="4">
                  <c:v>Aged 50-59</c:v>
                </c:pt>
                <c:pt idx="5">
                  <c:v>Aged 60-69</c:v>
                </c:pt>
                <c:pt idx="6">
                  <c:v>Aged 70+</c:v>
                </c:pt>
              </c:strCache>
            </c:strRef>
          </c:cat>
          <c:val>
            <c:numRef>
              <c:f>Construction!$L$33:$L$39</c:f>
              <c:numCache>
                <c:formatCode>0.0</c:formatCode>
                <c:ptCount val="7"/>
                <c:pt idx="0">
                  <c:v>106.28</c:v>
                </c:pt>
                <c:pt idx="1">
                  <c:v>101.87</c:v>
                </c:pt>
                <c:pt idx="2">
                  <c:v>103.17</c:v>
                </c:pt>
                <c:pt idx="3">
                  <c:v>102.69</c:v>
                </c:pt>
                <c:pt idx="4">
                  <c:v>105.33</c:v>
                </c:pt>
                <c:pt idx="5">
                  <c:v>111.76</c:v>
                </c:pt>
                <c:pt idx="6">
                  <c:v>115.13</c:v>
                </c:pt>
              </c:numCache>
            </c:numRef>
          </c:val>
          <c:extLst>
            <c:ext xmlns:c16="http://schemas.microsoft.com/office/drawing/2014/chart" uri="{C3380CC4-5D6E-409C-BE32-E72D297353CC}">
              <c16:uniqueId val="{00000001-3534-45D3-BD82-137654F45873}"/>
            </c:ext>
          </c:extLst>
        </c:ser>
        <c:ser>
          <c:idx val="2"/>
          <c:order val="2"/>
          <c:tx>
            <c:strRef>
              <c:f>Construction!$K$8</c:f>
              <c:strCache>
                <c:ptCount val="1"/>
                <c:pt idx="0">
                  <c:v>This week (ending 19 Jun 2021)</c:v>
                </c:pt>
              </c:strCache>
            </c:strRef>
          </c:tx>
          <c:spPr>
            <a:solidFill>
              <a:srgbClr val="993366"/>
            </a:solidFill>
            <a:ln>
              <a:noFill/>
            </a:ln>
            <a:effectLst/>
          </c:spPr>
          <c:invertIfNegative val="0"/>
          <c:cat>
            <c:strRef>
              <c:f>Construction!$K$24:$K$30</c:f>
              <c:strCache>
                <c:ptCount val="7"/>
                <c:pt idx="0">
                  <c:v>Aged 15-19</c:v>
                </c:pt>
                <c:pt idx="1">
                  <c:v>Aged 20-29</c:v>
                </c:pt>
                <c:pt idx="2">
                  <c:v>Aged 30-39</c:v>
                </c:pt>
                <c:pt idx="3">
                  <c:v>Aged 40-49</c:v>
                </c:pt>
                <c:pt idx="4">
                  <c:v>Aged 50-59</c:v>
                </c:pt>
                <c:pt idx="5">
                  <c:v>Aged 60-69</c:v>
                </c:pt>
                <c:pt idx="6">
                  <c:v>Aged 70+</c:v>
                </c:pt>
              </c:strCache>
            </c:strRef>
          </c:cat>
          <c:val>
            <c:numRef>
              <c:f>Construction!$L$42:$L$48</c:f>
              <c:numCache>
                <c:formatCode>0.0</c:formatCode>
                <c:ptCount val="7"/>
                <c:pt idx="0">
                  <c:v>106.92</c:v>
                </c:pt>
                <c:pt idx="1">
                  <c:v>101.86</c:v>
                </c:pt>
                <c:pt idx="2">
                  <c:v>103.37</c:v>
                </c:pt>
                <c:pt idx="3">
                  <c:v>103.08</c:v>
                </c:pt>
                <c:pt idx="4">
                  <c:v>105.92</c:v>
                </c:pt>
                <c:pt idx="5">
                  <c:v>112.3</c:v>
                </c:pt>
                <c:pt idx="6">
                  <c:v>115.69</c:v>
                </c:pt>
              </c:numCache>
            </c:numRef>
          </c:val>
          <c:extLst>
            <c:ext xmlns:c16="http://schemas.microsoft.com/office/drawing/2014/chart" uri="{C3380CC4-5D6E-409C-BE32-E72D297353CC}">
              <c16:uniqueId val="{00000002-3534-45D3-BD82-137654F4587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'Agriculture, forestry and f...'!$K$4</c:f>
              <c:strCache>
                <c:ptCount val="1"/>
                <c:pt idx="0">
                  <c:v>Previous month (week ending 22 May 2021)</c:v>
                </c:pt>
              </c:strCache>
            </c:strRef>
          </c:tx>
          <c:spPr>
            <a:solidFill>
              <a:schemeClr val="accent1"/>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f...'!$L$82:$L$89</c:f>
              <c:numCache>
                <c:formatCode>0.0</c:formatCode>
                <c:ptCount val="8"/>
                <c:pt idx="0">
                  <c:v>106.93</c:v>
                </c:pt>
                <c:pt idx="1">
                  <c:v>96.64</c:v>
                </c:pt>
                <c:pt idx="2">
                  <c:v>108.5</c:v>
                </c:pt>
                <c:pt idx="3">
                  <c:v>110.01</c:v>
                </c:pt>
                <c:pt idx="4">
                  <c:v>101.87</c:v>
                </c:pt>
                <c:pt idx="5">
                  <c:v>94.97</c:v>
                </c:pt>
                <c:pt idx="6">
                  <c:v>109.23</c:v>
                </c:pt>
                <c:pt idx="7">
                  <c:v>124.58</c:v>
                </c:pt>
              </c:numCache>
            </c:numRef>
          </c:val>
          <c:extLst>
            <c:ext xmlns:c16="http://schemas.microsoft.com/office/drawing/2014/chart" uri="{C3380CC4-5D6E-409C-BE32-E72D297353CC}">
              <c16:uniqueId val="{00000000-E77C-45D4-83DE-C488546DADBD}"/>
            </c:ext>
          </c:extLst>
        </c:ser>
        <c:ser>
          <c:idx val="1"/>
          <c:order val="1"/>
          <c:tx>
            <c:strRef>
              <c:f>'Agriculture, forestry and f...'!$K$7</c:f>
              <c:strCache>
                <c:ptCount val="1"/>
                <c:pt idx="0">
                  <c:v>Previous week (ending 12 Jun 2021)</c:v>
                </c:pt>
              </c:strCache>
            </c:strRef>
          </c:tx>
          <c:spPr>
            <a:solidFill>
              <a:schemeClr val="accent2"/>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f...'!$L$91:$L$98</c:f>
              <c:numCache>
                <c:formatCode>0.0</c:formatCode>
                <c:ptCount val="8"/>
                <c:pt idx="0">
                  <c:v>103.66</c:v>
                </c:pt>
                <c:pt idx="1">
                  <c:v>93.03</c:v>
                </c:pt>
                <c:pt idx="2">
                  <c:v>105.88</c:v>
                </c:pt>
                <c:pt idx="3">
                  <c:v>107.48</c:v>
                </c:pt>
                <c:pt idx="4">
                  <c:v>97.7</c:v>
                </c:pt>
                <c:pt idx="5">
                  <c:v>91.87</c:v>
                </c:pt>
                <c:pt idx="6">
                  <c:v>111.28</c:v>
                </c:pt>
                <c:pt idx="7">
                  <c:v>117.8</c:v>
                </c:pt>
              </c:numCache>
            </c:numRef>
          </c:val>
          <c:extLst>
            <c:ext xmlns:c16="http://schemas.microsoft.com/office/drawing/2014/chart" uri="{C3380CC4-5D6E-409C-BE32-E72D297353CC}">
              <c16:uniqueId val="{00000001-E77C-45D4-83DE-C488546DADBD}"/>
            </c:ext>
          </c:extLst>
        </c:ser>
        <c:ser>
          <c:idx val="2"/>
          <c:order val="2"/>
          <c:tx>
            <c:strRef>
              <c:f>'Agriculture, forestry and f...'!$K$8</c:f>
              <c:strCache>
                <c:ptCount val="1"/>
                <c:pt idx="0">
                  <c:v>This week (ending 19 Jun 2021)</c:v>
                </c:pt>
              </c:strCache>
            </c:strRef>
          </c:tx>
          <c:spPr>
            <a:solidFill>
              <a:srgbClr val="993366"/>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f...'!$L$100:$L$107</c:f>
              <c:numCache>
                <c:formatCode>0.0</c:formatCode>
                <c:ptCount val="8"/>
                <c:pt idx="0">
                  <c:v>103.59</c:v>
                </c:pt>
                <c:pt idx="1">
                  <c:v>93.04</c:v>
                </c:pt>
                <c:pt idx="2">
                  <c:v>105.86</c:v>
                </c:pt>
                <c:pt idx="3">
                  <c:v>107.01</c:v>
                </c:pt>
                <c:pt idx="4">
                  <c:v>98</c:v>
                </c:pt>
                <c:pt idx="5">
                  <c:v>91.16</c:v>
                </c:pt>
                <c:pt idx="6">
                  <c:v>109.58</c:v>
                </c:pt>
                <c:pt idx="7">
                  <c:v>121.02</c:v>
                </c:pt>
              </c:numCache>
            </c:numRef>
          </c:val>
          <c:extLst>
            <c:ext xmlns:c16="http://schemas.microsoft.com/office/drawing/2014/chart" uri="{C3380CC4-5D6E-409C-BE32-E72D297353CC}">
              <c16:uniqueId val="{00000002-E77C-45D4-83DE-C488546DADB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Construction!$K$110:$K$256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Construction!$L$110:$L$256</c:f>
              <c:numCache>
                <c:formatCode>0.0</c:formatCode>
                <c:ptCount val="147"/>
                <c:pt idx="0">
                  <c:v>100</c:v>
                </c:pt>
                <c:pt idx="1">
                  <c:v>99.297200000000004</c:v>
                </c:pt>
                <c:pt idx="2">
                  <c:v>98.037099999999995</c:v>
                </c:pt>
                <c:pt idx="3">
                  <c:v>96.543700000000001</c:v>
                </c:pt>
                <c:pt idx="4">
                  <c:v>95.5274</c:v>
                </c:pt>
                <c:pt idx="5">
                  <c:v>95.746300000000005</c:v>
                </c:pt>
                <c:pt idx="6">
                  <c:v>95.947800000000001</c:v>
                </c:pt>
                <c:pt idx="7">
                  <c:v>96.141800000000003</c:v>
                </c:pt>
                <c:pt idx="8">
                  <c:v>96.921999999999997</c:v>
                </c:pt>
                <c:pt idx="9">
                  <c:v>97.342500000000001</c:v>
                </c:pt>
                <c:pt idx="10">
                  <c:v>97.31</c:v>
                </c:pt>
                <c:pt idx="11">
                  <c:v>97.485600000000005</c:v>
                </c:pt>
                <c:pt idx="12">
                  <c:v>97.763800000000003</c:v>
                </c:pt>
                <c:pt idx="13">
                  <c:v>98.082800000000006</c:v>
                </c:pt>
                <c:pt idx="14">
                  <c:v>97.792000000000002</c:v>
                </c:pt>
                <c:pt idx="15">
                  <c:v>97.274799999999999</c:v>
                </c:pt>
                <c:pt idx="16">
                  <c:v>99.426000000000002</c:v>
                </c:pt>
                <c:pt idx="17">
                  <c:v>100.98390000000001</c:v>
                </c:pt>
                <c:pt idx="18">
                  <c:v>101.3035</c:v>
                </c:pt>
                <c:pt idx="19">
                  <c:v>101.4967</c:v>
                </c:pt>
                <c:pt idx="20">
                  <c:v>101.3443</c:v>
                </c:pt>
                <c:pt idx="21">
                  <c:v>101.4209</c:v>
                </c:pt>
                <c:pt idx="22">
                  <c:v>101.27200000000001</c:v>
                </c:pt>
                <c:pt idx="23">
                  <c:v>101.70650000000001</c:v>
                </c:pt>
                <c:pt idx="24">
                  <c:v>103.0617</c:v>
                </c:pt>
                <c:pt idx="25">
                  <c:v>103.1147</c:v>
                </c:pt>
                <c:pt idx="26">
                  <c:v>103.5376</c:v>
                </c:pt>
                <c:pt idx="27">
                  <c:v>103.5288</c:v>
                </c:pt>
                <c:pt idx="28">
                  <c:v>103.26260000000001</c:v>
                </c:pt>
                <c:pt idx="29">
                  <c:v>102.56010000000001</c:v>
                </c:pt>
                <c:pt idx="30">
                  <c:v>102.46510000000001</c:v>
                </c:pt>
                <c:pt idx="31">
                  <c:v>102.7974</c:v>
                </c:pt>
                <c:pt idx="32">
                  <c:v>102.7706</c:v>
                </c:pt>
                <c:pt idx="33">
                  <c:v>102.61790000000001</c:v>
                </c:pt>
                <c:pt idx="34">
                  <c:v>103.4264</c:v>
                </c:pt>
                <c:pt idx="35">
                  <c:v>104.3813</c:v>
                </c:pt>
                <c:pt idx="36">
                  <c:v>104.4007</c:v>
                </c:pt>
                <c:pt idx="37">
                  <c:v>104.7021</c:v>
                </c:pt>
                <c:pt idx="38">
                  <c:v>104.5438</c:v>
                </c:pt>
                <c:pt idx="39">
                  <c:v>104.46339999999999</c:v>
                </c:pt>
                <c:pt idx="40">
                  <c:v>102.3146</c:v>
                </c:pt>
                <c:pt idx="41">
                  <c:v>94.770499999999998</c:v>
                </c:pt>
                <c:pt idx="42">
                  <c:v>90.5047</c:v>
                </c:pt>
                <c:pt idx="43">
                  <c:v>94.320999999999998</c:v>
                </c:pt>
                <c:pt idx="44">
                  <c:v>99.708500000000001</c:v>
                </c:pt>
                <c:pt idx="45">
                  <c:v>102.035</c:v>
                </c:pt>
                <c:pt idx="46">
                  <c:v>102.4145</c:v>
                </c:pt>
                <c:pt idx="47">
                  <c:v>103.1587</c:v>
                </c:pt>
                <c:pt idx="48">
                  <c:v>103.92910000000001</c:v>
                </c:pt>
                <c:pt idx="49">
                  <c:v>104.12009999999999</c:v>
                </c:pt>
                <c:pt idx="50">
                  <c:v>104.2881</c:v>
                </c:pt>
                <c:pt idx="51">
                  <c:v>104.12949999999999</c:v>
                </c:pt>
                <c:pt idx="52">
                  <c:v>104.6105</c:v>
                </c:pt>
                <c:pt idx="53">
                  <c:v>104.7362</c:v>
                </c:pt>
                <c:pt idx="54">
                  <c:v>104.4927</c:v>
                </c:pt>
                <c:pt idx="55">
                  <c:v>103.3849</c:v>
                </c:pt>
                <c:pt idx="56">
                  <c:v>103.0269</c:v>
                </c:pt>
                <c:pt idx="57">
                  <c:v>103.3014</c:v>
                </c:pt>
                <c:pt idx="58">
                  <c:v>103.2657</c:v>
                </c:pt>
                <c:pt idx="59">
                  <c:v>103.07559999999999</c:v>
                </c:pt>
                <c:pt idx="60">
                  <c:v>102.66459999999999</c:v>
                </c:pt>
                <c:pt idx="61">
                  <c:v>103.2363</c:v>
                </c:pt>
                <c:pt idx="62">
                  <c:v>103.1336</c:v>
                </c:pt>
                <c:pt idx="63">
                  <c:v>102.7075</c:v>
                </c:pt>
                <c:pt idx="64">
                  <c:v>103.9141</c:v>
                </c:pt>
                <c:pt idx="65">
                  <c:v>103.8586</c:v>
                </c:pt>
                <c:pt idx="66">
                  <c:v>104.1442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3587-468E-9474-21282AFDF6CE}"/>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Construction!$K$110:$K$256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Construction!$L$258:$L$404</c:f>
              <c:numCache>
                <c:formatCode>0.0</c:formatCode>
                <c:ptCount val="147"/>
                <c:pt idx="0">
                  <c:v>100</c:v>
                </c:pt>
                <c:pt idx="1">
                  <c:v>99.458299999999994</c:v>
                </c:pt>
                <c:pt idx="2">
                  <c:v>99.423400000000001</c:v>
                </c:pt>
                <c:pt idx="3">
                  <c:v>99.557699999999997</c:v>
                </c:pt>
                <c:pt idx="4">
                  <c:v>93.537899999999993</c:v>
                </c:pt>
                <c:pt idx="5">
                  <c:v>94.715800000000002</c:v>
                </c:pt>
                <c:pt idx="6">
                  <c:v>96.956599999999995</c:v>
                </c:pt>
                <c:pt idx="7">
                  <c:v>97.645899999999997</c:v>
                </c:pt>
                <c:pt idx="8">
                  <c:v>96.696600000000004</c:v>
                </c:pt>
                <c:pt idx="9">
                  <c:v>96.162400000000005</c:v>
                </c:pt>
                <c:pt idx="10">
                  <c:v>94.138800000000003</c:v>
                </c:pt>
                <c:pt idx="11">
                  <c:v>95.450900000000004</c:v>
                </c:pt>
                <c:pt idx="12">
                  <c:v>96.255200000000002</c:v>
                </c:pt>
                <c:pt idx="13">
                  <c:v>97.448599999999999</c:v>
                </c:pt>
                <c:pt idx="14">
                  <c:v>101.8156</c:v>
                </c:pt>
                <c:pt idx="15">
                  <c:v>103.14230000000001</c:v>
                </c:pt>
                <c:pt idx="16">
                  <c:v>103.89660000000001</c:v>
                </c:pt>
                <c:pt idx="17">
                  <c:v>99.4953</c:v>
                </c:pt>
                <c:pt idx="18">
                  <c:v>99.988299999999995</c:v>
                </c:pt>
                <c:pt idx="19">
                  <c:v>99.109700000000004</c:v>
                </c:pt>
                <c:pt idx="20">
                  <c:v>99.663799999999995</c:v>
                </c:pt>
                <c:pt idx="21">
                  <c:v>99.9863</c:v>
                </c:pt>
                <c:pt idx="22">
                  <c:v>97.624799999999993</c:v>
                </c:pt>
                <c:pt idx="23">
                  <c:v>98.499700000000004</c:v>
                </c:pt>
                <c:pt idx="24">
                  <c:v>100.09529999999999</c:v>
                </c:pt>
                <c:pt idx="25">
                  <c:v>101.5294</c:v>
                </c:pt>
                <c:pt idx="26">
                  <c:v>101.1622</c:v>
                </c:pt>
                <c:pt idx="27">
                  <c:v>101.4217</c:v>
                </c:pt>
                <c:pt idx="28">
                  <c:v>101.4387</c:v>
                </c:pt>
                <c:pt idx="29">
                  <c:v>101.3841</c:v>
                </c:pt>
                <c:pt idx="30">
                  <c:v>99.460700000000003</c:v>
                </c:pt>
                <c:pt idx="31">
                  <c:v>100.78959999999999</c:v>
                </c:pt>
                <c:pt idx="32">
                  <c:v>100.566</c:v>
                </c:pt>
                <c:pt idx="33">
                  <c:v>101.819</c:v>
                </c:pt>
                <c:pt idx="34">
                  <c:v>103.1219</c:v>
                </c:pt>
                <c:pt idx="35">
                  <c:v>105.34139999999999</c:v>
                </c:pt>
                <c:pt idx="36">
                  <c:v>103.7807</c:v>
                </c:pt>
                <c:pt idx="37">
                  <c:v>105.6611</c:v>
                </c:pt>
                <c:pt idx="38">
                  <c:v>105.846</c:v>
                </c:pt>
                <c:pt idx="39">
                  <c:v>107.24850000000001</c:v>
                </c:pt>
                <c:pt idx="40">
                  <c:v>106.6313</c:v>
                </c:pt>
                <c:pt idx="41">
                  <c:v>93.497299999999996</c:v>
                </c:pt>
                <c:pt idx="42">
                  <c:v>84.649000000000001</c:v>
                </c:pt>
                <c:pt idx="43">
                  <c:v>89.770099999999999</c:v>
                </c:pt>
                <c:pt idx="44">
                  <c:v>98.697599999999994</c:v>
                </c:pt>
                <c:pt idx="45">
                  <c:v>98.858900000000006</c:v>
                </c:pt>
                <c:pt idx="46">
                  <c:v>97.740700000000004</c:v>
                </c:pt>
                <c:pt idx="47">
                  <c:v>103.24299999999999</c:v>
                </c:pt>
                <c:pt idx="48">
                  <c:v>105.4768</c:v>
                </c:pt>
                <c:pt idx="49">
                  <c:v>104.0325</c:v>
                </c:pt>
                <c:pt idx="50">
                  <c:v>105.4777</c:v>
                </c:pt>
                <c:pt idx="51">
                  <c:v>104.95480000000001</c:v>
                </c:pt>
                <c:pt idx="52">
                  <c:v>104.3361</c:v>
                </c:pt>
                <c:pt idx="53">
                  <c:v>103.5031</c:v>
                </c:pt>
                <c:pt idx="54">
                  <c:v>103.4736</c:v>
                </c:pt>
                <c:pt idx="55">
                  <c:v>101.75020000000001</c:v>
                </c:pt>
                <c:pt idx="56">
                  <c:v>102.21680000000001</c:v>
                </c:pt>
                <c:pt idx="57">
                  <c:v>106.36879999999999</c:v>
                </c:pt>
                <c:pt idx="58">
                  <c:v>104.10080000000001</c:v>
                </c:pt>
                <c:pt idx="59">
                  <c:v>104.3172</c:v>
                </c:pt>
                <c:pt idx="60">
                  <c:v>102.95310000000001</c:v>
                </c:pt>
                <c:pt idx="61">
                  <c:v>105.39190000000001</c:v>
                </c:pt>
                <c:pt idx="62">
                  <c:v>105.1073</c:v>
                </c:pt>
                <c:pt idx="63">
                  <c:v>104.68219999999999</c:v>
                </c:pt>
                <c:pt idx="64">
                  <c:v>104.99769999999999</c:v>
                </c:pt>
                <c:pt idx="65">
                  <c:v>104.5239</c:v>
                </c:pt>
                <c:pt idx="66">
                  <c:v>105.1082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3587-468E-9474-21282AFDF6CE}"/>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10"/>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'Wholesale trade'!$K$4</c:f>
              <c:strCache>
                <c:ptCount val="1"/>
                <c:pt idx="0">
                  <c:v>Previous month (week ending 22 May 2021)</c:v>
                </c:pt>
              </c:strCache>
            </c:strRef>
          </c:tx>
          <c:spPr>
            <a:solidFill>
              <a:schemeClr val="accent1"/>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trade'!$L$53:$L$60</c:f>
              <c:numCache>
                <c:formatCode>0.0</c:formatCode>
                <c:ptCount val="8"/>
                <c:pt idx="0">
                  <c:v>99.08</c:v>
                </c:pt>
                <c:pt idx="1">
                  <c:v>98.92</c:v>
                </c:pt>
                <c:pt idx="2">
                  <c:v>99.47</c:v>
                </c:pt>
                <c:pt idx="3">
                  <c:v>98.52</c:v>
                </c:pt>
                <c:pt idx="4">
                  <c:v>101.41</c:v>
                </c:pt>
                <c:pt idx="5">
                  <c:v>100.43</c:v>
                </c:pt>
                <c:pt idx="6">
                  <c:v>97.33</c:v>
                </c:pt>
                <c:pt idx="7">
                  <c:v>111.56</c:v>
                </c:pt>
              </c:numCache>
            </c:numRef>
          </c:val>
          <c:extLst>
            <c:ext xmlns:c16="http://schemas.microsoft.com/office/drawing/2014/chart" uri="{C3380CC4-5D6E-409C-BE32-E72D297353CC}">
              <c16:uniqueId val="{00000000-6CD8-40C8-AFCA-EAD382AFF9FD}"/>
            </c:ext>
          </c:extLst>
        </c:ser>
        <c:ser>
          <c:idx val="1"/>
          <c:order val="1"/>
          <c:tx>
            <c:strRef>
              <c:f>'Wholesale trade'!$K$7</c:f>
              <c:strCache>
                <c:ptCount val="1"/>
                <c:pt idx="0">
                  <c:v>Previous week (ending 12 Jun 2021)</c:v>
                </c:pt>
              </c:strCache>
            </c:strRef>
          </c:tx>
          <c:spPr>
            <a:solidFill>
              <a:schemeClr val="accent2"/>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trade'!$L$62:$L$69</c:f>
              <c:numCache>
                <c:formatCode>0.0</c:formatCode>
                <c:ptCount val="8"/>
                <c:pt idx="0">
                  <c:v>98.01</c:v>
                </c:pt>
                <c:pt idx="1">
                  <c:v>97.21</c:v>
                </c:pt>
                <c:pt idx="2">
                  <c:v>98.92</c:v>
                </c:pt>
                <c:pt idx="3">
                  <c:v>96.51</c:v>
                </c:pt>
                <c:pt idx="4">
                  <c:v>100.45</c:v>
                </c:pt>
                <c:pt idx="5">
                  <c:v>98.44</c:v>
                </c:pt>
                <c:pt idx="6">
                  <c:v>98.64</c:v>
                </c:pt>
                <c:pt idx="7">
                  <c:v>111.27</c:v>
                </c:pt>
              </c:numCache>
            </c:numRef>
          </c:val>
          <c:extLst>
            <c:ext xmlns:c16="http://schemas.microsoft.com/office/drawing/2014/chart" uri="{C3380CC4-5D6E-409C-BE32-E72D297353CC}">
              <c16:uniqueId val="{00000001-6CD8-40C8-AFCA-EAD382AFF9FD}"/>
            </c:ext>
          </c:extLst>
        </c:ser>
        <c:ser>
          <c:idx val="2"/>
          <c:order val="2"/>
          <c:tx>
            <c:strRef>
              <c:f>'Wholesale trade'!$K$8</c:f>
              <c:strCache>
                <c:ptCount val="1"/>
                <c:pt idx="0">
                  <c:v>This week (ending 19 Jun 2021)</c:v>
                </c:pt>
              </c:strCache>
            </c:strRef>
          </c:tx>
          <c:spPr>
            <a:solidFill>
              <a:srgbClr val="993366"/>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trade'!$L$71:$L$78</c:f>
              <c:numCache>
                <c:formatCode>0.0</c:formatCode>
                <c:ptCount val="8"/>
                <c:pt idx="0">
                  <c:v>98.95</c:v>
                </c:pt>
                <c:pt idx="1">
                  <c:v>98.53</c:v>
                </c:pt>
                <c:pt idx="2">
                  <c:v>99.71</c:v>
                </c:pt>
                <c:pt idx="3">
                  <c:v>96.82</c:v>
                </c:pt>
                <c:pt idx="4">
                  <c:v>100.81</c:v>
                </c:pt>
                <c:pt idx="5">
                  <c:v>98.44</c:v>
                </c:pt>
                <c:pt idx="6">
                  <c:v>97.55</c:v>
                </c:pt>
                <c:pt idx="7">
                  <c:v>110.3</c:v>
                </c:pt>
              </c:numCache>
            </c:numRef>
          </c:val>
          <c:extLst>
            <c:ext xmlns:c16="http://schemas.microsoft.com/office/drawing/2014/chart" uri="{C3380CC4-5D6E-409C-BE32-E72D297353CC}">
              <c16:uniqueId val="{00000002-6CD8-40C8-AFCA-EAD382AFF9F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'Wholesale trade'!$K$4</c:f>
              <c:strCache>
                <c:ptCount val="1"/>
                <c:pt idx="0">
                  <c:v>Previous month (week ending 22 May 2021)</c:v>
                </c:pt>
              </c:strCache>
            </c:strRef>
          </c:tx>
          <c:spPr>
            <a:solidFill>
              <a:schemeClr val="accent1"/>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trade'!$L$82:$L$89</c:f>
              <c:numCache>
                <c:formatCode>0.0</c:formatCode>
                <c:ptCount val="8"/>
                <c:pt idx="0">
                  <c:v>99.66</c:v>
                </c:pt>
                <c:pt idx="1">
                  <c:v>98.81</c:v>
                </c:pt>
                <c:pt idx="2">
                  <c:v>100.87</c:v>
                </c:pt>
                <c:pt idx="3">
                  <c:v>99.11</c:v>
                </c:pt>
                <c:pt idx="4">
                  <c:v>101.55</c:v>
                </c:pt>
                <c:pt idx="5">
                  <c:v>98.85</c:v>
                </c:pt>
                <c:pt idx="6">
                  <c:v>91.27</c:v>
                </c:pt>
                <c:pt idx="7">
                  <c:v>105.19</c:v>
                </c:pt>
              </c:numCache>
            </c:numRef>
          </c:val>
          <c:extLst>
            <c:ext xmlns:c16="http://schemas.microsoft.com/office/drawing/2014/chart" uri="{C3380CC4-5D6E-409C-BE32-E72D297353CC}">
              <c16:uniqueId val="{00000000-9592-47B8-9609-0A10BE7075DC}"/>
            </c:ext>
          </c:extLst>
        </c:ser>
        <c:ser>
          <c:idx val="1"/>
          <c:order val="1"/>
          <c:tx>
            <c:strRef>
              <c:f>'Wholesale trade'!$K$7</c:f>
              <c:strCache>
                <c:ptCount val="1"/>
                <c:pt idx="0">
                  <c:v>Previous week (ending 12 Jun 2021)</c:v>
                </c:pt>
              </c:strCache>
            </c:strRef>
          </c:tx>
          <c:spPr>
            <a:solidFill>
              <a:schemeClr val="accent2"/>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trade'!$L$91:$L$98</c:f>
              <c:numCache>
                <c:formatCode>0.0</c:formatCode>
                <c:ptCount val="8"/>
                <c:pt idx="0">
                  <c:v>98.68</c:v>
                </c:pt>
                <c:pt idx="1">
                  <c:v>96.25</c:v>
                </c:pt>
                <c:pt idx="2">
                  <c:v>100.1</c:v>
                </c:pt>
                <c:pt idx="3">
                  <c:v>97.47</c:v>
                </c:pt>
                <c:pt idx="4">
                  <c:v>100.17</c:v>
                </c:pt>
                <c:pt idx="5">
                  <c:v>98.25</c:v>
                </c:pt>
                <c:pt idx="6">
                  <c:v>93.84</c:v>
                </c:pt>
                <c:pt idx="7">
                  <c:v>102.59</c:v>
                </c:pt>
              </c:numCache>
            </c:numRef>
          </c:val>
          <c:extLst>
            <c:ext xmlns:c16="http://schemas.microsoft.com/office/drawing/2014/chart" uri="{C3380CC4-5D6E-409C-BE32-E72D297353CC}">
              <c16:uniqueId val="{00000001-9592-47B8-9609-0A10BE7075DC}"/>
            </c:ext>
          </c:extLst>
        </c:ser>
        <c:ser>
          <c:idx val="2"/>
          <c:order val="2"/>
          <c:tx>
            <c:strRef>
              <c:f>'Wholesale trade'!$K$8</c:f>
              <c:strCache>
                <c:ptCount val="1"/>
                <c:pt idx="0">
                  <c:v>This week (ending 19 Jun 2021)</c:v>
                </c:pt>
              </c:strCache>
            </c:strRef>
          </c:tx>
          <c:spPr>
            <a:solidFill>
              <a:srgbClr val="993366"/>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trade'!$L$100:$L$107</c:f>
              <c:numCache>
                <c:formatCode>0.0</c:formatCode>
                <c:ptCount val="8"/>
                <c:pt idx="0">
                  <c:v>99.07</c:v>
                </c:pt>
                <c:pt idx="1">
                  <c:v>96.9</c:v>
                </c:pt>
                <c:pt idx="2">
                  <c:v>100.14</c:v>
                </c:pt>
                <c:pt idx="3">
                  <c:v>96.94</c:v>
                </c:pt>
                <c:pt idx="4">
                  <c:v>100.68</c:v>
                </c:pt>
                <c:pt idx="5">
                  <c:v>98.25</c:v>
                </c:pt>
                <c:pt idx="6">
                  <c:v>93.36</c:v>
                </c:pt>
                <c:pt idx="7">
                  <c:v>102.72</c:v>
                </c:pt>
              </c:numCache>
            </c:numRef>
          </c:val>
          <c:extLst>
            <c:ext xmlns:c16="http://schemas.microsoft.com/office/drawing/2014/chart" uri="{C3380CC4-5D6E-409C-BE32-E72D297353CC}">
              <c16:uniqueId val="{00000002-9592-47B8-9609-0A10BE7075D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'Wholesale trade'!$K$4</c:f>
              <c:strCache>
                <c:ptCount val="1"/>
                <c:pt idx="0">
                  <c:v>Previous month (week ending 22 May 2021)</c:v>
                </c:pt>
              </c:strCache>
            </c:strRef>
          </c:tx>
          <c:spPr>
            <a:solidFill>
              <a:schemeClr val="accent1"/>
            </a:solidFill>
            <a:ln>
              <a:noFill/>
            </a:ln>
            <a:effectLst/>
          </c:spPr>
          <c:invertIfNegative val="0"/>
          <c:cat>
            <c:strRef>
              <c:f>'Wholesale trade'!$K$24:$K$30</c:f>
              <c:strCache>
                <c:ptCount val="7"/>
                <c:pt idx="0">
                  <c:v>Aged 15-19</c:v>
                </c:pt>
                <c:pt idx="1">
                  <c:v>Aged 20-29</c:v>
                </c:pt>
                <c:pt idx="2">
                  <c:v>Aged 30-39</c:v>
                </c:pt>
                <c:pt idx="3">
                  <c:v>Aged 40-49</c:v>
                </c:pt>
                <c:pt idx="4">
                  <c:v>Aged 50-59</c:v>
                </c:pt>
                <c:pt idx="5">
                  <c:v>Aged 60-69</c:v>
                </c:pt>
                <c:pt idx="6">
                  <c:v>Aged 70+</c:v>
                </c:pt>
              </c:strCache>
            </c:strRef>
          </c:cat>
          <c:val>
            <c:numRef>
              <c:f>'Wholesale trade'!$L$24:$L$30</c:f>
              <c:numCache>
                <c:formatCode>0.0</c:formatCode>
                <c:ptCount val="7"/>
                <c:pt idx="0">
                  <c:v>106.56</c:v>
                </c:pt>
                <c:pt idx="1">
                  <c:v>97.6</c:v>
                </c:pt>
                <c:pt idx="2">
                  <c:v>98.51</c:v>
                </c:pt>
                <c:pt idx="3">
                  <c:v>99.27</c:v>
                </c:pt>
                <c:pt idx="4">
                  <c:v>102.16</c:v>
                </c:pt>
                <c:pt idx="5">
                  <c:v>106.5</c:v>
                </c:pt>
                <c:pt idx="6">
                  <c:v>105.34</c:v>
                </c:pt>
              </c:numCache>
            </c:numRef>
          </c:val>
          <c:extLst>
            <c:ext xmlns:c16="http://schemas.microsoft.com/office/drawing/2014/chart" uri="{C3380CC4-5D6E-409C-BE32-E72D297353CC}">
              <c16:uniqueId val="{00000000-ED13-4FC5-A0F0-5682ECD655EA}"/>
            </c:ext>
          </c:extLst>
        </c:ser>
        <c:ser>
          <c:idx val="1"/>
          <c:order val="1"/>
          <c:tx>
            <c:strRef>
              <c:f>'Wholesale trade'!$K$7</c:f>
              <c:strCache>
                <c:ptCount val="1"/>
                <c:pt idx="0">
                  <c:v>Previous week (ending 12 Jun 2021)</c:v>
                </c:pt>
              </c:strCache>
            </c:strRef>
          </c:tx>
          <c:spPr>
            <a:solidFill>
              <a:schemeClr val="accent2"/>
            </a:solidFill>
            <a:ln>
              <a:noFill/>
            </a:ln>
            <a:effectLst/>
          </c:spPr>
          <c:invertIfNegative val="0"/>
          <c:cat>
            <c:strRef>
              <c:f>'Wholesale trade'!$K$24:$K$30</c:f>
              <c:strCache>
                <c:ptCount val="7"/>
                <c:pt idx="0">
                  <c:v>Aged 15-19</c:v>
                </c:pt>
                <c:pt idx="1">
                  <c:v>Aged 20-29</c:v>
                </c:pt>
                <c:pt idx="2">
                  <c:v>Aged 30-39</c:v>
                </c:pt>
                <c:pt idx="3">
                  <c:v>Aged 40-49</c:v>
                </c:pt>
                <c:pt idx="4">
                  <c:v>Aged 50-59</c:v>
                </c:pt>
                <c:pt idx="5">
                  <c:v>Aged 60-69</c:v>
                </c:pt>
                <c:pt idx="6">
                  <c:v>Aged 70+</c:v>
                </c:pt>
              </c:strCache>
            </c:strRef>
          </c:cat>
          <c:val>
            <c:numRef>
              <c:f>'Wholesale trade'!$L$33:$L$39</c:f>
              <c:numCache>
                <c:formatCode>0.0</c:formatCode>
                <c:ptCount val="7"/>
                <c:pt idx="0">
                  <c:v>102.51</c:v>
                </c:pt>
                <c:pt idx="1">
                  <c:v>95.9</c:v>
                </c:pt>
                <c:pt idx="2">
                  <c:v>97.22</c:v>
                </c:pt>
                <c:pt idx="3">
                  <c:v>98.09</c:v>
                </c:pt>
                <c:pt idx="4">
                  <c:v>101.15</c:v>
                </c:pt>
                <c:pt idx="5">
                  <c:v>106.15</c:v>
                </c:pt>
                <c:pt idx="6">
                  <c:v>105.01</c:v>
                </c:pt>
              </c:numCache>
            </c:numRef>
          </c:val>
          <c:extLst>
            <c:ext xmlns:c16="http://schemas.microsoft.com/office/drawing/2014/chart" uri="{C3380CC4-5D6E-409C-BE32-E72D297353CC}">
              <c16:uniqueId val="{00000001-ED13-4FC5-A0F0-5682ECD655EA}"/>
            </c:ext>
          </c:extLst>
        </c:ser>
        <c:ser>
          <c:idx val="2"/>
          <c:order val="2"/>
          <c:tx>
            <c:strRef>
              <c:f>'Wholesale trade'!$K$8</c:f>
              <c:strCache>
                <c:ptCount val="1"/>
                <c:pt idx="0">
                  <c:v>This week (ending 19 Jun 2021)</c:v>
                </c:pt>
              </c:strCache>
            </c:strRef>
          </c:tx>
          <c:spPr>
            <a:solidFill>
              <a:srgbClr val="993366"/>
            </a:solidFill>
            <a:ln>
              <a:noFill/>
            </a:ln>
            <a:effectLst/>
          </c:spPr>
          <c:invertIfNegative val="0"/>
          <c:cat>
            <c:strRef>
              <c:f>'Wholesale trade'!$K$24:$K$30</c:f>
              <c:strCache>
                <c:ptCount val="7"/>
                <c:pt idx="0">
                  <c:v>Aged 15-19</c:v>
                </c:pt>
                <c:pt idx="1">
                  <c:v>Aged 20-29</c:v>
                </c:pt>
                <c:pt idx="2">
                  <c:v>Aged 30-39</c:v>
                </c:pt>
                <c:pt idx="3">
                  <c:v>Aged 40-49</c:v>
                </c:pt>
                <c:pt idx="4">
                  <c:v>Aged 50-59</c:v>
                </c:pt>
                <c:pt idx="5">
                  <c:v>Aged 60-69</c:v>
                </c:pt>
                <c:pt idx="6">
                  <c:v>Aged 70+</c:v>
                </c:pt>
              </c:strCache>
            </c:strRef>
          </c:cat>
          <c:val>
            <c:numRef>
              <c:f>'Wholesale trade'!$L$42:$L$48</c:f>
              <c:numCache>
                <c:formatCode>0.0</c:formatCode>
                <c:ptCount val="7"/>
                <c:pt idx="0">
                  <c:v>98.42</c:v>
                </c:pt>
                <c:pt idx="1">
                  <c:v>96.15</c:v>
                </c:pt>
                <c:pt idx="2">
                  <c:v>97.96</c:v>
                </c:pt>
                <c:pt idx="3">
                  <c:v>99.09</c:v>
                </c:pt>
                <c:pt idx="4">
                  <c:v>102.1</c:v>
                </c:pt>
                <c:pt idx="5">
                  <c:v>107.1</c:v>
                </c:pt>
                <c:pt idx="6">
                  <c:v>106.25</c:v>
                </c:pt>
              </c:numCache>
            </c:numRef>
          </c:val>
          <c:extLst>
            <c:ext xmlns:c16="http://schemas.microsoft.com/office/drawing/2014/chart" uri="{C3380CC4-5D6E-409C-BE32-E72D297353CC}">
              <c16:uniqueId val="{00000002-ED13-4FC5-A0F0-5682ECD655E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'Wholesale trade'!$K$110:$K$256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'Wholesale trade'!$L$110:$L$256</c:f>
              <c:numCache>
                <c:formatCode>0.0</c:formatCode>
                <c:ptCount val="147"/>
                <c:pt idx="0">
                  <c:v>100</c:v>
                </c:pt>
                <c:pt idx="1">
                  <c:v>99.852000000000004</c:v>
                </c:pt>
                <c:pt idx="2">
                  <c:v>97.444500000000005</c:v>
                </c:pt>
                <c:pt idx="3">
                  <c:v>95.456699999999998</c:v>
                </c:pt>
                <c:pt idx="4">
                  <c:v>94.757499999999993</c:v>
                </c:pt>
                <c:pt idx="5">
                  <c:v>95.034899999999993</c:v>
                </c:pt>
                <c:pt idx="6">
                  <c:v>94.965000000000003</c:v>
                </c:pt>
                <c:pt idx="7">
                  <c:v>94.861599999999996</c:v>
                </c:pt>
                <c:pt idx="8">
                  <c:v>95.397800000000004</c:v>
                </c:pt>
                <c:pt idx="9">
                  <c:v>96.396500000000003</c:v>
                </c:pt>
                <c:pt idx="10">
                  <c:v>96.294300000000007</c:v>
                </c:pt>
                <c:pt idx="11">
                  <c:v>96.444000000000003</c:v>
                </c:pt>
                <c:pt idx="12">
                  <c:v>96.683999999999997</c:v>
                </c:pt>
                <c:pt idx="13">
                  <c:v>96.742800000000003</c:v>
                </c:pt>
                <c:pt idx="14">
                  <c:v>95.920199999999994</c:v>
                </c:pt>
                <c:pt idx="15">
                  <c:v>94.396900000000002</c:v>
                </c:pt>
                <c:pt idx="16">
                  <c:v>95.788799999999995</c:v>
                </c:pt>
                <c:pt idx="17">
                  <c:v>98.088899999999995</c:v>
                </c:pt>
                <c:pt idx="18">
                  <c:v>98.307599999999994</c:v>
                </c:pt>
                <c:pt idx="19">
                  <c:v>98.432400000000001</c:v>
                </c:pt>
                <c:pt idx="20">
                  <c:v>98.294499999999999</c:v>
                </c:pt>
                <c:pt idx="21">
                  <c:v>97.765100000000004</c:v>
                </c:pt>
                <c:pt idx="22">
                  <c:v>98.104200000000006</c:v>
                </c:pt>
                <c:pt idx="23">
                  <c:v>98.026499999999999</c:v>
                </c:pt>
                <c:pt idx="24">
                  <c:v>98.227599999999995</c:v>
                </c:pt>
                <c:pt idx="25">
                  <c:v>98.421199999999999</c:v>
                </c:pt>
                <c:pt idx="26">
                  <c:v>98.721900000000005</c:v>
                </c:pt>
                <c:pt idx="27">
                  <c:v>98.629499999999993</c:v>
                </c:pt>
                <c:pt idx="28">
                  <c:v>98.277100000000004</c:v>
                </c:pt>
                <c:pt idx="29">
                  <c:v>98.022199999999998</c:v>
                </c:pt>
                <c:pt idx="30">
                  <c:v>97.656300000000002</c:v>
                </c:pt>
                <c:pt idx="31">
                  <c:v>97.973699999999994</c:v>
                </c:pt>
                <c:pt idx="32">
                  <c:v>98.197699999999998</c:v>
                </c:pt>
                <c:pt idx="33">
                  <c:v>98.332499999999996</c:v>
                </c:pt>
                <c:pt idx="34">
                  <c:v>98.855800000000002</c:v>
                </c:pt>
                <c:pt idx="35">
                  <c:v>99.762699999999995</c:v>
                </c:pt>
                <c:pt idx="36">
                  <c:v>100.2817</c:v>
                </c:pt>
                <c:pt idx="37">
                  <c:v>100.7226</c:v>
                </c:pt>
                <c:pt idx="38">
                  <c:v>101.36020000000001</c:v>
                </c:pt>
                <c:pt idx="39">
                  <c:v>101.68640000000001</c:v>
                </c:pt>
                <c:pt idx="40">
                  <c:v>100.75700000000001</c:v>
                </c:pt>
                <c:pt idx="41">
                  <c:v>98.100300000000004</c:v>
                </c:pt>
                <c:pt idx="42">
                  <c:v>96.320999999999998</c:v>
                </c:pt>
                <c:pt idx="43">
                  <c:v>97.256699999999995</c:v>
                </c:pt>
                <c:pt idx="44">
                  <c:v>98.939400000000006</c:v>
                </c:pt>
                <c:pt idx="45">
                  <c:v>99.304599999999994</c:v>
                </c:pt>
                <c:pt idx="46">
                  <c:v>99.333799999999997</c:v>
                </c:pt>
                <c:pt idx="47">
                  <c:v>98.825800000000001</c:v>
                </c:pt>
                <c:pt idx="48">
                  <c:v>99.334800000000001</c:v>
                </c:pt>
                <c:pt idx="49">
                  <c:v>99.349599999999995</c:v>
                </c:pt>
                <c:pt idx="50">
                  <c:v>98.975399999999993</c:v>
                </c:pt>
                <c:pt idx="51">
                  <c:v>98.734399999999994</c:v>
                </c:pt>
                <c:pt idx="52">
                  <c:v>99.191400000000002</c:v>
                </c:pt>
                <c:pt idx="53">
                  <c:v>99.565100000000001</c:v>
                </c:pt>
                <c:pt idx="54">
                  <c:v>99.193700000000007</c:v>
                </c:pt>
                <c:pt idx="55">
                  <c:v>98.977500000000006</c:v>
                </c:pt>
                <c:pt idx="56">
                  <c:v>99.349100000000007</c:v>
                </c:pt>
                <c:pt idx="57">
                  <c:v>99.974699999999999</c:v>
                </c:pt>
                <c:pt idx="58">
                  <c:v>99.755600000000001</c:v>
                </c:pt>
                <c:pt idx="59">
                  <c:v>99.679100000000005</c:v>
                </c:pt>
                <c:pt idx="60">
                  <c:v>99.700299999999999</c:v>
                </c:pt>
                <c:pt idx="61">
                  <c:v>99.971400000000003</c:v>
                </c:pt>
                <c:pt idx="62">
                  <c:v>100.25660000000001</c:v>
                </c:pt>
                <c:pt idx="63">
                  <c:v>99.831500000000005</c:v>
                </c:pt>
                <c:pt idx="64">
                  <c:v>98.936700000000002</c:v>
                </c:pt>
                <c:pt idx="65">
                  <c:v>98.994299999999996</c:v>
                </c:pt>
                <c:pt idx="66">
                  <c:v>99.649100000000004</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4857-4926-B369-FCD2728B7F33}"/>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'Wholesale trade'!$K$110:$K$256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'Wholesale trade'!$L$258:$L$404</c:f>
              <c:numCache>
                <c:formatCode>0.0</c:formatCode>
                <c:ptCount val="147"/>
                <c:pt idx="0">
                  <c:v>100</c:v>
                </c:pt>
                <c:pt idx="1">
                  <c:v>99.891900000000007</c:v>
                </c:pt>
                <c:pt idx="2">
                  <c:v>97.006799999999998</c:v>
                </c:pt>
                <c:pt idx="3">
                  <c:v>96.911600000000007</c:v>
                </c:pt>
                <c:pt idx="4">
                  <c:v>91.331500000000005</c:v>
                </c:pt>
                <c:pt idx="5">
                  <c:v>89.430099999999996</c:v>
                </c:pt>
                <c:pt idx="6">
                  <c:v>89.765900000000002</c:v>
                </c:pt>
                <c:pt idx="7">
                  <c:v>90.946299999999994</c:v>
                </c:pt>
                <c:pt idx="8">
                  <c:v>87.613200000000006</c:v>
                </c:pt>
                <c:pt idx="9">
                  <c:v>87.471500000000006</c:v>
                </c:pt>
                <c:pt idx="10">
                  <c:v>86.852699999999999</c:v>
                </c:pt>
                <c:pt idx="11">
                  <c:v>87.9923</c:v>
                </c:pt>
                <c:pt idx="12">
                  <c:v>90.555899999999994</c:v>
                </c:pt>
                <c:pt idx="13">
                  <c:v>90.510099999999994</c:v>
                </c:pt>
                <c:pt idx="14">
                  <c:v>91.036900000000003</c:v>
                </c:pt>
                <c:pt idx="15">
                  <c:v>91.319599999999994</c:v>
                </c:pt>
                <c:pt idx="16">
                  <c:v>96.888400000000004</c:v>
                </c:pt>
                <c:pt idx="17">
                  <c:v>92.101900000000001</c:v>
                </c:pt>
                <c:pt idx="18">
                  <c:v>90.864500000000007</c:v>
                </c:pt>
                <c:pt idx="19">
                  <c:v>90.676299999999998</c:v>
                </c:pt>
                <c:pt idx="20">
                  <c:v>91.543499999999995</c:v>
                </c:pt>
                <c:pt idx="21">
                  <c:v>91.2714</c:v>
                </c:pt>
                <c:pt idx="22">
                  <c:v>91.158799999999999</c:v>
                </c:pt>
                <c:pt idx="23">
                  <c:v>90.189800000000005</c:v>
                </c:pt>
                <c:pt idx="24">
                  <c:v>91.109499999999997</c:v>
                </c:pt>
                <c:pt idx="25">
                  <c:v>93.187899999999999</c:v>
                </c:pt>
                <c:pt idx="26">
                  <c:v>92.939599999999999</c:v>
                </c:pt>
                <c:pt idx="27">
                  <c:v>93.626099999999994</c:v>
                </c:pt>
                <c:pt idx="28">
                  <c:v>93.4572</c:v>
                </c:pt>
                <c:pt idx="29">
                  <c:v>92.379800000000003</c:v>
                </c:pt>
                <c:pt idx="30">
                  <c:v>90.122600000000006</c:v>
                </c:pt>
                <c:pt idx="31">
                  <c:v>90.540099999999995</c:v>
                </c:pt>
                <c:pt idx="32">
                  <c:v>90.043499999999995</c:v>
                </c:pt>
                <c:pt idx="33">
                  <c:v>90.712900000000005</c:v>
                </c:pt>
                <c:pt idx="34">
                  <c:v>94.265299999999996</c:v>
                </c:pt>
                <c:pt idx="35">
                  <c:v>93.784700000000001</c:v>
                </c:pt>
                <c:pt idx="36">
                  <c:v>94.299599999999998</c:v>
                </c:pt>
                <c:pt idx="37">
                  <c:v>94.6922</c:v>
                </c:pt>
                <c:pt idx="38">
                  <c:v>96.821799999999996</c:v>
                </c:pt>
                <c:pt idx="39">
                  <c:v>97.367900000000006</c:v>
                </c:pt>
                <c:pt idx="40">
                  <c:v>98.286100000000005</c:v>
                </c:pt>
                <c:pt idx="41">
                  <c:v>94.500900000000001</c:v>
                </c:pt>
                <c:pt idx="42">
                  <c:v>90.838899999999995</c:v>
                </c:pt>
                <c:pt idx="43">
                  <c:v>90.816000000000003</c:v>
                </c:pt>
                <c:pt idx="44">
                  <c:v>92.586699999999993</c:v>
                </c:pt>
                <c:pt idx="45">
                  <c:v>92.624300000000005</c:v>
                </c:pt>
                <c:pt idx="46">
                  <c:v>93.102500000000006</c:v>
                </c:pt>
                <c:pt idx="47">
                  <c:v>99.0535</c:v>
                </c:pt>
                <c:pt idx="48">
                  <c:v>100.00149999999999</c:v>
                </c:pt>
                <c:pt idx="49">
                  <c:v>100.18819999999999</c:v>
                </c:pt>
                <c:pt idx="50">
                  <c:v>100.1884</c:v>
                </c:pt>
                <c:pt idx="51">
                  <c:v>102.9474</c:v>
                </c:pt>
                <c:pt idx="52">
                  <c:v>103.0197</c:v>
                </c:pt>
                <c:pt idx="53">
                  <c:v>102.72410000000001</c:v>
                </c:pt>
                <c:pt idx="54">
                  <c:v>102.3124</c:v>
                </c:pt>
                <c:pt idx="55">
                  <c:v>103.5575</c:v>
                </c:pt>
                <c:pt idx="56">
                  <c:v>101.82689999999999</c:v>
                </c:pt>
                <c:pt idx="57">
                  <c:v>101.4281</c:v>
                </c:pt>
                <c:pt idx="58">
                  <c:v>99.261600000000001</c:v>
                </c:pt>
                <c:pt idx="59">
                  <c:v>99.362499999999997</c:v>
                </c:pt>
                <c:pt idx="60">
                  <c:v>96.538700000000006</c:v>
                </c:pt>
                <c:pt idx="61">
                  <c:v>96.592399999999998</c:v>
                </c:pt>
                <c:pt idx="62">
                  <c:v>96.520499999999998</c:v>
                </c:pt>
                <c:pt idx="63">
                  <c:v>96.085999999999999</c:v>
                </c:pt>
                <c:pt idx="64">
                  <c:v>97.137200000000007</c:v>
                </c:pt>
                <c:pt idx="65">
                  <c:v>97.179299999999998</c:v>
                </c:pt>
                <c:pt idx="66">
                  <c:v>97.600899999999996</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4857-4926-B369-FCD2728B7F33}"/>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'Retail trade'!$K$4</c:f>
              <c:strCache>
                <c:ptCount val="1"/>
                <c:pt idx="0">
                  <c:v>Previous month (week ending 22 May 2021)</c:v>
                </c:pt>
              </c:strCache>
            </c:strRef>
          </c:tx>
          <c:spPr>
            <a:solidFill>
              <a:schemeClr val="accent1"/>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trade'!$L$53:$L$60</c:f>
              <c:numCache>
                <c:formatCode>0.0</c:formatCode>
                <c:ptCount val="8"/>
                <c:pt idx="0">
                  <c:v>99.75</c:v>
                </c:pt>
                <c:pt idx="1">
                  <c:v>101.11</c:v>
                </c:pt>
                <c:pt idx="2">
                  <c:v>101.83</c:v>
                </c:pt>
                <c:pt idx="3">
                  <c:v>97.72</c:v>
                </c:pt>
                <c:pt idx="4">
                  <c:v>98.66</c:v>
                </c:pt>
                <c:pt idx="5">
                  <c:v>96.23</c:v>
                </c:pt>
                <c:pt idx="6">
                  <c:v>101.59</c:v>
                </c:pt>
                <c:pt idx="7">
                  <c:v>93.25</c:v>
                </c:pt>
              </c:numCache>
            </c:numRef>
          </c:val>
          <c:extLst>
            <c:ext xmlns:c16="http://schemas.microsoft.com/office/drawing/2014/chart" uri="{C3380CC4-5D6E-409C-BE32-E72D297353CC}">
              <c16:uniqueId val="{00000000-FAEE-464D-9B0C-154BD2615A28}"/>
            </c:ext>
          </c:extLst>
        </c:ser>
        <c:ser>
          <c:idx val="1"/>
          <c:order val="1"/>
          <c:tx>
            <c:strRef>
              <c:f>'Retail trade'!$K$7</c:f>
              <c:strCache>
                <c:ptCount val="1"/>
                <c:pt idx="0">
                  <c:v>Previous week (ending 12 Jun 2021)</c:v>
                </c:pt>
              </c:strCache>
            </c:strRef>
          </c:tx>
          <c:spPr>
            <a:solidFill>
              <a:schemeClr val="accent2"/>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trade'!$L$62:$L$69</c:f>
              <c:numCache>
                <c:formatCode>0.0</c:formatCode>
                <c:ptCount val="8"/>
                <c:pt idx="0">
                  <c:v>98.2</c:v>
                </c:pt>
                <c:pt idx="1">
                  <c:v>98.93</c:v>
                </c:pt>
                <c:pt idx="2">
                  <c:v>100.82</c:v>
                </c:pt>
                <c:pt idx="3">
                  <c:v>96.51</c:v>
                </c:pt>
                <c:pt idx="4">
                  <c:v>97.57</c:v>
                </c:pt>
                <c:pt idx="5">
                  <c:v>95.03</c:v>
                </c:pt>
                <c:pt idx="6">
                  <c:v>103.14</c:v>
                </c:pt>
                <c:pt idx="7">
                  <c:v>91.93</c:v>
                </c:pt>
              </c:numCache>
            </c:numRef>
          </c:val>
          <c:extLst>
            <c:ext xmlns:c16="http://schemas.microsoft.com/office/drawing/2014/chart" uri="{C3380CC4-5D6E-409C-BE32-E72D297353CC}">
              <c16:uniqueId val="{00000001-FAEE-464D-9B0C-154BD2615A28}"/>
            </c:ext>
          </c:extLst>
        </c:ser>
        <c:ser>
          <c:idx val="2"/>
          <c:order val="2"/>
          <c:tx>
            <c:strRef>
              <c:f>'Retail trade'!$K$8</c:f>
              <c:strCache>
                <c:ptCount val="1"/>
                <c:pt idx="0">
                  <c:v>This week (ending 19 Jun 2021)</c:v>
                </c:pt>
              </c:strCache>
            </c:strRef>
          </c:tx>
          <c:spPr>
            <a:solidFill>
              <a:srgbClr val="993366"/>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trade'!$L$71:$L$78</c:f>
              <c:numCache>
                <c:formatCode>0.0</c:formatCode>
                <c:ptCount val="8"/>
                <c:pt idx="0">
                  <c:v>99.69</c:v>
                </c:pt>
                <c:pt idx="1">
                  <c:v>100.6</c:v>
                </c:pt>
                <c:pt idx="2">
                  <c:v>102.03</c:v>
                </c:pt>
                <c:pt idx="3">
                  <c:v>98.07</c:v>
                </c:pt>
                <c:pt idx="4">
                  <c:v>98.89</c:v>
                </c:pt>
                <c:pt idx="5">
                  <c:v>97.39</c:v>
                </c:pt>
                <c:pt idx="6">
                  <c:v>104.52</c:v>
                </c:pt>
                <c:pt idx="7">
                  <c:v>93.61</c:v>
                </c:pt>
              </c:numCache>
            </c:numRef>
          </c:val>
          <c:extLst>
            <c:ext xmlns:c16="http://schemas.microsoft.com/office/drawing/2014/chart" uri="{C3380CC4-5D6E-409C-BE32-E72D297353CC}">
              <c16:uniqueId val="{00000002-FAEE-464D-9B0C-154BD2615A2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'Retail trade'!$K$4</c:f>
              <c:strCache>
                <c:ptCount val="1"/>
                <c:pt idx="0">
                  <c:v>Previous month (week ending 22 May 2021)</c:v>
                </c:pt>
              </c:strCache>
            </c:strRef>
          </c:tx>
          <c:spPr>
            <a:solidFill>
              <a:schemeClr val="accent1"/>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trade'!$L$82:$L$89</c:f>
              <c:numCache>
                <c:formatCode>0.0</c:formatCode>
                <c:ptCount val="8"/>
                <c:pt idx="0">
                  <c:v>98.59</c:v>
                </c:pt>
                <c:pt idx="1">
                  <c:v>99.67</c:v>
                </c:pt>
                <c:pt idx="2">
                  <c:v>99.45</c:v>
                </c:pt>
                <c:pt idx="3">
                  <c:v>96.03</c:v>
                </c:pt>
                <c:pt idx="4">
                  <c:v>99.02</c:v>
                </c:pt>
                <c:pt idx="5">
                  <c:v>95.54</c:v>
                </c:pt>
                <c:pt idx="6">
                  <c:v>99.51</c:v>
                </c:pt>
                <c:pt idx="7">
                  <c:v>92.85</c:v>
                </c:pt>
              </c:numCache>
            </c:numRef>
          </c:val>
          <c:extLst>
            <c:ext xmlns:c16="http://schemas.microsoft.com/office/drawing/2014/chart" uri="{C3380CC4-5D6E-409C-BE32-E72D297353CC}">
              <c16:uniqueId val="{00000000-43AD-4669-B073-EB2FD848CC3E}"/>
            </c:ext>
          </c:extLst>
        </c:ser>
        <c:ser>
          <c:idx val="1"/>
          <c:order val="1"/>
          <c:tx>
            <c:strRef>
              <c:f>'Retail trade'!$K$7</c:f>
              <c:strCache>
                <c:ptCount val="1"/>
                <c:pt idx="0">
                  <c:v>Previous week (ending 12 Jun 2021)</c:v>
                </c:pt>
              </c:strCache>
            </c:strRef>
          </c:tx>
          <c:spPr>
            <a:solidFill>
              <a:schemeClr val="accent2"/>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trade'!$L$91:$L$98</c:f>
              <c:numCache>
                <c:formatCode>0.0</c:formatCode>
                <c:ptCount val="8"/>
                <c:pt idx="0">
                  <c:v>96.33</c:v>
                </c:pt>
                <c:pt idx="1">
                  <c:v>96.06</c:v>
                </c:pt>
                <c:pt idx="2">
                  <c:v>98.25</c:v>
                </c:pt>
                <c:pt idx="3">
                  <c:v>94.76</c:v>
                </c:pt>
                <c:pt idx="4">
                  <c:v>97.34</c:v>
                </c:pt>
                <c:pt idx="5">
                  <c:v>94.42</c:v>
                </c:pt>
                <c:pt idx="6">
                  <c:v>99.71</c:v>
                </c:pt>
                <c:pt idx="7">
                  <c:v>91.72</c:v>
                </c:pt>
              </c:numCache>
            </c:numRef>
          </c:val>
          <c:extLst>
            <c:ext xmlns:c16="http://schemas.microsoft.com/office/drawing/2014/chart" uri="{C3380CC4-5D6E-409C-BE32-E72D297353CC}">
              <c16:uniqueId val="{00000001-43AD-4669-B073-EB2FD848CC3E}"/>
            </c:ext>
          </c:extLst>
        </c:ser>
        <c:ser>
          <c:idx val="2"/>
          <c:order val="2"/>
          <c:tx>
            <c:strRef>
              <c:f>'Retail trade'!$K$8</c:f>
              <c:strCache>
                <c:ptCount val="1"/>
                <c:pt idx="0">
                  <c:v>This week (ending 19 Jun 2021)</c:v>
                </c:pt>
              </c:strCache>
            </c:strRef>
          </c:tx>
          <c:spPr>
            <a:solidFill>
              <a:srgbClr val="993366"/>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trade'!$L$100:$L$107</c:f>
              <c:numCache>
                <c:formatCode>0.0</c:formatCode>
                <c:ptCount val="8"/>
                <c:pt idx="0">
                  <c:v>98.46</c:v>
                </c:pt>
                <c:pt idx="1">
                  <c:v>98.49</c:v>
                </c:pt>
                <c:pt idx="2">
                  <c:v>99.92</c:v>
                </c:pt>
                <c:pt idx="3">
                  <c:v>96.17</c:v>
                </c:pt>
                <c:pt idx="4">
                  <c:v>99.22</c:v>
                </c:pt>
                <c:pt idx="5">
                  <c:v>96.32</c:v>
                </c:pt>
                <c:pt idx="6">
                  <c:v>101.25</c:v>
                </c:pt>
                <c:pt idx="7">
                  <c:v>92.82</c:v>
                </c:pt>
              </c:numCache>
            </c:numRef>
          </c:val>
          <c:extLst>
            <c:ext xmlns:c16="http://schemas.microsoft.com/office/drawing/2014/chart" uri="{C3380CC4-5D6E-409C-BE32-E72D297353CC}">
              <c16:uniqueId val="{00000002-43AD-4669-B073-EB2FD848CC3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'Retail trade'!$K$4</c:f>
              <c:strCache>
                <c:ptCount val="1"/>
                <c:pt idx="0">
                  <c:v>Previous month (week ending 22 May 2021)</c:v>
                </c:pt>
              </c:strCache>
            </c:strRef>
          </c:tx>
          <c:spPr>
            <a:solidFill>
              <a:schemeClr val="accent1"/>
            </a:solidFill>
            <a:ln>
              <a:noFill/>
            </a:ln>
            <a:effectLst/>
          </c:spPr>
          <c:invertIfNegative val="0"/>
          <c:cat>
            <c:strRef>
              <c:f>'Retail trade'!$K$24:$K$30</c:f>
              <c:strCache>
                <c:ptCount val="7"/>
                <c:pt idx="0">
                  <c:v>Aged 15-19</c:v>
                </c:pt>
                <c:pt idx="1">
                  <c:v>Aged 20-29</c:v>
                </c:pt>
                <c:pt idx="2">
                  <c:v>Aged 30-39</c:v>
                </c:pt>
                <c:pt idx="3">
                  <c:v>Aged 40-49</c:v>
                </c:pt>
                <c:pt idx="4">
                  <c:v>Aged 50-59</c:v>
                </c:pt>
                <c:pt idx="5">
                  <c:v>Aged 60-69</c:v>
                </c:pt>
                <c:pt idx="6">
                  <c:v>Aged 70+</c:v>
                </c:pt>
              </c:strCache>
            </c:strRef>
          </c:cat>
          <c:val>
            <c:numRef>
              <c:f>'Retail trade'!$L$24:$L$30</c:f>
              <c:numCache>
                <c:formatCode>0.0</c:formatCode>
                <c:ptCount val="7"/>
                <c:pt idx="0">
                  <c:v>101.37</c:v>
                </c:pt>
                <c:pt idx="1">
                  <c:v>100.89</c:v>
                </c:pt>
                <c:pt idx="2">
                  <c:v>103.53</c:v>
                </c:pt>
                <c:pt idx="3">
                  <c:v>101.43</c:v>
                </c:pt>
                <c:pt idx="4">
                  <c:v>102.74</c:v>
                </c:pt>
                <c:pt idx="5">
                  <c:v>106.35</c:v>
                </c:pt>
                <c:pt idx="6">
                  <c:v>106.04</c:v>
                </c:pt>
              </c:numCache>
            </c:numRef>
          </c:val>
          <c:extLst>
            <c:ext xmlns:c16="http://schemas.microsoft.com/office/drawing/2014/chart" uri="{C3380CC4-5D6E-409C-BE32-E72D297353CC}">
              <c16:uniqueId val="{00000000-74F2-4608-B028-C5E2F4F4D8D1}"/>
            </c:ext>
          </c:extLst>
        </c:ser>
        <c:ser>
          <c:idx val="1"/>
          <c:order val="1"/>
          <c:tx>
            <c:strRef>
              <c:f>'Retail trade'!$K$7</c:f>
              <c:strCache>
                <c:ptCount val="1"/>
                <c:pt idx="0">
                  <c:v>Previous week (ending 12 Jun 2021)</c:v>
                </c:pt>
              </c:strCache>
            </c:strRef>
          </c:tx>
          <c:spPr>
            <a:solidFill>
              <a:schemeClr val="accent2"/>
            </a:solidFill>
            <a:ln>
              <a:noFill/>
            </a:ln>
            <a:effectLst/>
          </c:spPr>
          <c:invertIfNegative val="0"/>
          <c:cat>
            <c:strRef>
              <c:f>'Retail trade'!$K$24:$K$30</c:f>
              <c:strCache>
                <c:ptCount val="7"/>
                <c:pt idx="0">
                  <c:v>Aged 15-19</c:v>
                </c:pt>
                <c:pt idx="1">
                  <c:v>Aged 20-29</c:v>
                </c:pt>
                <c:pt idx="2">
                  <c:v>Aged 30-39</c:v>
                </c:pt>
                <c:pt idx="3">
                  <c:v>Aged 40-49</c:v>
                </c:pt>
                <c:pt idx="4">
                  <c:v>Aged 50-59</c:v>
                </c:pt>
                <c:pt idx="5">
                  <c:v>Aged 60-69</c:v>
                </c:pt>
                <c:pt idx="6">
                  <c:v>Aged 70+</c:v>
                </c:pt>
              </c:strCache>
            </c:strRef>
          </c:cat>
          <c:val>
            <c:numRef>
              <c:f>'Retail trade'!$L$33:$L$39</c:f>
              <c:numCache>
                <c:formatCode>0.0</c:formatCode>
                <c:ptCount val="7"/>
                <c:pt idx="0">
                  <c:v>100.63</c:v>
                </c:pt>
                <c:pt idx="1">
                  <c:v>98.92</c:v>
                </c:pt>
                <c:pt idx="2">
                  <c:v>101.74</c:v>
                </c:pt>
                <c:pt idx="3">
                  <c:v>99.63</c:v>
                </c:pt>
                <c:pt idx="4">
                  <c:v>100.91</c:v>
                </c:pt>
                <c:pt idx="5">
                  <c:v>105.1</c:v>
                </c:pt>
                <c:pt idx="6">
                  <c:v>104.78</c:v>
                </c:pt>
              </c:numCache>
            </c:numRef>
          </c:val>
          <c:extLst>
            <c:ext xmlns:c16="http://schemas.microsoft.com/office/drawing/2014/chart" uri="{C3380CC4-5D6E-409C-BE32-E72D297353CC}">
              <c16:uniqueId val="{00000001-74F2-4608-B028-C5E2F4F4D8D1}"/>
            </c:ext>
          </c:extLst>
        </c:ser>
        <c:ser>
          <c:idx val="2"/>
          <c:order val="2"/>
          <c:tx>
            <c:strRef>
              <c:f>'Retail trade'!$K$8</c:f>
              <c:strCache>
                <c:ptCount val="1"/>
                <c:pt idx="0">
                  <c:v>This week (ending 19 Jun 2021)</c:v>
                </c:pt>
              </c:strCache>
            </c:strRef>
          </c:tx>
          <c:spPr>
            <a:solidFill>
              <a:srgbClr val="993366"/>
            </a:solidFill>
            <a:ln>
              <a:noFill/>
            </a:ln>
            <a:effectLst/>
          </c:spPr>
          <c:invertIfNegative val="0"/>
          <c:cat>
            <c:strRef>
              <c:f>'Retail trade'!$K$24:$K$30</c:f>
              <c:strCache>
                <c:ptCount val="7"/>
                <c:pt idx="0">
                  <c:v>Aged 15-19</c:v>
                </c:pt>
                <c:pt idx="1">
                  <c:v>Aged 20-29</c:v>
                </c:pt>
                <c:pt idx="2">
                  <c:v>Aged 30-39</c:v>
                </c:pt>
                <c:pt idx="3">
                  <c:v>Aged 40-49</c:v>
                </c:pt>
                <c:pt idx="4">
                  <c:v>Aged 50-59</c:v>
                </c:pt>
                <c:pt idx="5">
                  <c:v>Aged 60-69</c:v>
                </c:pt>
                <c:pt idx="6">
                  <c:v>Aged 70+</c:v>
                </c:pt>
              </c:strCache>
            </c:strRef>
          </c:cat>
          <c:val>
            <c:numRef>
              <c:f>'Retail trade'!$L$42:$L$48</c:f>
              <c:numCache>
                <c:formatCode>0.0</c:formatCode>
                <c:ptCount val="7"/>
                <c:pt idx="0">
                  <c:v>104.78</c:v>
                </c:pt>
                <c:pt idx="1">
                  <c:v>100.6</c:v>
                </c:pt>
                <c:pt idx="2">
                  <c:v>103.12</c:v>
                </c:pt>
                <c:pt idx="3">
                  <c:v>101.14</c:v>
                </c:pt>
                <c:pt idx="4">
                  <c:v>102.69</c:v>
                </c:pt>
                <c:pt idx="5">
                  <c:v>107.09</c:v>
                </c:pt>
                <c:pt idx="6">
                  <c:v>106.29</c:v>
                </c:pt>
              </c:numCache>
            </c:numRef>
          </c:val>
          <c:extLst>
            <c:ext xmlns:c16="http://schemas.microsoft.com/office/drawing/2014/chart" uri="{C3380CC4-5D6E-409C-BE32-E72D297353CC}">
              <c16:uniqueId val="{00000002-74F2-4608-B028-C5E2F4F4D8D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'Retail trade'!$K$110:$K$256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'Retail trade'!$L$110:$L$256</c:f>
              <c:numCache>
                <c:formatCode>0.0</c:formatCode>
                <c:ptCount val="147"/>
                <c:pt idx="0">
                  <c:v>100</c:v>
                </c:pt>
                <c:pt idx="1">
                  <c:v>99.849900000000005</c:v>
                </c:pt>
                <c:pt idx="2">
                  <c:v>95.632900000000006</c:v>
                </c:pt>
                <c:pt idx="3">
                  <c:v>93.074600000000004</c:v>
                </c:pt>
                <c:pt idx="4">
                  <c:v>91.425899999999999</c:v>
                </c:pt>
                <c:pt idx="5">
                  <c:v>91.796899999999994</c:v>
                </c:pt>
                <c:pt idx="6">
                  <c:v>92.432500000000005</c:v>
                </c:pt>
                <c:pt idx="7">
                  <c:v>92.874499999999998</c:v>
                </c:pt>
                <c:pt idx="8">
                  <c:v>94.231200000000001</c:v>
                </c:pt>
                <c:pt idx="9">
                  <c:v>94.635599999999997</c:v>
                </c:pt>
                <c:pt idx="10">
                  <c:v>95.289100000000005</c:v>
                </c:pt>
                <c:pt idx="11">
                  <c:v>95.937299999999993</c:v>
                </c:pt>
                <c:pt idx="12">
                  <c:v>98.010800000000003</c:v>
                </c:pt>
                <c:pt idx="13">
                  <c:v>96.157499999999999</c:v>
                </c:pt>
                <c:pt idx="14">
                  <c:v>96.911500000000004</c:v>
                </c:pt>
                <c:pt idx="15">
                  <c:v>96.637299999999996</c:v>
                </c:pt>
                <c:pt idx="16">
                  <c:v>97.932100000000005</c:v>
                </c:pt>
                <c:pt idx="17">
                  <c:v>99.122399999999999</c:v>
                </c:pt>
                <c:pt idx="18">
                  <c:v>98.648399999999995</c:v>
                </c:pt>
                <c:pt idx="19">
                  <c:v>98.166399999999996</c:v>
                </c:pt>
                <c:pt idx="20">
                  <c:v>98.576499999999996</c:v>
                </c:pt>
                <c:pt idx="21">
                  <c:v>98.881100000000004</c:v>
                </c:pt>
                <c:pt idx="22">
                  <c:v>97.814099999999996</c:v>
                </c:pt>
                <c:pt idx="23">
                  <c:v>97.582499999999996</c:v>
                </c:pt>
                <c:pt idx="24">
                  <c:v>98.564499999999995</c:v>
                </c:pt>
                <c:pt idx="25">
                  <c:v>99.217200000000005</c:v>
                </c:pt>
                <c:pt idx="26">
                  <c:v>99.678700000000006</c:v>
                </c:pt>
                <c:pt idx="27">
                  <c:v>99.87</c:v>
                </c:pt>
                <c:pt idx="28">
                  <c:v>99.806200000000004</c:v>
                </c:pt>
                <c:pt idx="29">
                  <c:v>98.916700000000006</c:v>
                </c:pt>
                <c:pt idx="30">
                  <c:v>99.572599999999994</c:v>
                </c:pt>
                <c:pt idx="31">
                  <c:v>100.2831</c:v>
                </c:pt>
                <c:pt idx="32">
                  <c:v>100.7979</c:v>
                </c:pt>
                <c:pt idx="33">
                  <c:v>102.1669</c:v>
                </c:pt>
                <c:pt idx="34">
                  <c:v>103.2851</c:v>
                </c:pt>
                <c:pt idx="35">
                  <c:v>103.8395</c:v>
                </c:pt>
                <c:pt idx="36">
                  <c:v>104.4743</c:v>
                </c:pt>
                <c:pt idx="37">
                  <c:v>104.4843</c:v>
                </c:pt>
                <c:pt idx="38">
                  <c:v>106.7914</c:v>
                </c:pt>
                <c:pt idx="39">
                  <c:v>106.29300000000001</c:v>
                </c:pt>
                <c:pt idx="40">
                  <c:v>106.4051</c:v>
                </c:pt>
                <c:pt idx="41">
                  <c:v>104.03100000000001</c:v>
                </c:pt>
                <c:pt idx="42">
                  <c:v>102.0382</c:v>
                </c:pt>
                <c:pt idx="43">
                  <c:v>101.1396</c:v>
                </c:pt>
                <c:pt idx="44">
                  <c:v>102.7903</c:v>
                </c:pt>
                <c:pt idx="45">
                  <c:v>102.09650000000001</c:v>
                </c:pt>
                <c:pt idx="46">
                  <c:v>102.13</c:v>
                </c:pt>
                <c:pt idx="47">
                  <c:v>100.91459999999999</c:v>
                </c:pt>
                <c:pt idx="48">
                  <c:v>101.6729</c:v>
                </c:pt>
                <c:pt idx="49">
                  <c:v>100.8638</c:v>
                </c:pt>
                <c:pt idx="50">
                  <c:v>100.9178</c:v>
                </c:pt>
                <c:pt idx="51">
                  <c:v>100.34229999999999</c:v>
                </c:pt>
                <c:pt idx="52">
                  <c:v>100.76779999999999</c:v>
                </c:pt>
                <c:pt idx="53">
                  <c:v>101.0279</c:v>
                </c:pt>
                <c:pt idx="54">
                  <c:v>100.873</c:v>
                </c:pt>
                <c:pt idx="55">
                  <c:v>100.845</c:v>
                </c:pt>
                <c:pt idx="56">
                  <c:v>100.91759999999999</c:v>
                </c:pt>
                <c:pt idx="57">
                  <c:v>100.18899999999999</c:v>
                </c:pt>
                <c:pt idx="58">
                  <c:v>99.969800000000006</c:v>
                </c:pt>
                <c:pt idx="59">
                  <c:v>99.902299999999997</c:v>
                </c:pt>
                <c:pt idx="60">
                  <c:v>100.3202</c:v>
                </c:pt>
                <c:pt idx="61">
                  <c:v>100.5223</c:v>
                </c:pt>
                <c:pt idx="62">
                  <c:v>102.23520000000001</c:v>
                </c:pt>
                <c:pt idx="63">
                  <c:v>101.6965</c:v>
                </c:pt>
                <c:pt idx="64">
                  <c:v>100.8492</c:v>
                </c:pt>
                <c:pt idx="65">
                  <c:v>100.5562</c:v>
                </c:pt>
                <c:pt idx="66">
                  <c:v>102.53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9E7D-425C-9AA0-7F72DADD7CE5}"/>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'Retail trade'!$K$110:$K$256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'Retail trade'!$L$258:$L$404</c:f>
              <c:numCache>
                <c:formatCode>0.0</c:formatCode>
                <c:ptCount val="147"/>
                <c:pt idx="0">
                  <c:v>100</c:v>
                </c:pt>
                <c:pt idx="1">
                  <c:v>99.331400000000002</c:v>
                </c:pt>
                <c:pt idx="2">
                  <c:v>96.871499999999997</c:v>
                </c:pt>
                <c:pt idx="3">
                  <c:v>95.321299999999994</c:v>
                </c:pt>
                <c:pt idx="4">
                  <c:v>95.620699999999999</c:v>
                </c:pt>
                <c:pt idx="5">
                  <c:v>96.822500000000005</c:v>
                </c:pt>
                <c:pt idx="6">
                  <c:v>98.281400000000005</c:v>
                </c:pt>
                <c:pt idx="7">
                  <c:v>97.148600000000002</c:v>
                </c:pt>
                <c:pt idx="8">
                  <c:v>100.4414</c:v>
                </c:pt>
                <c:pt idx="9">
                  <c:v>95.220500000000001</c:v>
                </c:pt>
                <c:pt idx="10">
                  <c:v>94.915199999999999</c:v>
                </c:pt>
                <c:pt idx="11">
                  <c:v>100.3182</c:v>
                </c:pt>
                <c:pt idx="12">
                  <c:v>106.3914</c:v>
                </c:pt>
                <c:pt idx="13">
                  <c:v>101.7218</c:v>
                </c:pt>
                <c:pt idx="14">
                  <c:v>101.2895</c:v>
                </c:pt>
                <c:pt idx="15">
                  <c:v>100.5963</c:v>
                </c:pt>
                <c:pt idx="16">
                  <c:v>102.43689999999999</c:v>
                </c:pt>
                <c:pt idx="17">
                  <c:v>101.02079999999999</c:v>
                </c:pt>
                <c:pt idx="18">
                  <c:v>101.1996</c:v>
                </c:pt>
                <c:pt idx="19">
                  <c:v>98.623599999999996</c:v>
                </c:pt>
                <c:pt idx="20">
                  <c:v>100.74299999999999</c:v>
                </c:pt>
                <c:pt idx="21">
                  <c:v>103.11920000000001</c:v>
                </c:pt>
                <c:pt idx="22">
                  <c:v>101.7629</c:v>
                </c:pt>
                <c:pt idx="23">
                  <c:v>98.498900000000006</c:v>
                </c:pt>
                <c:pt idx="24">
                  <c:v>100.36020000000001</c:v>
                </c:pt>
                <c:pt idx="25">
                  <c:v>102.9439</c:v>
                </c:pt>
                <c:pt idx="26">
                  <c:v>104.51090000000001</c:v>
                </c:pt>
                <c:pt idx="27">
                  <c:v>103.2179</c:v>
                </c:pt>
                <c:pt idx="28">
                  <c:v>102.7015</c:v>
                </c:pt>
                <c:pt idx="29">
                  <c:v>101.3467</c:v>
                </c:pt>
                <c:pt idx="30">
                  <c:v>100.4545</c:v>
                </c:pt>
                <c:pt idx="31">
                  <c:v>99.963099999999997</c:v>
                </c:pt>
                <c:pt idx="32">
                  <c:v>99.933300000000003</c:v>
                </c:pt>
                <c:pt idx="33">
                  <c:v>101.14409999999999</c:v>
                </c:pt>
                <c:pt idx="34">
                  <c:v>104.1416</c:v>
                </c:pt>
                <c:pt idx="35">
                  <c:v>105.10680000000001</c:v>
                </c:pt>
                <c:pt idx="36">
                  <c:v>103.8023</c:v>
                </c:pt>
                <c:pt idx="37">
                  <c:v>104.7223</c:v>
                </c:pt>
                <c:pt idx="38">
                  <c:v>108.85339999999999</c:v>
                </c:pt>
                <c:pt idx="39">
                  <c:v>109.2809</c:v>
                </c:pt>
                <c:pt idx="40">
                  <c:v>109.959</c:v>
                </c:pt>
                <c:pt idx="41">
                  <c:v>109.73309999999999</c:v>
                </c:pt>
                <c:pt idx="42">
                  <c:v>106.6091</c:v>
                </c:pt>
                <c:pt idx="43">
                  <c:v>103.2714</c:v>
                </c:pt>
                <c:pt idx="44">
                  <c:v>104.36360000000001</c:v>
                </c:pt>
                <c:pt idx="45">
                  <c:v>102.9165</c:v>
                </c:pt>
                <c:pt idx="46">
                  <c:v>103.68210000000001</c:v>
                </c:pt>
                <c:pt idx="47">
                  <c:v>103.9695</c:v>
                </c:pt>
                <c:pt idx="48">
                  <c:v>105.2026</c:v>
                </c:pt>
                <c:pt idx="49">
                  <c:v>103.0896</c:v>
                </c:pt>
                <c:pt idx="50">
                  <c:v>102.6461</c:v>
                </c:pt>
                <c:pt idx="51">
                  <c:v>103.473</c:v>
                </c:pt>
                <c:pt idx="52">
                  <c:v>103.1794</c:v>
                </c:pt>
                <c:pt idx="53">
                  <c:v>102.419</c:v>
                </c:pt>
                <c:pt idx="54">
                  <c:v>102.9491</c:v>
                </c:pt>
                <c:pt idx="55">
                  <c:v>105.15430000000001</c:v>
                </c:pt>
                <c:pt idx="56">
                  <c:v>107.071</c:v>
                </c:pt>
                <c:pt idx="57">
                  <c:v>104.7286</c:v>
                </c:pt>
                <c:pt idx="58">
                  <c:v>103.7191</c:v>
                </c:pt>
                <c:pt idx="59">
                  <c:v>102.88809999999999</c:v>
                </c:pt>
                <c:pt idx="60">
                  <c:v>103.5778</c:v>
                </c:pt>
                <c:pt idx="61">
                  <c:v>103.61669999999999</c:v>
                </c:pt>
                <c:pt idx="62">
                  <c:v>104.2998</c:v>
                </c:pt>
                <c:pt idx="63">
                  <c:v>103.1395</c:v>
                </c:pt>
                <c:pt idx="64">
                  <c:v>103.6399</c:v>
                </c:pt>
                <c:pt idx="65">
                  <c:v>103.8279</c:v>
                </c:pt>
                <c:pt idx="66">
                  <c:v>105.9853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9E7D-425C-9AA0-7F72DADD7CE5}"/>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'Accommodation and food serv...'!$K$4</c:f>
              <c:strCache>
                <c:ptCount val="1"/>
                <c:pt idx="0">
                  <c:v>Previous month (week ending 22 May 2021)</c:v>
                </c:pt>
              </c:strCache>
            </c:strRef>
          </c:tx>
          <c:spPr>
            <a:solidFill>
              <a:schemeClr val="accent1"/>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serv...'!$L$53:$L$60</c:f>
              <c:numCache>
                <c:formatCode>0.0</c:formatCode>
                <c:ptCount val="8"/>
                <c:pt idx="0">
                  <c:v>90.59</c:v>
                </c:pt>
                <c:pt idx="1">
                  <c:v>91.11</c:v>
                </c:pt>
                <c:pt idx="2">
                  <c:v>90.79</c:v>
                </c:pt>
                <c:pt idx="3">
                  <c:v>92.49</c:v>
                </c:pt>
                <c:pt idx="4">
                  <c:v>92.33</c:v>
                </c:pt>
                <c:pt idx="5">
                  <c:v>91.88</c:v>
                </c:pt>
                <c:pt idx="6">
                  <c:v>97.03</c:v>
                </c:pt>
                <c:pt idx="7">
                  <c:v>85.89</c:v>
                </c:pt>
              </c:numCache>
            </c:numRef>
          </c:val>
          <c:extLst>
            <c:ext xmlns:c16="http://schemas.microsoft.com/office/drawing/2014/chart" uri="{C3380CC4-5D6E-409C-BE32-E72D297353CC}">
              <c16:uniqueId val="{00000000-6F92-4B30-BA1D-79073661EC7D}"/>
            </c:ext>
          </c:extLst>
        </c:ser>
        <c:ser>
          <c:idx val="1"/>
          <c:order val="1"/>
          <c:tx>
            <c:strRef>
              <c:f>'Accommodation and food serv...'!$K$7</c:f>
              <c:strCache>
                <c:ptCount val="1"/>
                <c:pt idx="0">
                  <c:v>Previous week (ending 12 Jun 2021)</c:v>
                </c:pt>
              </c:strCache>
            </c:strRef>
          </c:tx>
          <c:spPr>
            <a:solidFill>
              <a:schemeClr val="accent2"/>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serv...'!$L$62:$L$69</c:f>
              <c:numCache>
                <c:formatCode>0.0</c:formatCode>
                <c:ptCount val="8"/>
                <c:pt idx="0">
                  <c:v>89</c:v>
                </c:pt>
                <c:pt idx="1">
                  <c:v>78.28</c:v>
                </c:pt>
                <c:pt idx="2">
                  <c:v>88.96</c:v>
                </c:pt>
                <c:pt idx="3">
                  <c:v>89.24</c:v>
                </c:pt>
                <c:pt idx="4">
                  <c:v>90.55</c:v>
                </c:pt>
                <c:pt idx="5">
                  <c:v>88.57</c:v>
                </c:pt>
                <c:pt idx="6">
                  <c:v>96.24</c:v>
                </c:pt>
                <c:pt idx="7">
                  <c:v>82.62</c:v>
                </c:pt>
              </c:numCache>
            </c:numRef>
          </c:val>
          <c:extLst>
            <c:ext xmlns:c16="http://schemas.microsoft.com/office/drawing/2014/chart" uri="{C3380CC4-5D6E-409C-BE32-E72D297353CC}">
              <c16:uniqueId val="{00000001-6F92-4B30-BA1D-79073661EC7D}"/>
            </c:ext>
          </c:extLst>
        </c:ser>
        <c:ser>
          <c:idx val="2"/>
          <c:order val="2"/>
          <c:tx>
            <c:strRef>
              <c:f>'Accommodation and food serv...'!$K$8</c:f>
              <c:strCache>
                <c:ptCount val="1"/>
                <c:pt idx="0">
                  <c:v>This week (ending 19 Jun 2021)</c:v>
                </c:pt>
              </c:strCache>
            </c:strRef>
          </c:tx>
          <c:spPr>
            <a:solidFill>
              <a:srgbClr val="993366"/>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serv...'!$L$71:$L$78</c:f>
              <c:numCache>
                <c:formatCode>0.0</c:formatCode>
                <c:ptCount val="8"/>
                <c:pt idx="0">
                  <c:v>89.29</c:v>
                </c:pt>
                <c:pt idx="1">
                  <c:v>81.64</c:v>
                </c:pt>
                <c:pt idx="2">
                  <c:v>89.83</c:v>
                </c:pt>
                <c:pt idx="3">
                  <c:v>89.24</c:v>
                </c:pt>
                <c:pt idx="4">
                  <c:v>90.18</c:v>
                </c:pt>
                <c:pt idx="5">
                  <c:v>88.75</c:v>
                </c:pt>
                <c:pt idx="6">
                  <c:v>97.59</c:v>
                </c:pt>
                <c:pt idx="7">
                  <c:v>83.1</c:v>
                </c:pt>
              </c:numCache>
            </c:numRef>
          </c:val>
          <c:extLst>
            <c:ext xmlns:c16="http://schemas.microsoft.com/office/drawing/2014/chart" uri="{C3380CC4-5D6E-409C-BE32-E72D297353CC}">
              <c16:uniqueId val="{00000002-6F92-4B30-BA1D-79073661EC7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'Agriculture, forestry and f...'!$K$4</c:f>
              <c:strCache>
                <c:ptCount val="1"/>
                <c:pt idx="0">
                  <c:v>Previous month (week ending 22 May 2021)</c:v>
                </c:pt>
              </c:strCache>
            </c:strRef>
          </c:tx>
          <c:spPr>
            <a:solidFill>
              <a:schemeClr val="accent1"/>
            </a:solidFill>
            <a:ln>
              <a:noFill/>
            </a:ln>
            <a:effectLst/>
          </c:spPr>
          <c:invertIfNegative val="0"/>
          <c:cat>
            <c:strRef>
              <c:f>'Agriculture, forestry and f...'!$K$24:$K$30</c:f>
              <c:strCache>
                <c:ptCount val="7"/>
                <c:pt idx="0">
                  <c:v>Aged 15-19</c:v>
                </c:pt>
                <c:pt idx="1">
                  <c:v>Aged 20-29</c:v>
                </c:pt>
                <c:pt idx="2">
                  <c:v>Aged 30-39</c:v>
                </c:pt>
                <c:pt idx="3">
                  <c:v>Aged 40-49</c:v>
                </c:pt>
                <c:pt idx="4">
                  <c:v>Aged 50-59</c:v>
                </c:pt>
                <c:pt idx="5">
                  <c:v>Aged 60-69</c:v>
                </c:pt>
                <c:pt idx="6">
                  <c:v>Aged 70+</c:v>
                </c:pt>
              </c:strCache>
            </c:strRef>
          </c:cat>
          <c:val>
            <c:numRef>
              <c:f>'Agriculture, forestry and f...'!$L$24:$L$30</c:f>
              <c:numCache>
                <c:formatCode>0.0</c:formatCode>
                <c:ptCount val="7"/>
                <c:pt idx="0">
                  <c:v>109.8</c:v>
                </c:pt>
                <c:pt idx="1">
                  <c:v>103.3</c:v>
                </c:pt>
                <c:pt idx="2">
                  <c:v>106.36</c:v>
                </c:pt>
                <c:pt idx="3">
                  <c:v>103.17</c:v>
                </c:pt>
                <c:pt idx="4">
                  <c:v>102</c:v>
                </c:pt>
                <c:pt idx="5">
                  <c:v>106.7</c:v>
                </c:pt>
                <c:pt idx="6">
                  <c:v>110.29</c:v>
                </c:pt>
              </c:numCache>
            </c:numRef>
          </c:val>
          <c:extLst>
            <c:ext xmlns:c16="http://schemas.microsoft.com/office/drawing/2014/chart" uri="{C3380CC4-5D6E-409C-BE32-E72D297353CC}">
              <c16:uniqueId val="{00000000-DC65-426D-AFEF-45620130A540}"/>
            </c:ext>
          </c:extLst>
        </c:ser>
        <c:ser>
          <c:idx val="1"/>
          <c:order val="1"/>
          <c:tx>
            <c:strRef>
              <c:f>'Agriculture, forestry and f...'!$K$7</c:f>
              <c:strCache>
                <c:ptCount val="1"/>
                <c:pt idx="0">
                  <c:v>Previous week (ending 12 Jun 2021)</c:v>
                </c:pt>
              </c:strCache>
            </c:strRef>
          </c:tx>
          <c:spPr>
            <a:solidFill>
              <a:schemeClr val="accent2"/>
            </a:solidFill>
            <a:ln>
              <a:noFill/>
            </a:ln>
            <a:effectLst/>
          </c:spPr>
          <c:invertIfNegative val="0"/>
          <c:cat>
            <c:strRef>
              <c:f>'Agriculture, forestry and f...'!$K$24:$K$30</c:f>
              <c:strCache>
                <c:ptCount val="7"/>
                <c:pt idx="0">
                  <c:v>Aged 15-19</c:v>
                </c:pt>
                <c:pt idx="1">
                  <c:v>Aged 20-29</c:v>
                </c:pt>
                <c:pt idx="2">
                  <c:v>Aged 30-39</c:v>
                </c:pt>
                <c:pt idx="3">
                  <c:v>Aged 40-49</c:v>
                </c:pt>
                <c:pt idx="4">
                  <c:v>Aged 50-59</c:v>
                </c:pt>
                <c:pt idx="5">
                  <c:v>Aged 60-69</c:v>
                </c:pt>
                <c:pt idx="6">
                  <c:v>Aged 70+</c:v>
                </c:pt>
              </c:strCache>
            </c:strRef>
          </c:cat>
          <c:val>
            <c:numRef>
              <c:f>'Agriculture, forestry and f...'!$L$33:$L$39</c:f>
              <c:numCache>
                <c:formatCode>0.0</c:formatCode>
                <c:ptCount val="7"/>
                <c:pt idx="0">
                  <c:v>103.99</c:v>
                </c:pt>
                <c:pt idx="1">
                  <c:v>99.26</c:v>
                </c:pt>
                <c:pt idx="2">
                  <c:v>103.23</c:v>
                </c:pt>
                <c:pt idx="3">
                  <c:v>100.12</c:v>
                </c:pt>
                <c:pt idx="4">
                  <c:v>99.37</c:v>
                </c:pt>
                <c:pt idx="5">
                  <c:v>103.58</c:v>
                </c:pt>
                <c:pt idx="6">
                  <c:v>109.66</c:v>
                </c:pt>
              </c:numCache>
            </c:numRef>
          </c:val>
          <c:extLst>
            <c:ext xmlns:c16="http://schemas.microsoft.com/office/drawing/2014/chart" uri="{C3380CC4-5D6E-409C-BE32-E72D297353CC}">
              <c16:uniqueId val="{00000001-DC65-426D-AFEF-45620130A540}"/>
            </c:ext>
          </c:extLst>
        </c:ser>
        <c:ser>
          <c:idx val="2"/>
          <c:order val="2"/>
          <c:tx>
            <c:strRef>
              <c:f>'Agriculture, forestry and f...'!$K$8</c:f>
              <c:strCache>
                <c:ptCount val="1"/>
                <c:pt idx="0">
                  <c:v>This week (ending 19 Jun 2021)</c:v>
                </c:pt>
              </c:strCache>
            </c:strRef>
          </c:tx>
          <c:spPr>
            <a:solidFill>
              <a:srgbClr val="993366"/>
            </a:solidFill>
            <a:ln>
              <a:noFill/>
            </a:ln>
            <a:effectLst/>
          </c:spPr>
          <c:invertIfNegative val="0"/>
          <c:cat>
            <c:strRef>
              <c:f>'Agriculture, forestry and f...'!$K$24:$K$30</c:f>
              <c:strCache>
                <c:ptCount val="7"/>
                <c:pt idx="0">
                  <c:v>Aged 15-19</c:v>
                </c:pt>
                <c:pt idx="1">
                  <c:v>Aged 20-29</c:v>
                </c:pt>
                <c:pt idx="2">
                  <c:v>Aged 30-39</c:v>
                </c:pt>
                <c:pt idx="3">
                  <c:v>Aged 40-49</c:v>
                </c:pt>
                <c:pt idx="4">
                  <c:v>Aged 50-59</c:v>
                </c:pt>
                <c:pt idx="5">
                  <c:v>Aged 60-69</c:v>
                </c:pt>
                <c:pt idx="6">
                  <c:v>Aged 70+</c:v>
                </c:pt>
              </c:strCache>
            </c:strRef>
          </c:cat>
          <c:val>
            <c:numRef>
              <c:f>'Agriculture, forestry and f...'!$L$42:$L$48</c:f>
              <c:numCache>
                <c:formatCode>0.0</c:formatCode>
                <c:ptCount val="7"/>
                <c:pt idx="0">
                  <c:v>102.61</c:v>
                </c:pt>
                <c:pt idx="1">
                  <c:v>98.17</c:v>
                </c:pt>
                <c:pt idx="2">
                  <c:v>102.69</c:v>
                </c:pt>
                <c:pt idx="3">
                  <c:v>99.96</c:v>
                </c:pt>
                <c:pt idx="4">
                  <c:v>99.41</c:v>
                </c:pt>
                <c:pt idx="5">
                  <c:v>103.05</c:v>
                </c:pt>
                <c:pt idx="6">
                  <c:v>109.61</c:v>
                </c:pt>
              </c:numCache>
            </c:numRef>
          </c:val>
          <c:extLst>
            <c:ext xmlns:c16="http://schemas.microsoft.com/office/drawing/2014/chart" uri="{C3380CC4-5D6E-409C-BE32-E72D297353CC}">
              <c16:uniqueId val="{00000002-DC65-426D-AFEF-45620130A54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'Accommodation and food serv...'!$K$4</c:f>
              <c:strCache>
                <c:ptCount val="1"/>
                <c:pt idx="0">
                  <c:v>Previous month (week ending 22 May 2021)</c:v>
                </c:pt>
              </c:strCache>
            </c:strRef>
          </c:tx>
          <c:spPr>
            <a:solidFill>
              <a:schemeClr val="accent1"/>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serv...'!$L$82:$L$89</c:f>
              <c:numCache>
                <c:formatCode>0.0</c:formatCode>
                <c:ptCount val="8"/>
                <c:pt idx="0">
                  <c:v>91.53</c:v>
                </c:pt>
                <c:pt idx="1">
                  <c:v>93.62</c:v>
                </c:pt>
                <c:pt idx="2">
                  <c:v>91.73</c:v>
                </c:pt>
                <c:pt idx="3">
                  <c:v>92.92</c:v>
                </c:pt>
                <c:pt idx="4">
                  <c:v>96.74</c:v>
                </c:pt>
                <c:pt idx="5">
                  <c:v>93.91</c:v>
                </c:pt>
                <c:pt idx="6">
                  <c:v>104.48</c:v>
                </c:pt>
                <c:pt idx="7">
                  <c:v>87.96</c:v>
                </c:pt>
              </c:numCache>
            </c:numRef>
          </c:val>
          <c:extLst>
            <c:ext xmlns:c16="http://schemas.microsoft.com/office/drawing/2014/chart" uri="{C3380CC4-5D6E-409C-BE32-E72D297353CC}">
              <c16:uniqueId val="{00000000-B198-4A32-A220-8D752AF97B45}"/>
            </c:ext>
          </c:extLst>
        </c:ser>
        <c:ser>
          <c:idx val="1"/>
          <c:order val="1"/>
          <c:tx>
            <c:strRef>
              <c:f>'Accommodation and food serv...'!$K$7</c:f>
              <c:strCache>
                <c:ptCount val="1"/>
                <c:pt idx="0">
                  <c:v>Previous week (ending 12 Jun 2021)</c:v>
                </c:pt>
              </c:strCache>
            </c:strRef>
          </c:tx>
          <c:spPr>
            <a:solidFill>
              <a:schemeClr val="accent2"/>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serv...'!$L$91:$L$98</c:f>
              <c:numCache>
                <c:formatCode>0.0</c:formatCode>
                <c:ptCount val="8"/>
                <c:pt idx="0">
                  <c:v>89.64</c:v>
                </c:pt>
                <c:pt idx="1">
                  <c:v>79.56</c:v>
                </c:pt>
                <c:pt idx="2">
                  <c:v>90.07</c:v>
                </c:pt>
                <c:pt idx="3">
                  <c:v>89.97</c:v>
                </c:pt>
                <c:pt idx="4">
                  <c:v>94.17</c:v>
                </c:pt>
                <c:pt idx="5">
                  <c:v>91.88</c:v>
                </c:pt>
                <c:pt idx="6">
                  <c:v>103.61</c:v>
                </c:pt>
                <c:pt idx="7">
                  <c:v>85.2</c:v>
                </c:pt>
              </c:numCache>
            </c:numRef>
          </c:val>
          <c:extLst>
            <c:ext xmlns:c16="http://schemas.microsoft.com/office/drawing/2014/chart" uri="{C3380CC4-5D6E-409C-BE32-E72D297353CC}">
              <c16:uniqueId val="{00000001-B198-4A32-A220-8D752AF97B45}"/>
            </c:ext>
          </c:extLst>
        </c:ser>
        <c:ser>
          <c:idx val="2"/>
          <c:order val="2"/>
          <c:tx>
            <c:strRef>
              <c:f>'Accommodation and food serv...'!$K$8</c:f>
              <c:strCache>
                <c:ptCount val="1"/>
                <c:pt idx="0">
                  <c:v>This week (ending 19 Jun 2021)</c:v>
                </c:pt>
              </c:strCache>
            </c:strRef>
          </c:tx>
          <c:spPr>
            <a:solidFill>
              <a:srgbClr val="993366"/>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serv...'!$L$100:$L$107</c:f>
              <c:numCache>
                <c:formatCode>0.0</c:formatCode>
                <c:ptCount val="8"/>
                <c:pt idx="0">
                  <c:v>89.75</c:v>
                </c:pt>
                <c:pt idx="1">
                  <c:v>83.48</c:v>
                </c:pt>
                <c:pt idx="2">
                  <c:v>90.83</c:v>
                </c:pt>
                <c:pt idx="3">
                  <c:v>89.97</c:v>
                </c:pt>
                <c:pt idx="4">
                  <c:v>93.67</c:v>
                </c:pt>
                <c:pt idx="5">
                  <c:v>92.65</c:v>
                </c:pt>
                <c:pt idx="6">
                  <c:v>103.17</c:v>
                </c:pt>
                <c:pt idx="7">
                  <c:v>84.75</c:v>
                </c:pt>
              </c:numCache>
            </c:numRef>
          </c:val>
          <c:extLst>
            <c:ext xmlns:c16="http://schemas.microsoft.com/office/drawing/2014/chart" uri="{C3380CC4-5D6E-409C-BE32-E72D297353CC}">
              <c16:uniqueId val="{00000002-B198-4A32-A220-8D752AF97B4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'Accommodation and food serv...'!$K$4</c:f>
              <c:strCache>
                <c:ptCount val="1"/>
                <c:pt idx="0">
                  <c:v>Previous month (week ending 22 May 2021)</c:v>
                </c:pt>
              </c:strCache>
            </c:strRef>
          </c:tx>
          <c:spPr>
            <a:solidFill>
              <a:schemeClr val="accent1"/>
            </a:solidFill>
            <a:ln>
              <a:noFill/>
            </a:ln>
            <a:effectLst/>
          </c:spPr>
          <c:invertIfNegative val="0"/>
          <c:cat>
            <c:strRef>
              <c:f>'Accommodation and food serv...'!$K$24:$K$30</c:f>
              <c:strCache>
                <c:ptCount val="7"/>
                <c:pt idx="0">
                  <c:v>Aged 15-19</c:v>
                </c:pt>
                <c:pt idx="1">
                  <c:v>Aged 20-29</c:v>
                </c:pt>
                <c:pt idx="2">
                  <c:v>Aged 30-39</c:v>
                </c:pt>
                <c:pt idx="3">
                  <c:v>Aged 40-49</c:v>
                </c:pt>
                <c:pt idx="4">
                  <c:v>Aged 50-59</c:v>
                </c:pt>
                <c:pt idx="5">
                  <c:v>Aged 60-69</c:v>
                </c:pt>
                <c:pt idx="6">
                  <c:v>Aged 70+</c:v>
                </c:pt>
              </c:strCache>
            </c:strRef>
          </c:cat>
          <c:val>
            <c:numRef>
              <c:f>'Accommodation and food serv...'!$L$24:$L$30</c:f>
              <c:numCache>
                <c:formatCode>0.0</c:formatCode>
                <c:ptCount val="7"/>
                <c:pt idx="0">
                  <c:v>99.65</c:v>
                </c:pt>
                <c:pt idx="1">
                  <c:v>98</c:v>
                </c:pt>
                <c:pt idx="2">
                  <c:v>97.43</c:v>
                </c:pt>
                <c:pt idx="3">
                  <c:v>98.14</c:v>
                </c:pt>
                <c:pt idx="4">
                  <c:v>98.26</c:v>
                </c:pt>
                <c:pt idx="5">
                  <c:v>102.44</c:v>
                </c:pt>
                <c:pt idx="6">
                  <c:v>98.96</c:v>
                </c:pt>
              </c:numCache>
            </c:numRef>
          </c:val>
          <c:extLst>
            <c:ext xmlns:c16="http://schemas.microsoft.com/office/drawing/2014/chart" uri="{C3380CC4-5D6E-409C-BE32-E72D297353CC}">
              <c16:uniqueId val="{00000000-FBDE-47A9-AA59-93835E04ECC5}"/>
            </c:ext>
          </c:extLst>
        </c:ser>
        <c:ser>
          <c:idx val="1"/>
          <c:order val="1"/>
          <c:tx>
            <c:strRef>
              <c:f>'Accommodation and food serv...'!$K$7</c:f>
              <c:strCache>
                <c:ptCount val="1"/>
                <c:pt idx="0">
                  <c:v>Previous week (ending 12 Jun 2021)</c:v>
                </c:pt>
              </c:strCache>
            </c:strRef>
          </c:tx>
          <c:spPr>
            <a:solidFill>
              <a:schemeClr val="accent2"/>
            </a:solidFill>
            <a:ln>
              <a:noFill/>
            </a:ln>
            <a:effectLst/>
          </c:spPr>
          <c:invertIfNegative val="0"/>
          <c:cat>
            <c:strRef>
              <c:f>'Accommodation and food serv...'!$K$24:$K$30</c:f>
              <c:strCache>
                <c:ptCount val="7"/>
                <c:pt idx="0">
                  <c:v>Aged 15-19</c:v>
                </c:pt>
                <c:pt idx="1">
                  <c:v>Aged 20-29</c:v>
                </c:pt>
                <c:pt idx="2">
                  <c:v>Aged 30-39</c:v>
                </c:pt>
                <c:pt idx="3">
                  <c:v>Aged 40-49</c:v>
                </c:pt>
                <c:pt idx="4">
                  <c:v>Aged 50-59</c:v>
                </c:pt>
                <c:pt idx="5">
                  <c:v>Aged 60-69</c:v>
                </c:pt>
                <c:pt idx="6">
                  <c:v>Aged 70+</c:v>
                </c:pt>
              </c:strCache>
            </c:strRef>
          </c:cat>
          <c:val>
            <c:numRef>
              <c:f>'Accommodation and food serv...'!$L$33:$L$39</c:f>
              <c:numCache>
                <c:formatCode>0.0</c:formatCode>
                <c:ptCount val="7"/>
                <c:pt idx="0">
                  <c:v>95.81</c:v>
                </c:pt>
                <c:pt idx="1">
                  <c:v>92.29</c:v>
                </c:pt>
                <c:pt idx="2">
                  <c:v>92.85</c:v>
                </c:pt>
                <c:pt idx="3">
                  <c:v>93.87</c:v>
                </c:pt>
                <c:pt idx="4">
                  <c:v>94.57</c:v>
                </c:pt>
                <c:pt idx="5">
                  <c:v>99.05</c:v>
                </c:pt>
                <c:pt idx="6">
                  <c:v>95.5</c:v>
                </c:pt>
              </c:numCache>
            </c:numRef>
          </c:val>
          <c:extLst>
            <c:ext xmlns:c16="http://schemas.microsoft.com/office/drawing/2014/chart" uri="{C3380CC4-5D6E-409C-BE32-E72D297353CC}">
              <c16:uniqueId val="{00000001-FBDE-47A9-AA59-93835E04ECC5}"/>
            </c:ext>
          </c:extLst>
        </c:ser>
        <c:ser>
          <c:idx val="2"/>
          <c:order val="2"/>
          <c:tx>
            <c:strRef>
              <c:f>'Accommodation and food serv...'!$K$8</c:f>
              <c:strCache>
                <c:ptCount val="1"/>
                <c:pt idx="0">
                  <c:v>This week (ending 19 Jun 2021)</c:v>
                </c:pt>
              </c:strCache>
            </c:strRef>
          </c:tx>
          <c:spPr>
            <a:solidFill>
              <a:srgbClr val="993366"/>
            </a:solidFill>
            <a:ln>
              <a:noFill/>
            </a:ln>
            <a:effectLst/>
          </c:spPr>
          <c:invertIfNegative val="0"/>
          <c:cat>
            <c:strRef>
              <c:f>'Accommodation and food serv...'!$K$24:$K$30</c:f>
              <c:strCache>
                <c:ptCount val="7"/>
                <c:pt idx="0">
                  <c:v>Aged 15-19</c:v>
                </c:pt>
                <c:pt idx="1">
                  <c:v>Aged 20-29</c:v>
                </c:pt>
                <c:pt idx="2">
                  <c:v>Aged 30-39</c:v>
                </c:pt>
                <c:pt idx="3">
                  <c:v>Aged 40-49</c:v>
                </c:pt>
                <c:pt idx="4">
                  <c:v>Aged 50-59</c:v>
                </c:pt>
                <c:pt idx="5">
                  <c:v>Aged 60-69</c:v>
                </c:pt>
                <c:pt idx="6">
                  <c:v>Aged 70+</c:v>
                </c:pt>
              </c:strCache>
            </c:strRef>
          </c:cat>
          <c:val>
            <c:numRef>
              <c:f>'Accommodation and food serv...'!$L$42:$L$48</c:f>
              <c:numCache>
                <c:formatCode>0.0</c:formatCode>
                <c:ptCount val="7"/>
                <c:pt idx="0">
                  <c:v>99.2</c:v>
                </c:pt>
                <c:pt idx="1">
                  <c:v>93.37</c:v>
                </c:pt>
                <c:pt idx="2">
                  <c:v>93.16</c:v>
                </c:pt>
                <c:pt idx="3">
                  <c:v>94.35</c:v>
                </c:pt>
                <c:pt idx="4">
                  <c:v>95.06</c:v>
                </c:pt>
                <c:pt idx="5">
                  <c:v>99.6</c:v>
                </c:pt>
                <c:pt idx="6">
                  <c:v>95.72</c:v>
                </c:pt>
              </c:numCache>
            </c:numRef>
          </c:val>
          <c:extLst>
            <c:ext xmlns:c16="http://schemas.microsoft.com/office/drawing/2014/chart" uri="{C3380CC4-5D6E-409C-BE32-E72D297353CC}">
              <c16:uniqueId val="{00000002-FBDE-47A9-AA59-93835E04ECC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'Accommodation and food serv...'!$K$110:$K$256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'Accommodation and food serv...'!$L$110:$L$256</c:f>
              <c:numCache>
                <c:formatCode>0.0</c:formatCode>
                <c:ptCount val="147"/>
                <c:pt idx="0">
                  <c:v>100</c:v>
                </c:pt>
                <c:pt idx="1">
                  <c:v>94.743200000000002</c:v>
                </c:pt>
                <c:pt idx="2">
                  <c:v>75.364599999999996</c:v>
                </c:pt>
                <c:pt idx="3">
                  <c:v>67.328699999999998</c:v>
                </c:pt>
                <c:pt idx="4">
                  <c:v>64.816699999999997</c:v>
                </c:pt>
                <c:pt idx="5">
                  <c:v>65.822999999999993</c:v>
                </c:pt>
                <c:pt idx="6">
                  <c:v>68.616500000000002</c:v>
                </c:pt>
                <c:pt idx="7">
                  <c:v>70.480900000000005</c:v>
                </c:pt>
                <c:pt idx="8">
                  <c:v>71.968699999999998</c:v>
                </c:pt>
                <c:pt idx="9">
                  <c:v>72.234200000000001</c:v>
                </c:pt>
                <c:pt idx="10">
                  <c:v>73.635900000000007</c:v>
                </c:pt>
                <c:pt idx="11">
                  <c:v>75.196299999999994</c:v>
                </c:pt>
                <c:pt idx="12">
                  <c:v>78.370500000000007</c:v>
                </c:pt>
                <c:pt idx="13">
                  <c:v>80.437799999999996</c:v>
                </c:pt>
                <c:pt idx="14">
                  <c:v>81.799199999999999</c:v>
                </c:pt>
                <c:pt idx="15">
                  <c:v>83.104799999999997</c:v>
                </c:pt>
                <c:pt idx="16">
                  <c:v>85.899199999999993</c:v>
                </c:pt>
                <c:pt idx="17">
                  <c:v>86.860200000000006</c:v>
                </c:pt>
                <c:pt idx="18">
                  <c:v>87.109200000000001</c:v>
                </c:pt>
                <c:pt idx="19">
                  <c:v>86.787999999999997</c:v>
                </c:pt>
                <c:pt idx="20">
                  <c:v>87.080200000000005</c:v>
                </c:pt>
                <c:pt idx="21">
                  <c:v>85.185299999999998</c:v>
                </c:pt>
                <c:pt idx="22">
                  <c:v>84.9649</c:v>
                </c:pt>
                <c:pt idx="23">
                  <c:v>86.098200000000006</c:v>
                </c:pt>
                <c:pt idx="24">
                  <c:v>87.424400000000006</c:v>
                </c:pt>
                <c:pt idx="25">
                  <c:v>89.777600000000007</c:v>
                </c:pt>
                <c:pt idx="26">
                  <c:v>91.486400000000003</c:v>
                </c:pt>
                <c:pt idx="27">
                  <c:v>92.105800000000002</c:v>
                </c:pt>
                <c:pt idx="28">
                  <c:v>92.250699999999995</c:v>
                </c:pt>
                <c:pt idx="29">
                  <c:v>91.374399999999994</c:v>
                </c:pt>
                <c:pt idx="30">
                  <c:v>92.066199999999995</c:v>
                </c:pt>
                <c:pt idx="31">
                  <c:v>92.477599999999995</c:v>
                </c:pt>
                <c:pt idx="32">
                  <c:v>92.857500000000002</c:v>
                </c:pt>
                <c:pt idx="33">
                  <c:v>93.593299999999999</c:v>
                </c:pt>
                <c:pt idx="34">
                  <c:v>94.835899999999995</c:v>
                </c:pt>
                <c:pt idx="35">
                  <c:v>95.9054</c:v>
                </c:pt>
                <c:pt idx="36">
                  <c:v>96.328199999999995</c:v>
                </c:pt>
                <c:pt idx="37">
                  <c:v>97.3215</c:v>
                </c:pt>
                <c:pt idx="38">
                  <c:v>98.617800000000003</c:v>
                </c:pt>
                <c:pt idx="39">
                  <c:v>99.7273</c:v>
                </c:pt>
                <c:pt idx="40">
                  <c:v>100.0625</c:v>
                </c:pt>
                <c:pt idx="41">
                  <c:v>95.631699999999995</c:v>
                </c:pt>
                <c:pt idx="42">
                  <c:v>92.529899999999998</c:v>
                </c:pt>
                <c:pt idx="43">
                  <c:v>94.312700000000007</c:v>
                </c:pt>
                <c:pt idx="44">
                  <c:v>96.304599999999994</c:v>
                </c:pt>
                <c:pt idx="45">
                  <c:v>97.3142</c:v>
                </c:pt>
                <c:pt idx="46">
                  <c:v>98.024199999999993</c:v>
                </c:pt>
                <c:pt idx="47">
                  <c:v>97.423900000000003</c:v>
                </c:pt>
                <c:pt idx="48">
                  <c:v>97.882999999999996</c:v>
                </c:pt>
                <c:pt idx="49">
                  <c:v>97.707899999999995</c:v>
                </c:pt>
                <c:pt idx="50">
                  <c:v>98.467299999999994</c:v>
                </c:pt>
                <c:pt idx="51">
                  <c:v>98.983199999999997</c:v>
                </c:pt>
                <c:pt idx="52">
                  <c:v>98.832899999999995</c:v>
                </c:pt>
                <c:pt idx="53">
                  <c:v>99.516099999999994</c:v>
                </c:pt>
                <c:pt idx="54">
                  <c:v>100.5566</c:v>
                </c:pt>
                <c:pt idx="55">
                  <c:v>96.882900000000006</c:v>
                </c:pt>
                <c:pt idx="56">
                  <c:v>96.912999999999997</c:v>
                </c:pt>
                <c:pt idx="57">
                  <c:v>97.326700000000002</c:v>
                </c:pt>
                <c:pt idx="58">
                  <c:v>97.574100000000001</c:v>
                </c:pt>
                <c:pt idx="59">
                  <c:v>97.361199999999997</c:v>
                </c:pt>
                <c:pt idx="60">
                  <c:v>97.448099999999997</c:v>
                </c:pt>
                <c:pt idx="61">
                  <c:v>98.896699999999996</c:v>
                </c:pt>
                <c:pt idx="62">
                  <c:v>98.785200000000003</c:v>
                </c:pt>
                <c:pt idx="63">
                  <c:v>97.124600000000001</c:v>
                </c:pt>
                <c:pt idx="64">
                  <c:v>94.202799999999996</c:v>
                </c:pt>
                <c:pt idx="65">
                  <c:v>94.128699999999995</c:v>
                </c:pt>
                <c:pt idx="66">
                  <c:v>95.557299999999998</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ECEB-4D98-8A22-D30E21C86037}"/>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'Accommodation and food serv...'!$K$110:$K$256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'Accommodation and food serv...'!$L$258:$L$404</c:f>
              <c:numCache>
                <c:formatCode>0.0</c:formatCode>
                <c:ptCount val="147"/>
                <c:pt idx="0">
                  <c:v>100</c:v>
                </c:pt>
                <c:pt idx="1">
                  <c:v>91.640900000000002</c:v>
                </c:pt>
                <c:pt idx="2">
                  <c:v>76.620999999999995</c:v>
                </c:pt>
                <c:pt idx="3">
                  <c:v>73.709500000000006</c:v>
                </c:pt>
                <c:pt idx="4">
                  <c:v>72.325999999999993</c:v>
                </c:pt>
                <c:pt idx="5">
                  <c:v>74.564700000000002</c:v>
                </c:pt>
                <c:pt idx="6">
                  <c:v>86.021199999999993</c:v>
                </c:pt>
                <c:pt idx="7">
                  <c:v>82.618300000000005</c:v>
                </c:pt>
                <c:pt idx="8">
                  <c:v>80.444900000000004</c:v>
                </c:pt>
                <c:pt idx="9">
                  <c:v>76.221299999999999</c:v>
                </c:pt>
                <c:pt idx="10">
                  <c:v>76.586699999999993</c:v>
                </c:pt>
                <c:pt idx="11">
                  <c:v>77.358699999999999</c:v>
                </c:pt>
                <c:pt idx="12">
                  <c:v>82.753900000000002</c:v>
                </c:pt>
                <c:pt idx="13">
                  <c:v>84.748500000000007</c:v>
                </c:pt>
                <c:pt idx="14">
                  <c:v>84.748599999999996</c:v>
                </c:pt>
                <c:pt idx="15">
                  <c:v>84.749399999999994</c:v>
                </c:pt>
                <c:pt idx="16">
                  <c:v>95.729399999999998</c:v>
                </c:pt>
                <c:pt idx="17">
                  <c:v>91.964500000000001</c:v>
                </c:pt>
                <c:pt idx="18">
                  <c:v>91.906400000000005</c:v>
                </c:pt>
                <c:pt idx="19">
                  <c:v>90.450299999999999</c:v>
                </c:pt>
                <c:pt idx="20">
                  <c:v>91.894800000000004</c:v>
                </c:pt>
                <c:pt idx="21">
                  <c:v>89.822100000000006</c:v>
                </c:pt>
                <c:pt idx="22">
                  <c:v>91.003</c:v>
                </c:pt>
                <c:pt idx="23">
                  <c:v>91.5852</c:v>
                </c:pt>
                <c:pt idx="24">
                  <c:v>92.337699999999998</c:v>
                </c:pt>
                <c:pt idx="25">
                  <c:v>94.815700000000007</c:v>
                </c:pt>
                <c:pt idx="26">
                  <c:v>96.095699999999994</c:v>
                </c:pt>
                <c:pt idx="27">
                  <c:v>97.183099999999996</c:v>
                </c:pt>
                <c:pt idx="28">
                  <c:v>96.972300000000004</c:v>
                </c:pt>
                <c:pt idx="29">
                  <c:v>94.442599999999999</c:v>
                </c:pt>
                <c:pt idx="30">
                  <c:v>94.168099999999995</c:v>
                </c:pt>
                <c:pt idx="31">
                  <c:v>91.923400000000001</c:v>
                </c:pt>
                <c:pt idx="32">
                  <c:v>92.821799999999996</c:v>
                </c:pt>
                <c:pt idx="33">
                  <c:v>93.956000000000003</c:v>
                </c:pt>
                <c:pt idx="34">
                  <c:v>96.439599999999999</c:v>
                </c:pt>
                <c:pt idx="35">
                  <c:v>97.106399999999994</c:v>
                </c:pt>
                <c:pt idx="36">
                  <c:v>96.946100000000001</c:v>
                </c:pt>
                <c:pt idx="37">
                  <c:v>98.6</c:v>
                </c:pt>
                <c:pt idx="38">
                  <c:v>101.6026</c:v>
                </c:pt>
                <c:pt idx="39">
                  <c:v>103.68940000000001</c:v>
                </c:pt>
                <c:pt idx="40">
                  <c:v>105.4817</c:v>
                </c:pt>
                <c:pt idx="41">
                  <c:v>102.38849999999999</c:v>
                </c:pt>
                <c:pt idx="42">
                  <c:v>103.5504</c:v>
                </c:pt>
                <c:pt idx="43">
                  <c:v>99.025099999999995</c:v>
                </c:pt>
                <c:pt idx="44">
                  <c:v>98.805599999999998</c:v>
                </c:pt>
                <c:pt idx="45">
                  <c:v>99.824200000000005</c:v>
                </c:pt>
                <c:pt idx="46">
                  <c:v>101.7265</c:v>
                </c:pt>
                <c:pt idx="47">
                  <c:v>99.796800000000005</c:v>
                </c:pt>
                <c:pt idx="48">
                  <c:v>99.825699999999998</c:v>
                </c:pt>
                <c:pt idx="49">
                  <c:v>99.000500000000002</c:v>
                </c:pt>
                <c:pt idx="50">
                  <c:v>100.9181</c:v>
                </c:pt>
                <c:pt idx="51">
                  <c:v>102.8322</c:v>
                </c:pt>
                <c:pt idx="52">
                  <c:v>102.1232</c:v>
                </c:pt>
                <c:pt idx="53">
                  <c:v>102.09569999999999</c:v>
                </c:pt>
                <c:pt idx="54">
                  <c:v>103.6544</c:v>
                </c:pt>
                <c:pt idx="55">
                  <c:v>106.75490000000001</c:v>
                </c:pt>
                <c:pt idx="56">
                  <c:v>105.2059</c:v>
                </c:pt>
                <c:pt idx="57">
                  <c:v>102.5313</c:v>
                </c:pt>
                <c:pt idx="58">
                  <c:v>103.3511</c:v>
                </c:pt>
                <c:pt idx="59">
                  <c:v>102.0356</c:v>
                </c:pt>
                <c:pt idx="60">
                  <c:v>102.2941</c:v>
                </c:pt>
                <c:pt idx="61">
                  <c:v>103.20269999999999</c:v>
                </c:pt>
                <c:pt idx="62">
                  <c:v>103.6538</c:v>
                </c:pt>
                <c:pt idx="63">
                  <c:v>98.949700000000007</c:v>
                </c:pt>
                <c:pt idx="64">
                  <c:v>96.526799999999994</c:v>
                </c:pt>
                <c:pt idx="65">
                  <c:v>98.100899999999996</c:v>
                </c:pt>
                <c:pt idx="66">
                  <c:v>99.721900000000005</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ECEB-4D98-8A22-D30E21C86037}"/>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10"/>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'Transport, postal and wareh...'!$K$4</c:f>
              <c:strCache>
                <c:ptCount val="1"/>
                <c:pt idx="0">
                  <c:v>Previous month (week ending 22 May 2021)</c:v>
                </c:pt>
              </c:strCache>
            </c:strRef>
          </c:tx>
          <c:spPr>
            <a:solidFill>
              <a:schemeClr val="accent1"/>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wareh...'!$L$53:$L$60</c:f>
              <c:numCache>
                <c:formatCode>0.0</c:formatCode>
                <c:ptCount val="8"/>
                <c:pt idx="0">
                  <c:v>94.11</c:v>
                </c:pt>
                <c:pt idx="1">
                  <c:v>95.06</c:v>
                </c:pt>
                <c:pt idx="2">
                  <c:v>95.54</c:v>
                </c:pt>
                <c:pt idx="3">
                  <c:v>101.21</c:v>
                </c:pt>
                <c:pt idx="4">
                  <c:v>98.5</c:v>
                </c:pt>
                <c:pt idx="5">
                  <c:v>101.86</c:v>
                </c:pt>
                <c:pt idx="6">
                  <c:v>96.36</c:v>
                </c:pt>
                <c:pt idx="7">
                  <c:v>92.31</c:v>
                </c:pt>
              </c:numCache>
            </c:numRef>
          </c:val>
          <c:extLst>
            <c:ext xmlns:c16="http://schemas.microsoft.com/office/drawing/2014/chart" uri="{C3380CC4-5D6E-409C-BE32-E72D297353CC}">
              <c16:uniqueId val="{00000000-3762-4B15-A20A-A301443D46A9}"/>
            </c:ext>
          </c:extLst>
        </c:ser>
        <c:ser>
          <c:idx val="1"/>
          <c:order val="1"/>
          <c:tx>
            <c:strRef>
              <c:f>'Transport, postal and wareh...'!$K$7</c:f>
              <c:strCache>
                <c:ptCount val="1"/>
                <c:pt idx="0">
                  <c:v>Previous week (ending 12 Jun 2021)</c:v>
                </c:pt>
              </c:strCache>
            </c:strRef>
          </c:tx>
          <c:spPr>
            <a:solidFill>
              <a:schemeClr val="accent2"/>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wareh...'!$L$62:$L$69</c:f>
              <c:numCache>
                <c:formatCode>0.0</c:formatCode>
                <c:ptCount val="8"/>
                <c:pt idx="0">
                  <c:v>93.71</c:v>
                </c:pt>
                <c:pt idx="1">
                  <c:v>93.85</c:v>
                </c:pt>
                <c:pt idx="2">
                  <c:v>94.68</c:v>
                </c:pt>
                <c:pt idx="3">
                  <c:v>101.14</c:v>
                </c:pt>
                <c:pt idx="4">
                  <c:v>99.09</c:v>
                </c:pt>
                <c:pt idx="5">
                  <c:v>101</c:v>
                </c:pt>
                <c:pt idx="6">
                  <c:v>97.12</c:v>
                </c:pt>
                <c:pt idx="7">
                  <c:v>92.08</c:v>
                </c:pt>
              </c:numCache>
            </c:numRef>
          </c:val>
          <c:extLst>
            <c:ext xmlns:c16="http://schemas.microsoft.com/office/drawing/2014/chart" uri="{C3380CC4-5D6E-409C-BE32-E72D297353CC}">
              <c16:uniqueId val="{00000001-3762-4B15-A20A-A301443D46A9}"/>
            </c:ext>
          </c:extLst>
        </c:ser>
        <c:ser>
          <c:idx val="2"/>
          <c:order val="2"/>
          <c:tx>
            <c:strRef>
              <c:f>'Transport, postal and wareh...'!$K$8</c:f>
              <c:strCache>
                <c:ptCount val="1"/>
                <c:pt idx="0">
                  <c:v>This week (ending 19 Jun 2021)</c:v>
                </c:pt>
              </c:strCache>
            </c:strRef>
          </c:tx>
          <c:spPr>
            <a:solidFill>
              <a:srgbClr val="993366"/>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wareh...'!$L$71:$L$78</c:f>
              <c:numCache>
                <c:formatCode>0.0</c:formatCode>
                <c:ptCount val="8"/>
                <c:pt idx="0">
                  <c:v>94.47</c:v>
                </c:pt>
                <c:pt idx="1">
                  <c:v>95.31</c:v>
                </c:pt>
                <c:pt idx="2">
                  <c:v>95.79</c:v>
                </c:pt>
                <c:pt idx="3">
                  <c:v>102.05</c:v>
                </c:pt>
                <c:pt idx="4">
                  <c:v>99.81</c:v>
                </c:pt>
                <c:pt idx="5">
                  <c:v>101.55</c:v>
                </c:pt>
                <c:pt idx="6">
                  <c:v>97.82</c:v>
                </c:pt>
                <c:pt idx="7">
                  <c:v>93.93</c:v>
                </c:pt>
              </c:numCache>
            </c:numRef>
          </c:val>
          <c:extLst>
            <c:ext xmlns:c16="http://schemas.microsoft.com/office/drawing/2014/chart" uri="{C3380CC4-5D6E-409C-BE32-E72D297353CC}">
              <c16:uniqueId val="{00000002-3762-4B15-A20A-A301443D46A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'Transport, postal and wareh...'!$K$4</c:f>
              <c:strCache>
                <c:ptCount val="1"/>
                <c:pt idx="0">
                  <c:v>Previous month (week ending 22 May 2021)</c:v>
                </c:pt>
              </c:strCache>
            </c:strRef>
          </c:tx>
          <c:spPr>
            <a:solidFill>
              <a:schemeClr val="accent1"/>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wareh...'!$L$82:$L$89</c:f>
              <c:numCache>
                <c:formatCode>0.0</c:formatCode>
                <c:ptCount val="8"/>
                <c:pt idx="0">
                  <c:v>90.16</c:v>
                </c:pt>
                <c:pt idx="1">
                  <c:v>90.99</c:v>
                </c:pt>
                <c:pt idx="2">
                  <c:v>89.79</c:v>
                </c:pt>
                <c:pt idx="3">
                  <c:v>94.53</c:v>
                </c:pt>
                <c:pt idx="4">
                  <c:v>93.99</c:v>
                </c:pt>
                <c:pt idx="5">
                  <c:v>102.26</c:v>
                </c:pt>
                <c:pt idx="6">
                  <c:v>92.99</c:v>
                </c:pt>
                <c:pt idx="7">
                  <c:v>79.89</c:v>
                </c:pt>
              </c:numCache>
            </c:numRef>
          </c:val>
          <c:extLst>
            <c:ext xmlns:c16="http://schemas.microsoft.com/office/drawing/2014/chart" uri="{C3380CC4-5D6E-409C-BE32-E72D297353CC}">
              <c16:uniqueId val="{00000000-AED4-4A64-981D-54ADDD2BB18F}"/>
            </c:ext>
          </c:extLst>
        </c:ser>
        <c:ser>
          <c:idx val="1"/>
          <c:order val="1"/>
          <c:tx>
            <c:strRef>
              <c:f>'Transport, postal and wareh...'!$K$7</c:f>
              <c:strCache>
                <c:ptCount val="1"/>
                <c:pt idx="0">
                  <c:v>Previous week (ending 12 Jun 2021)</c:v>
                </c:pt>
              </c:strCache>
            </c:strRef>
          </c:tx>
          <c:spPr>
            <a:solidFill>
              <a:schemeClr val="accent2"/>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wareh...'!$L$91:$L$98</c:f>
              <c:numCache>
                <c:formatCode>0.0</c:formatCode>
                <c:ptCount val="8"/>
                <c:pt idx="0">
                  <c:v>90.19</c:v>
                </c:pt>
                <c:pt idx="1">
                  <c:v>90.67</c:v>
                </c:pt>
                <c:pt idx="2">
                  <c:v>89.07</c:v>
                </c:pt>
                <c:pt idx="3">
                  <c:v>95.72</c:v>
                </c:pt>
                <c:pt idx="4">
                  <c:v>93.91</c:v>
                </c:pt>
                <c:pt idx="5">
                  <c:v>101.23</c:v>
                </c:pt>
                <c:pt idx="6">
                  <c:v>93.49</c:v>
                </c:pt>
                <c:pt idx="7">
                  <c:v>81.09</c:v>
                </c:pt>
              </c:numCache>
            </c:numRef>
          </c:val>
          <c:extLst>
            <c:ext xmlns:c16="http://schemas.microsoft.com/office/drawing/2014/chart" uri="{C3380CC4-5D6E-409C-BE32-E72D297353CC}">
              <c16:uniqueId val="{00000001-AED4-4A64-981D-54ADDD2BB18F}"/>
            </c:ext>
          </c:extLst>
        </c:ser>
        <c:ser>
          <c:idx val="2"/>
          <c:order val="2"/>
          <c:tx>
            <c:strRef>
              <c:f>'Transport, postal and wareh...'!$K$8</c:f>
              <c:strCache>
                <c:ptCount val="1"/>
                <c:pt idx="0">
                  <c:v>This week (ending 19 Jun 2021)</c:v>
                </c:pt>
              </c:strCache>
            </c:strRef>
          </c:tx>
          <c:spPr>
            <a:solidFill>
              <a:srgbClr val="993366"/>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wareh...'!$L$100:$L$107</c:f>
              <c:numCache>
                <c:formatCode>0.0</c:formatCode>
                <c:ptCount val="8"/>
                <c:pt idx="0">
                  <c:v>91.27</c:v>
                </c:pt>
                <c:pt idx="1">
                  <c:v>91.21</c:v>
                </c:pt>
                <c:pt idx="2">
                  <c:v>90.5</c:v>
                </c:pt>
                <c:pt idx="3">
                  <c:v>97.71</c:v>
                </c:pt>
                <c:pt idx="4">
                  <c:v>94.85</c:v>
                </c:pt>
                <c:pt idx="5">
                  <c:v>101.21</c:v>
                </c:pt>
                <c:pt idx="6">
                  <c:v>95.15</c:v>
                </c:pt>
                <c:pt idx="7">
                  <c:v>83.04</c:v>
                </c:pt>
              </c:numCache>
            </c:numRef>
          </c:val>
          <c:extLst>
            <c:ext xmlns:c16="http://schemas.microsoft.com/office/drawing/2014/chart" uri="{C3380CC4-5D6E-409C-BE32-E72D297353CC}">
              <c16:uniqueId val="{00000002-AED4-4A64-981D-54ADDD2BB18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'Transport, postal and wareh...'!$K$4</c:f>
              <c:strCache>
                <c:ptCount val="1"/>
                <c:pt idx="0">
                  <c:v>Previous month (week ending 22 May 2021)</c:v>
                </c:pt>
              </c:strCache>
            </c:strRef>
          </c:tx>
          <c:spPr>
            <a:solidFill>
              <a:schemeClr val="accent1"/>
            </a:solidFill>
            <a:ln>
              <a:noFill/>
            </a:ln>
            <a:effectLst/>
          </c:spPr>
          <c:invertIfNegative val="0"/>
          <c:cat>
            <c:strRef>
              <c:f>'Transport, postal and wareh...'!$K$24:$K$30</c:f>
              <c:strCache>
                <c:ptCount val="7"/>
                <c:pt idx="0">
                  <c:v>Aged 15-19</c:v>
                </c:pt>
                <c:pt idx="1">
                  <c:v>Aged 20-29</c:v>
                </c:pt>
                <c:pt idx="2">
                  <c:v>Aged 30-39</c:v>
                </c:pt>
                <c:pt idx="3">
                  <c:v>Aged 40-49</c:v>
                </c:pt>
                <c:pt idx="4">
                  <c:v>Aged 50-59</c:v>
                </c:pt>
                <c:pt idx="5">
                  <c:v>Aged 60-69</c:v>
                </c:pt>
                <c:pt idx="6">
                  <c:v>Aged 70+</c:v>
                </c:pt>
              </c:strCache>
            </c:strRef>
          </c:cat>
          <c:val>
            <c:numRef>
              <c:f>'Transport, postal and wareh...'!$L$24:$L$30</c:f>
              <c:numCache>
                <c:formatCode>0.0</c:formatCode>
                <c:ptCount val="7"/>
                <c:pt idx="0">
                  <c:v>97.65</c:v>
                </c:pt>
                <c:pt idx="1">
                  <c:v>89.16</c:v>
                </c:pt>
                <c:pt idx="2">
                  <c:v>93.78</c:v>
                </c:pt>
                <c:pt idx="3">
                  <c:v>93.48</c:v>
                </c:pt>
                <c:pt idx="4">
                  <c:v>96.21</c:v>
                </c:pt>
                <c:pt idx="5">
                  <c:v>102.36</c:v>
                </c:pt>
                <c:pt idx="6">
                  <c:v>104.54</c:v>
                </c:pt>
              </c:numCache>
            </c:numRef>
          </c:val>
          <c:extLst>
            <c:ext xmlns:c16="http://schemas.microsoft.com/office/drawing/2014/chart" uri="{C3380CC4-5D6E-409C-BE32-E72D297353CC}">
              <c16:uniqueId val="{00000000-0D92-4543-98A9-E9EB8F8F4495}"/>
            </c:ext>
          </c:extLst>
        </c:ser>
        <c:ser>
          <c:idx val="1"/>
          <c:order val="1"/>
          <c:tx>
            <c:strRef>
              <c:f>'Transport, postal and wareh...'!$K$7</c:f>
              <c:strCache>
                <c:ptCount val="1"/>
                <c:pt idx="0">
                  <c:v>Previous week (ending 12 Jun 2021)</c:v>
                </c:pt>
              </c:strCache>
            </c:strRef>
          </c:tx>
          <c:spPr>
            <a:solidFill>
              <a:schemeClr val="accent2"/>
            </a:solidFill>
            <a:ln>
              <a:noFill/>
            </a:ln>
            <a:effectLst/>
          </c:spPr>
          <c:invertIfNegative val="0"/>
          <c:cat>
            <c:strRef>
              <c:f>'Transport, postal and wareh...'!$K$24:$K$30</c:f>
              <c:strCache>
                <c:ptCount val="7"/>
                <c:pt idx="0">
                  <c:v>Aged 15-19</c:v>
                </c:pt>
                <c:pt idx="1">
                  <c:v>Aged 20-29</c:v>
                </c:pt>
                <c:pt idx="2">
                  <c:v>Aged 30-39</c:v>
                </c:pt>
                <c:pt idx="3">
                  <c:v>Aged 40-49</c:v>
                </c:pt>
                <c:pt idx="4">
                  <c:v>Aged 50-59</c:v>
                </c:pt>
                <c:pt idx="5">
                  <c:v>Aged 60-69</c:v>
                </c:pt>
                <c:pt idx="6">
                  <c:v>Aged 70+</c:v>
                </c:pt>
              </c:strCache>
            </c:strRef>
          </c:cat>
          <c:val>
            <c:numRef>
              <c:f>'Transport, postal and wareh...'!$L$33:$L$39</c:f>
              <c:numCache>
                <c:formatCode>0.0</c:formatCode>
                <c:ptCount val="7"/>
                <c:pt idx="0">
                  <c:v>97.84</c:v>
                </c:pt>
                <c:pt idx="1">
                  <c:v>88.68</c:v>
                </c:pt>
                <c:pt idx="2">
                  <c:v>92.97</c:v>
                </c:pt>
                <c:pt idx="3">
                  <c:v>92.75</c:v>
                </c:pt>
                <c:pt idx="4">
                  <c:v>95.98</c:v>
                </c:pt>
                <c:pt idx="5">
                  <c:v>102.66</c:v>
                </c:pt>
                <c:pt idx="6">
                  <c:v>104.85</c:v>
                </c:pt>
              </c:numCache>
            </c:numRef>
          </c:val>
          <c:extLst>
            <c:ext xmlns:c16="http://schemas.microsoft.com/office/drawing/2014/chart" uri="{C3380CC4-5D6E-409C-BE32-E72D297353CC}">
              <c16:uniqueId val="{00000001-0D92-4543-98A9-E9EB8F8F4495}"/>
            </c:ext>
          </c:extLst>
        </c:ser>
        <c:ser>
          <c:idx val="2"/>
          <c:order val="2"/>
          <c:tx>
            <c:strRef>
              <c:f>'Transport, postal and wareh...'!$K$8</c:f>
              <c:strCache>
                <c:ptCount val="1"/>
                <c:pt idx="0">
                  <c:v>This week (ending 19 Jun 2021)</c:v>
                </c:pt>
              </c:strCache>
            </c:strRef>
          </c:tx>
          <c:spPr>
            <a:solidFill>
              <a:srgbClr val="993366"/>
            </a:solidFill>
            <a:ln>
              <a:noFill/>
            </a:ln>
            <a:effectLst/>
          </c:spPr>
          <c:invertIfNegative val="0"/>
          <c:cat>
            <c:strRef>
              <c:f>'Transport, postal and wareh...'!$K$24:$K$30</c:f>
              <c:strCache>
                <c:ptCount val="7"/>
                <c:pt idx="0">
                  <c:v>Aged 15-19</c:v>
                </c:pt>
                <c:pt idx="1">
                  <c:v>Aged 20-29</c:v>
                </c:pt>
                <c:pt idx="2">
                  <c:v>Aged 30-39</c:v>
                </c:pt>
                <c:pt idx="3">
                  <c:v>Aged 40-49</c:v>
                </c:pt>
                <c:pt idx="4">
                  <c:v>Aged 50-59</c:v>
                </c:pt>
                <c:pt idx="5">
                  <c:v>Aged 60-69</c:v>
                </c:pt>
                <c:pt idx="6">
                  <c:v>Aged 70+</c:v>
                </c:pt>
              </c:strCache>
            </c:strRef>
          </c:cat>
          <c:val>
            <c:numRef>
              <c:f>'Transport, postal and wareh...'!$L$42:$L$48</c:f>
              <c:numCache>
                <c:formatCode>0.0</c:formatCode>
                <c:ptCount val="7"/>
                <c:pt idx="0">
                  <c:v>99.98</c:v>
                </c:pt>
                <c:pt idx="1">
                  <c:v>89.4</c:v>
                </c:pt>
                <c:pt idx="2">
                  <c:v>93.9</c:v>
                </c:pt>
                <c:pt idx="3">
                  <c:v>93.95</c:v>
                </c:pt>
                <c:pt idx="4">
                  <c:v>96.98</c:v>
                </c:pt>
                <c:pt idx="5">
                  <c:v>103.84</c:v>
                </c:pt>
                <c:pt idx="6">
                  <c:v>105.99</c:v>
                </c:pt>
              </c:numCache>
            </c:numRef>
          </c:val>
          <c:extLst>
            <c:ext xmlns:c16="http://schemas.microsoft.com/office/drawing/2014/chart" uri="{C3380CC4-5D6E-409C-BE32-E72D297353CC}">
              <c16:uniqueId val="{00000002-0D92-4543-98A9-E9EB8F8F449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'Transport, postal and wareh...'!$K$110:$K$256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'Transport, postal and wareh...'!$L$110:$L$256</c:f>
              <c:numCache>
                <c:formatCode>0.0</c:formatCode>
                <c:ptCount val="147"/>
                <c:pt idx="0">
                  <c:v>100</c:v>
                </c:pt>
                <c:pt idx="1">
                  <c:v>99.261799999999994</c:v>
                </c:pt>
                <c:pt idx="2">
                  <c:v>97.207899999999995</c:v>
                </c:pt>
                <c:pt idx="3">
                  <c:v>96.540199999999999</c:v>
                </c:pt>
                <c:pt idx="4">
                  <c:v>95.32</c:v>
                </c:pt>
                <c:pt idx="5">
                  <c:v>94.980999999999995</c:v>
                </c:pt>
                <c:pt idx="6">
                  <c:v>95.458799999999997</c:v>
                </c:pt>
                <c:pt idx="7">
                  <c:v>95.718999999999994</c:v>
                </c:pt>
                <c:pt idx="8">
                  <c:v>95.054599999999994</c:v>
                </c:pt>
                <c:pt idx="9">
                  <c:v>95.540400000000005</c:v>
                </c:pt>
                <c:pt idx="10">
                  <c:v>95.8553</c:v>
                </c:pt>
                <c:pt idx="11">
                  <c:v>95.541399999999996</c:v>
                </c:pt>
                <c:pt idx="12">
                  <c:v>96.001000000000005</c:v>
                </c:pt>
                <c:pt idx="13">
                  <c:v>96.375699999999995</c:v>
                </c:pt>
                <c:pt idx="14">
                  <c:v>96.073899999999995</c:v>
                </c:pt>
                <c:pt idx="15">
                  <c:v>93.441100000000006</c:v>
                </c:pt>
                <c:pt idx="16">
                  <c:v>94.440399999999997</c:v>
                </c:pt>
                <c:pt idx="17">
                  <c:v>95.815299999999993</c:v>
                </c:pt>
                <c:pt idx="18">
                  <c:v>96.575900000000004</c:v>
                </c:pt>
                <c:pt idx="19">
                  <c:v>96.793499999999995</c:v>
                </c:pt>
                <c:pt idx="20">
                  <c:v>96.925700000000006</c:v>
                </c:pt>
                <c:pt idx="21">
                  <c:v>97.236900000000006</c:v>
                </c:pt>
                <c:pt idx="22">
                  <c:v>96.909099999999995</c:v>
                </c:pt>
                <c:pt idx="23">
                  <c:v>96.944999999999993</c:v>
                </c:pt>
                <c:pt idx="24">
                  <c:v>97.217299999999994</c:v>
                </c:pt>
                <c:pt idx="25">
                  <c:v>97.242500000000007</c:v>
                </c:pt>
                <c:pt idx="26">
                  <c:v>97.215800000000002</c:v>
                </c:pt>
                <c:pt idx="27">
                  <c:v>97.573800000000006</c:v>
                </c:pt>
                <c:pt idx="28">
                  <c:v>97.107100000000003</c:v>
                </c:pt>
                <c:pt idx="29">
                  <c:v>96.286500000000004</c:v>
                </c:pt>
                <c:pt idx="30">
                  <c:v>95.77</c:v>
                </c:pt>
                <c:pt idx="31">
                  <c:v>96.445599999999999</c:v>
                </c:pt>
                <c:pt idx="32">
                  <c:v>96.621200000000002</c:v>
                </c:pt>
                <c:pt idx="33">
                  <c:v>96.865099999999998</c:v>
                </c:pt>
                <c:pt idx="34">
                  <c:v>97.380899999999997</c:v>
                </c:pt>
                <c:pt idx="35">
                  <c:v>98.265000000000001</c:v>
                </c:pt>
                <c:pt idx="36">
                  <c:v>98.037599999999998</c:v>
                </c:pt>
                <c:pt idx="37">
                  <c:v>98.269099999999995</c:v>
                </c:pt>
                <c:pt idx="38">
                  <c:v>98.204700000000003</c:v>
                </c:pt>
                <c:pt idx="39">
                  <c:v>98.778999999999996</c:v>
                </c:pt>
                <c:pt idx="40">
                  <c:v>98.308999999999997</c:v>
                </c:pt>
                <c:pt idx="41">
                  <c:v>95.906199999999998</c:v>
                </c:pt>
                <c:pt idx="42">
                  <c:v>93.443799999999996</c:v>
                </c:pt>
                <c:pt idx="43">
                  <c:v>94.045500000000004</c:v>
                </c:pt>
                <c:pt idx="44">
                  <c:v>95.093999999999994</c:v>
                </c:pt>
                <c:pt idx="45">
                  <c:v>95.839200000000005</c:v>
                </c:pt>
                <c:pt idx="46">
                  <c:v>96.390699999999995</c:v>
                </c:pt>
                <c:pt idx="47">
                  <c:v>97.282399999999996</c:v>
                </c:pt>
                <c:pt idx="48">
                  <c:v>97.087599999999995</c:v>
                </c:pt>
                <c:pt idx="49">
                  <c:v>97.396299999999997</c:v>
                </c:pt>
                <c:pt idx="50">
                  <c:v>96.9709</c:v>
                </c:pt>
                <c:pt idx="51">
                  <c:v>96.940399999999997</c:v>
                </c:pt>
                <c:pt idx="52">
                  <c:v>96.924499999999995</c:v>
                </c:pt>
                <c:pt idx="53">
                  <c:v>97.0398</c:v>
                </c:pt>
                <c:pt idx="54">
                  <c:v>97.063800000000001</c:v>
                </c:pt>
                <c:pt idx="55">
                  <c:v>96.169200000000004</c:v>
                </c:pt>
                <c:pt idx="56">
                  <c:v>94.385300000000001</c:v>
                </c:pt>
                <c:pt idx="57">
                  <c:v>94.137500000000003</c:v>
                </c:pt>
                <c:pt idx="58">
                  <c:v>94.883799999999994</c:v>
                </c:pt>
                <c:pt idx="59">
                  <c:v>94.316100000000006</c:v>
                </c:pt>
                <c:pt idx="60">
                  <c:v>94.815299999999993</c:v>
                </c:pt>
                <c:pt idx="61">
                  <c:v>95.069100000000006</c:v>
                </c:pt>
                <c:pt idx="62">
                  <c:v>94.888300000000001</c:v>
                </c:pt>
                <c:pt idx="63">
                  <c:v>94.765600000000006</c:v>
                </c:pt>
                <c:pt idx="64">
                  <c:v>94.138099999999994</c:v>
                </c:pt>
                <c:pt idx="65">
                  <c:v>94.452600000000004</c:v>
                </c:pt>
                <c:pt idx="66">
                  <c:v>95.486099999999993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6230-486A-BB66-FD415E033D8B}"/>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'Transport, postal and wareh...'!$K$110:$K$256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'Transport, postal and wareh...'!$L$258:$L$404</c:f>
              <c:numCache>
                <c:formatCode>0.0</c:formatCode>
                <c:ptCount val="147"/>
                <c:pt idx="0">
                  <c:v>100</c:v>
                </c:pt>
                <c:pt idx="1">
                  <c:v>100.6371</c:v>
                </c:pt>
                <c:pt idx="2">
                  <c:v>98.106899999999996</c:v>
                </c:pt>
                <c:pt idx="3">
                  <c:v>96.532899999999998</c:v>
                </c:pt>
                <c:pt idx="4">
                  <c:v>93.326999999999998</c:v>
                </c:pt>
                <c:pt idx="5">
                  <c:v>92.788300000000007</c:v>
                </c:pt>
                <c:pt idx="6">
                  <c:v>93.322000000000003</c:v>
                </c:pt>
                <c:pt idx="7">
                  <c:v>92.115300000000005</c:v>
                </c:pt>
                <c:pt idx="8">
                  <c:v>89.129199999999997</c:v>
                </c:pt>
                <c:pt idx="9">
                  <c:v>89.201499999999996</c:v>
                </c:pt>
                <c:pt idx="10">
                  <c:v>89.084699999999998</c:v>
                </c:pt>
                <c:pt idx="11">
                  <c:v>90.537499999999994</c:v>
                </c:pt>
                <c:pt idx="12">
                  <c:v>92.990799999999993</c:v>
                </c:pt>
                <c:pt idx="13">
                  <c:v>93.319699999999997</c:v>
                </c:pt>
                <c:pt idx="14">
                  <c:v>93.865700000000004</c:v>
                </c:pt>
                <c:pt idx="15">
                  <c:v>92.503500000000003</c:v>
                </c:pt>
                <c:pt idx="16">
                  <c:v>92.845699999999994</c:v>
                </c:pt>
                <c:pt idx="17">
                  <c:v>89.940299999999993</c:v>
                </c:pt>
                <c:pt idx="18">
                  <c:v>89.890199999999993</c:v>
                </c:pt>
                <c:pt idx="19">
                  <c:v>90.438100000000006</c:v>
                </c:pt>
                <c:pt idx="20">
                  <c:v>90.018500000000003</c:v>
                </c:pt>
                <c:pt idx="21">
                  <c:v>91.461500000000001</c:v>
                </c:pt>
                <c:pt idx="22">
                  <c:v>92.084699999999998</c:v>
                </c:pt>
                <c:pt idx="23">
                  <c:v>92.179000000000002</c:v>
                </c:pt>
                <c:pt idx="24">
                  <c:v>90.679299999999998</c:v>
                </c:pt>
                <c:pt idx="25">
                  <c:v>93.588399999999993</c:v>
                </c:pt>
                <c:pt idx="26">
                  <c:v>93.435900000000004</c:v>
                </c:pt>
                <c:pt idx="27">
                  <c:v>97.903499999999994</c:v>
                </c:pt>
                <c:pt idx="28">
                  <c:v>99.718900000000005</c:v>
                </c:pt>
                <c:pt idx="29">
                  <c:v>95.409899999999993</c:v>
                </c:pt>
                <c:pt idx="30">
                  <c:v>90.484999999999999</c:v>
                </c:pt>
                <c:pt idx="31">
                  <c:v>91.502300000000005</c:v>
                </c:pt>
                <c:pt idx="32">
                  <c:v>92.0167</c:v>
                </c:pt>
                <c:pt idx="33">
                  <c:v>92.294499999999999</c:v>
                </c:pt>
                <c:pt idx="34">
                  <c:v>93.455799999999996</c:v>
                </c:pt>
                <c:pt idx="35">
                  <c:v>94.546800000000005</c:v>
                </c:pt>
                <c:pt idx="36">
                  <c:v>94.141599999999997</c:v>
                </c:pt>
                <c:pt idx="37">
                  <c:v>95.073400000000007</c:v>
                </c:pt>
                <c:pt idx="38">
                  <c:v>96.793000000000006</c:v>
                </c:pt>
                <c:pt idx="39">
                  <c:v>97.394599999999997</c:v>
                </c:pt>
                <c:pt idx="40">
                  <c:v>97.742000000000004</c:v>
                </c:pt>
                <c:pt idx="41">
                  <c:v>94.102400000000003</c:v>
                </c:pt>
                <c:pt idx="42">
                  <c:v>91.375399999999999</c:v>
                </c:pt>
                <c:pt idx="43">
                  <c:v>92.156800000000004</c:v>
                </c:pt>
                <c:pt idx="44">
                  <c:v>93.207599999999999</c:v>
                </c:pt>
                <c:pt idx="45">
                  <c:v>93.973600000000005</c:v>
                </c:pt>
                <c:pt idx="46">
                  <c:v>93.532200000000003</c:v>
                </c:pt>
                <c:pt idx="47">
                  <c:v>96.218500000000006</c:v>
                </c:pt>
                <c:pt idx="48">
                  <c:v>96.988299999999995</c:v>
                </c:pt>
                <c:pt idx="49">
                  <c:v>96.628900000000002</c:v>
                </c:pt>
                <c:pt idx="50">
                  <c:v>95.458600000000004</c:v>
                </c:pt>
                <c:pt idx="51">
                  <c:v>96.814499999999995</c:v>
                </c:pt>
                <c:pt idx="52">
                  <c:v>96.139799999999994</c:v>
                </c:pt>
                <c:pt idx="53">
                  <c:v>95.988299999999995</c:v>
                </c:pt>
                <c:pt idx="54">
                  <c:v>96.350899999999996</c:v>
                </c:pt>
                <c:pt idx="55">
                  <c:v>98.087599999999995</c:v>
                </c:pt>
                <c:pt idx="56">
                  <c:v>97.894900000000007</c:v>
                </c:pt>
                <c:pt idx="57">
                  <c:v>97.043300000000002</c:v>
                </c:pt>
                <c:pt idx="58">
                  <c:v>96.310500000000005</c:v>
                </c:pt>
                <c:pt idx="59">
                  <c:v>96.714200000000005</c:v>
                </c:pt>
                <c:pt idx="60">
                  <c:v>96.484700000000004</c:v>
                </c:pt>
                <c:pt idx="61">
                  <c:v>96.444000000000003</c:v>
                </c:pt>
                <c:pt idx="62">
                  <c:v>95.587699999999998</c:v>
                </c:pt>
                <c:pt idx="63">
                  <c:v>94.735200000000006</c:v>
                </c:pt>
                <c:pt idx="64">
                  <c:v>94.968000000000004</c:v>
                </c:pt>
                <c:pt idx="65">
                  <c:v>95.066999999999993</c:v>
                </c:pt>
                <c:pt idx="66">
                  <c:v>95.6173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6230-486A-BB66-FD415E033D8B}"/>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'Information media and telec...'!$K$4</c:f>
              <c:strCache>
                <c:ptCount val="1"/>
                <c:pt idx="0">
                  <c:v>Previous month (week ending 22 May 2021)</c:v>
                </c:pt>
              </c:strCache>
            </c:strRef>
          </c:tx>
          <c:spPr>
            <a:solidFill>
              <a:schemeClr val="accent1"/>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telec...'!$L$53:$L$60</c:f>
              <c:numCache>
                <c:formatCode>0.0</c:formatCode>
                <c:ptCount val="8"/>
                <c:pt idx="0">
                  <c:v>93.32</c:v>
                </c:pt>
                <c:pt idx="1">
                  <c:v>95.76</c:v>
                </c:pt>
                <c:pt idx="2">
                  <c:v>94.09</c:v>
                </c:pt>
                <c:pt idx="3">
                  <c:v>98.74</c:v>
                </c:pt>
                <c:pt idx="4">
                  <c:v>92</c:v>
                </c:pt>
                <c:pt idx="5">
                  <c:v>96.22</c:v>
                </c:pt>
                <c:pt idx="6">
                  <c:v>107.97</c:v>
                </c:pt>
                <c:pt idx="7">
                  <c:v>94.67</c:v>
                </c:pt>
              </c:numCache>
            </c:numRef>
          </c:val>
          <c:extLst>
            <c:ext xmlns:c16="http://schemas.microsoft.com/office/drawing/2014/chart" uri="{C3380CC4-5D6E-409C-BE32-E72D297353CC}">
              <c16:uniqueId val="{00000000-D2DD-4157-8FFB-DA3E025C7DCC}"/>
            </c:ext>
          </c:extLst>
        </c:ser>
        <c:ser>
          <c:idx val="1"/>
          <c:order val="1"/>
          <c:tx>
            <c:strRef>
              <c:f>'Information media and telec...'!$K$7</c:f>
              <c:strCache>
                <c:ptCount val="1"/>
                <c:pt idx="0">
                  <c:v>Previous week (ending 12 Jun 2021)</c:v>
                </c:pt>
              </c:strCache>
            </c:strRef>
          </c:tx>
          <c:spPr>
            <a:solidFill>
              <a:schemeClr val="accent2"/>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telec...'!$L$62:$L$69</c:f>
              <c:numCache>
                <c:formatCode>0.0</c:formatCode>
                <c:ptCount val="8"/>
                <c:pt idx="0">
                  <c:v>92.2</c:v>
                </c:pt>
                <c:pt idx="1">
                  <c:v>93.85</c:v>
                </c:pt>
                <c:pt idx="2">
                  <c:v>91.3</c:v>
                </c:pt>
                <c:pt idx="3">
                  <c:v>97.27</c:v>
                </c:pt>
                <c:pt idx="4">
                  <c:v>89.93</c:v>
                </c:pt>
                <c:pt idx="5">
                  <c:v>98.79</c:v>
                </c:pt>
                <c:pt idx="6">
                  <c:v>103.65</c:v>
                </c:pt>
                <c:pt idx="7">
                  <c:v>94.67</c:v>
                </c:pt>
              </c:numCache>
            </c:numRef>
          </c:val>
          <c:extLst>
            <c:ext xmlns:c16="http://schemas.microsoft.com/office/drawing/2014/chart" uri="{C3380CC4-5D6E-409C-BE32-E72D297353CC}">
              <c16:uniqueId val="{00000001-D2DD-4157-8FFB-DA3E025C7DCC}"/>
            </c:ext>
          </c:extLst>
        </c:ser>
        <c:ser>
          <c:idx val="2"/>
          <c:order val="2"/>
          <c:tx>
            <c:strRef>
              <c:f>'Information media and telec...'!$K$8</c:f>
              <c:strCache>
                <c:ptCount val="1"/>
                <c:pt idx="0">
                  <c:v>This week (ending 19 Jun 2021)</c:v>
                </c:pt>
              </c:strCache>
            </c:strRef>
          </c:tx>
          <c:spPr>
            <a:solidFill>
              <a:srgbClr val="993366"/>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telec...'!$L$71:$L$78</c:f>
              <c:numCache>
                <c:formatCode>0.0</c:formatCode>
                <c:ptCount val="8"/>
                <c:pt idx="0">
                  <c:v>90.96</c:v>
                </c:pt>
                <c:pt idx="1">
                  <c:v>93.14</c:v>
                </c:pt>
                <c:pt idx="2">
                  <c:v>91.3</c:v>
                </c:pt>
                <c:pt idx="3">
                  <c:v>97.27</c:v>
                </c:pt>
                <c:pt idx="4">
                  <c:v>89.93</c:v>
                </c:pt>
                <c:pt idx="5">
                  <c:v>98.79</c:v>
                </c:pt>
                <c:pt idx="6">
                  <c:v>101.66</c:v>
                </c:pt>
                <c:pt idx="7">
                  <c:v>95.92</c:v>
                </c:pt>
              </c:numCache>
            </c:numRef>
          </c:val>
          <c:extLst>
            <c:ext xmlns:c16="http://schemas.microsoft.com/office/drawing/2014/chart" uri="{C3380CC4-5D6E-409C-BE32-E72D297353CC}">
              <c16:uniqueId val="{00000002-D2DD-4157-8FFB-DA3E025C7DC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'Information media and telec...'!$K$4</c:f>
              <c:strCache>
                <c:ptCount val="1"/>
                <c:pt idx="0">
                  <c:v>Previous month (week ending 22 May 2021)</c:v>
                </c:pt>
              </c:strCache>
            </c:strRef>
          </c:tx>
          <c:spPr>
            <a:solidFill>
              <a:schemeClr val="accent1"/>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telec...'!$L$82:$L$89</c:f>
              <c:numCache>
                <c:formatCode>0.0</c:formatCode>
                <c:ptCount val="8"/>
                <c:pt idx="0">
                  <c:v>93.19</c:v>
                </c:pt>
                <c:pt idx="1">
                  <c:v>95.84</c:v>
                </c:pt>
                <c:pt idx="2">
                  <c:v>90.93</c:v>
                </c:pt>
                <c:pt idx="3">
                  <c:v>96.93</c:v>
                </c:pt>
                <c:pt idx="4">
                  <c:v>92.42</c:v>
                </c:pt>
                <c:pt idx="5">
                  <c:v>85.9</c:v>
                </c:pt>
                <c:pt idx="6">
                  <c:v>111.4</c:v>
                </c:pt>
                <c:pt idx="7">
                  <c:v>94.91</c:v>
                </c:pt>
              </c:numCache>
            </c:numRef>
          </c:val>
          <c:extLst>
            <c:ext xmlns:c16="http://schemas.microsoft.com/office/drawing/2014/chart" uri="{C3380CC4-5D6E-409C-BE32-E72D297353CC}">
              <c16:uniqueId val="{00000000-FB02-40C2-9003-553036D6A234}"/>
            </c:ext>
          </c:extLst>
        </c:ser>
        <c:ser>
          <c:idx val="1"/>
          <c:order val="1"/>
          <c:tx>
            <c:strRef>
              <c:f>'Information media and telec...'!$K$7</c:f>
              <c:strCache>
                <c:ptCount val="1"/>
                <c:pt idx="0">
                  <c:v>Previous week (ending 12 Jun 2021)</c:v>
                </c:pt>
              </c:strCache>
            </c:strRef>
          </c:tx>
          <c:spPr>
            <a:solidFill>
              <a:schemeClr val="accent2"/>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telec...'!$L$91:$L$98</c:f>
              <c:numCache>
                <c:formatCode>0.0</c:formatCode>
                <c:ptCount val="8"/>
                <c:pt idx="0">
                  <c:v>91.86</c:v>
                </c:pt>
                <c:pt idx="1">
                  <c:v>93.71</c:v>
                </c:pt>
                <c:pt idx="2">
                  <c:v>89.19</c:v>
                </c:pt>
                <c:pt idx="3">
                  <c:v>95.04</c:v>
                </c:pt>
                <c:pt idx="4">
                  <c:v>90.41</c:v>
                </c:pt>
                <c:pt idx="5">
                  <c:v>87.82</c:v>
                </c:pt>
                <c:pt idx="6">
                  <c:v>100</c:v>
                </c:pt>
                <c:pt idx="7">
                  <c:v>92.93</c:v>
                </c:pt>
              </c:numCache>
            </c:numRef>
          </c:val>
          <c:extLst>
            <c:ext xmlns:c16="http://schemas.microsoft.com/office/drawing/2014/chart" uri="{C3380CC4-5D6E-409C-BE32-E72D297353CC}">
              <c16:uniqueId val="{00000001-FB02-40C2-9003-553036D6A234}"/>
            </c:ext>
          </c:extLst>
        </c:ser>
        <c:ser>
          <c:idx val="2"/>
          <c:order val="2"/>
          <c:tx>
            <c:strRef>
              <c:f>'Information media and telec...'!$K$8</c:f>
              <c:strCache>
                <c:ptCount val="1"/>
                <c:pt idx="0">
                  <c:v>This week (ending 19 Jun 2021)</c:v>
                </c:pt>
              </c:strCache>
            </c:strRef>
          </c:tx>
          <c:spPr>
            <a:solidFill>
              <a:srgbClr val="993366"/>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telec...'!$L$100:$L$107</c:f>
              <c:numCache>
                <c:formatCode>0.0</c:formatCode>
                <c:ptCount val="8"/>
                <c:pt idx="0">
                  <c:v>90.59</c:v>
                </c:pt>
                <c:pt idx="1">
                  <c:v>93.65</c:v>
                </c:pt>
                <c:pt idx="2">
                  <c:v>89.19</c:v>
                </c:pt>
                <c:pt idx="3">
                  <c:v>95.04</c:v>
                </c:pt>
                <c:pt idx="4">
                  <c:v>90.41</c:v>
                </c:pt>
                <c:pt idx="5">
                  <c:v>87.82</c:v>
                </c:pt>
                <c:pt idx="6">
                  <c:v>96.18</c:v>
                </c:pt>
                <c:pt idx="7">
                  <c:v>94.3</c:v>
                </c:pt>
              </c:numCache>
            </c:numRef>
          </c:val>
          <c:extLst>
            <c:ext xmlns:c16="http://schemas.microsoft.com/office/drawing/2014/chart" uri="{C3380CC4-5D6E-409C-BE32-E72D297353CC}">
              <c16:uniqueId val="{00000002-FB02-40C2-9003-553036D6A23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'Information media and telec...'!$K$4</c:f>
              <c:strCache>
                <c:ptCount val="1"/>
                <c:pt idx="0">
                  <c:v>Previous month (week ending 22 May 2021)</c:v>
                </c:pt>
              </c:strCache>
            </c:strRef>
          </c:tx>
          <c:spPr>
            <a:solidFill>
              <a:schemeClr val="accent1"/>
            </a:solidFill>
            <a:ln>
              <a:noFill/>
            </a:ln>
            <a:effectLst/>
          </c:spPr>
          <c:invertIfNegative val="0"/>
          <c:cat>
            <c:strRef>
              <c:f>'Information media and telec...'!$K$24:$K$30</c:f>
              <c:strCache>
                <c:ptCount val="7"/>
                <c:pt idx="0">
                  <c:v>Aged 15-19</c:v>
                </c:pt>
                <c:pt idx="1">
                  <c:v>Aged 20-29</c:v>
                </c:pt>
                <c:pt idx="2">
                  <c:v>Aged 30-39</c:v>
                </c:pt>
                <c:pt idx="3">
                  <c:v>Aged 40-49</c:v>
                </c:pt>
                <c:pt idx="4">
                  <c:v>Aged 50-59</c:v>
                </c:pt>
                <c:pt idx="5">
                  <c:v>Aged 60-69</c:v>
                </c:pt>
                <c:pt idx="6">
                  <c:v>Aged 70+</c:v>
                </c:pt>
              </c:strCache>
            </c:strRef>
          </c:cat>
          <c:val>
            <c:numRef>
              <c:f>'Information media and telec...'!$L$24:$L$30</c:f>
              <c:numCache>
                <c:formatCode>0.0</c:formatCode>
                <c:ptCount val="7"/>
                <c:pt idx="0">
                  <c:v>70.88</c:v>
                </c:pt>
                <c:pt idx="1">
                  <c:v>88.82</c:v>
                </c:pt>
                <c:pt idx="2">
                  <c:v>94.71</c:v>
                </c:pt>
                <c:pt idx="3">
                  <c:v>97.71</c:v>
                </c:pt>
                <c:pt idx="4">
                  <c:v>100.13</c:v>
                </c:pt>
                <c:pt idx="5">
                  <c:v>103.22</c:v>
                </c:pt>
                <c:pt idx="6">
                  <c:v>105.3</c:v>
                </c:pt>
              </c:numCache>
            </c:numRef>
          </c:val>
          <c:extLst>
            <c:ext xmlns:c16="http://schemas.microsoft.com/office/drawing/2014/chart" uri="{C3380CC4-5D6E-409C-BE32-E72D297353CC}">
              <c16:uniqueId val="{00000000-5AD1-48DE-B8A4-25C4E5EBC719}"/>
            </c:ext>
          </c:extLst>
        </c:ser>
        <c:ser>
          <c:idx val="1"/>
          <c:order val="1"/>
          <c:tx>
            <c:strRef>
              <c:f>'Information media and telec...'!$K$7</c:f>
              <c:strCache>
                <c:ptCount val="1"/>
                <c:pt idx="0">
                  <c:v>Previous week (ending 12 Jun 2021)</c:v>
                </c:pt>
              </c:strCache>
            </c:strRef>
          </c:tx>
          <c:spPr>
            <a:solidFill>
              <a:schemeClr val="accent2"/>
            </a:solidFill>
            <a:ln>
              <a:noFill/>
            </a:ln>
            <a:effectLst/>
          </c:spPr>
          <c:invertIfNegative val="0"/>
          <c:cat>
            <c:strRef>
              <c:f>'Information media and telec...'!$K$24:$K$30</c:f>
              <c:strCache>
                <c:ptCount val="7"/>
                <c:pt idx="0">
                  <c:v>Aged 15-19</c:v>
                </c:pt>
                <c:pt idx="1">
                  <c:v>Aged 20-29</c:v>
                </c:pt>
                <c:pt idx="2">
                  <c:v>Aged 30-39</c:v>
                </c:pt>
                <c:pt idx="3">
                  <c:v>Aged 40-49</c:v>
                </c:pt>
                <c:pt idx="4">
                  <c:v>Aged 50-59</c:v>
                </c:pt>
                <c:pt idx="5">
                  <c:v>Aged 60-69</c:v>
                </c:pt>
                <c:pt idx="6">
                  <c:v>Aged 70+</c:v>
                </c:pt>
              </c:strCache>
            </c:strRef>
          </c:cat>
          <c:val>
            <c:numRef>
              <c:f>'Information media and telec...'!$L$33:$L$39</c:f>
              <c:numCache>
                <c:formatCode>0.0</c:formatCode>
                <c:ptCount val="7"/>
                <c:pt idx="0">
                  <c:v>75.099999999999994</c:v>
                </c:pt>
                <c:pt idx="1">
                  <c:v>85.58</c:v>
                </c:pt>
                <c:pt idx="2">
                  <c:v>92.93</c:v>
                </c:pt>
                <c:pt idx="3">
                  <c:v>96.95</c:v>
                </c:pt>
                <c:pt idx="4">
                  <c:v>98.92</c:v>
                </c:pt>
                <c:pt idx="5">
                  <c:v>102.01</c:v>
                </c:pt>
                <c:pt idx="6">
                  <c:v>102.54</c:v>
                </c:pt>
              </c:numCache>
            </c:numRef>
          </c:val>
          <c:extLst>
            <c:ext xmlns:c16="http://schemas.microsoft.com/office/drawing/2014/chart" uri="{C3380CC4-5D6E-409C-BE32-E72D297353CC}">
              <c16:uniqueId val="{00000001-5AD1-48DE-B8A4-25C4E5EBC719}"/>
            </c:ext>
          </c:extLst>
        </c:ser>
        <c:ser>
          <c:idx val="2"/>
          <c:order val="2"/>
          <c:tx>
            <c:strRef>
              <c:f>'Information media and telec...'!$K$8</c:f>
              <c:strCache>
                <c:ptCount val="1"/>
                <c:pt idx="0">
                  <c:v>This week (ending 19 Jun 2021)</c:v>
                </c:pt>
              </c:strCache>
            </c:strRef>
          </c:tx>
          <c:spPr>
            <a:solidFill>
              <a:srgbClr val="993366"/>
            </a:solidFill>
            <a:ln>
              <a:noFill/>
            </a:ln>
            <a:effectLst/>
          </c:spPr>
          <c:invertIfNegative val="0"/>
          <c:cat>
            <c:strRef>
              <c:f>'Information media and telec...'!$K$24:$K$30</c:f>
              <c:strCache>
                <c:ptCount val="7"/>
                <c:pt idx="0">
                  <c:v>Aged 15-19</c:v>
                </c:pt>
                <c:pt idx="1">
                  <c:v>Aged 20-29</c:v>
                </c:pt>
                <c:pt idx="2">
                  <c:v>Aged 30-39</c:v>
                </c:pt>
                <c:pt idx="3">
                  <c:v>Aged 40-49</c:v>
                </c:pt>
                <c:pt idx="4">
                  <c:v>Aged 50-59</c:v>
                </c:pt>
                <c:pt idx="5">
                  <c:v>Aged 60-69</c:v>
                </c:pt>
                <c:pt idx="6">
                  <c:v>Aged 70+</c:v>
                </c:pt>
              </c:strCache>
            </c:strRef>
          </c:cat>
          <c:val>
            <c:numRef>
              <c:f>'Information media and telec...'!$L$42:$L$48</c:f>
              <c:numCache>
                <c:formatCode>0.0</c:formatCode>
                <c:ptCount val="7"/>
                <c:pt idx="0">
                  <c:v>76.56</c:v>
                </c:pt>
                <c:pt idx="1">
                  <c:v>85.18</c:v>
                </c:pt>
                <c:pt idx="2">
                  <c:v>92.01</c:v>
                </c:pt>
                <c:pt idx="3">
                  <c:v>96.16</c:v>
                </c:pt>
                <c:pt idx="4">
                  <c:v>98.38</c:v>
                </c:pt>
                <c:pt idx="5">
                  <c:v>101.31</c:v>
                </c:pt>
                <c:pt idx="6">
                  <c:v>100.14</c:v>
                </c:pt>
              </c:numCache>
            </c:numRef>
          </c:val>
          <c:extLst>
            <c:ext xmlns:c16="http://schemas.microsoft.com/office/drawing/2014/chart" uri="{C3380CC4-5D6E-409C-BE32-E72D297353CC}">
              <c16:uniqueId val="{00000002-5AD1-48DE-B8A4-25C4E5EBC71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'Agriculture, forestry and f...'!$K$110:$K$256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'Agriculture, forestry and f...'!$L$110:$L$256</c:f>
              <c:numCache>
                <c:formatCode>0.0</c:formatCode>
                <c:ptCount val="147"/>
                <c:pt idx="0">
                  <c:v>100</c:v>
                </c:pt>
                <c:pt idx="1">
                  <c:v>100.2882</c:v>
                </c:pt>
                <c:pt idx="2">
                  <c:v>99.387600000000006</c:v>
                </c:pt>
                <c:pt idx="3">
                  <c:v>97.387799999999999</c:v>
                </c:pt>
                <c:pt idx="4">
                  <c:v>95.852099999999993</c:v>
                </c:pt>
                <c:pt idx="5">
                  <c:v>96.273099999999999</c:v>
                </c:pt>
                <c:pt idx="6">
                  <c:v>96.76</c:v>
                </c:pt>
                <c:pt idx="7">
                  <c:v>96.5642</c:v>
                </c:pt>
                <c:pt idx="8">
                  <c:v>96.886200000000002</c:v>
                </c:pt>
                <c:pt idx="9">
                  <c:v>97.068799999999996</c:v>
                </c:pt>
                <c:pt idx="10">
                  <c:v>96.916200000000003</c:v>
                </c:pt>
                <c:pt idx="11">
                  <c:v>96.523899999999998</c:v>
                </c:pt>
                <c:pt idx="12">
                  <c:v>96.812100000000001</c:v>
                </c:pt>
                <c:pt idx="13">
                  <c:v>97.399500000000003</c:v>
                </c:pt>
                <c:pt idx="14">
                  <c:v>97.707499999999996</c:v>
                </c:pt>
                <c:pt idx="15">
                  <c:v>97.709000000000003</c:v>
                </c:pt>
                <c:pt idx="16">
                  <c:v>98.918999999999997</c:v>
                </c:pt>
                <c:pt idx="17">
                  <c:v>99.975800000000007</c:v>
                </c:pt>
                <c:pt idx="18">
                  <c:v>100.0279</c:v>
                </c:pt>
                <c:pt idx="19">
                  <c:v>100.17749999999999</c:v>
                </c:pt>
                <c:pt idx="20">
                  <c:v>100.2941</c:v>
                </c:pt>
                <c:pt idx="21">
                  <c:v>100.46639999999999</c:v>
                </c:pt>
                <c:pt idx="22">
                  <c:v>100.52</c:v>
                </c:pt>
                <c:pt idx="23">
                  <c:v>100.5346</c:v>
                </c:pt>
                <c:pt idx="24">
                  <c:v>102.2683</c:v>
                </c:pt>
                <c:pt idx="25">
                  <c:v>103.2033</c:v>
                </c:pt>
                <c:pt idx="26">
                  <c:v>103.6221</c:v>
                </c:pt>
                <c:pt idx="27">
                  <c:v>104.2285</c:v>
                </c:pt>
                <c:pt idx="28">
                  <c:v>104.3224</c:v>
                </c:pt>
                <c:pt idx="29">
                  <c:v>103.86920000000001</c:v>
                </c:pt>
                <c:pt idx="30">
                  <c:v>103.42619999999999</c:v>
                </c:pt>
                <c:pt idx="31">
                  <c:v>104.5615</c:v>
                </c:pt>
                <c:pt idx="32">
                  <c:v>104.98390000000001</c:v>
                </c:pt>
                <c:pt idx="33">
                  <c:v>105.34180000000001</c:v>
                </c:pt>
                <c:pt idx="34">
                  <c:v>106.5878</c:v>
                </c:pt>
                <c:pt idx="35">
                  <c:v>107.7127</c:v>
                </c:pt>
                <c:pt idx="36">
                  <c:v>108.735</c:v>
                </c:pt>
                <c:pt idx="37">
                  <c:v>109.35250000000001</c:v>
                </c:pt>
                <c:pt idx="38">
                  <c:v>110.2069</c:v>
                </c:pt>
                <c:pt idx="39">
                  <c:v>110.6088</c:v>
                </c:pt>
                <c:pt idx="40">
                  <c:v>109.7251</c:v>
                </c:pt>
                <c:pt idx="41">
                  <c:v>105.0411</c:v>
                </c:pt>
                <c:pt idx="42">
                  <c:v>100.66589999999999</c:v>
                </c:pt>
                <c:pt idx="43">
                  <c:v>104.00409999999999</c:v>
                </c:pt>
                <c:pt idx="44">
                  <c:v>106.3135</c:v>
                </c:pt>
                <c:pt idx="45">
                  <c:v>106.8026</c:v>
                </c:pt>
                <c:pt idx="46">
                  <c:v>106.4367</c:v>
                </c:pt>
                <c:pt idx="47">
                  <c:v>106.9552</c:v>
                </c:pt>
                <c:pt idx="48">
                  <c:v>106.8848</c:v>
                </c:pt>
                <c:pt idx="49">
                  <c:v>106.2929</c:v>
                </c:pt>
                <c:pt idx="50">
                  <c:v>106.33839999999999</c:v>
                </c:pt>
                <c:pt idx="51">
                  <c:v>106.7814</c:v>
                </c:pt>
                <c:pt idx="52">
                  <c:v>106.81359999999999</c:v>
                </c:pt>
                <c:pt idx="53">
                  <c:v>107.47</c:v>
                </c:pt>
                <c:pt idx="54">
                  <c:v>107.5866</c:v>
                </c:pt>
                <c:pt idx="55">
                  <c:v>106.6413</c:v>
                </c:pt>
                <c:pt idx="56">
                  <c:v>105.91379999999999</c:v>
                </c:pt>
                <c:pt idx="57">
                  <c:v>106.4389</c:v>
                </c:pt>
                <c:pt idx="58">
                  <c:v>106.0883</c:v>
                </c:pt>
                <c:pt idx="59">
                  <c:v>105.44589999999999</c:v>
                </c:pt>
                <c:pt idx="60">
                  <c:v>104.2146</c:v>
                </c:pt>
                <c:pt idx="61">
                  <c:v>105.0059</c:v>
                </c:pt>
                <c:pt idx="62">
                  <c:v>104.73309999999999</c:v>
                </c:pt>
                <c:pt idx="63">
                  <c:v>103.9821</c:v>
                </c:pt>
                <c:pt idx="64">
                  <c:v>102.4678</c:v>
                </c:pt>
                <c:pt idx="65">
                  <c:v>101.39919999999999</c:v>
                </c:pt>
                <c:pt idx="66">
                  <c:v>100.86450000000001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83E6-4E7A-AB5A-14AA84C7E4A2}"/>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'Agriculture, forestry and f...'!$K$110:$K$256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'Agriculture, forestry and f...'!$L$258:$L$404</c:f>
              <c:numCache>
                <c:formatCode>0.0</c:formatCode>
                <c:ptCount val="147"/>
                <c:pt idx="0">
                  <c:v>100</c:v>
                </c:pt>
                <c:pt idx="1">
                  <c:v>102.2856</c:v>
                </c:pt>
                <c:pt idx="2">
                  <c:v>103.2923</c:v>
                </c:pt>
                <c:pt idx="3">
                  <c:v>102.4487</c:v>
                </c:pt>
                <c:pt idx="4">
                  <c:v>98.761200000000002</c:v>
                </c:pt>
                <c:pt idx="5">
                  <c:v>99.506100000000004</c:v>
                </c:pt>
                <c:pt idx="6">
                  <c:v>102.27760000000001</c:v>
                </c:pt>
                <c:pt idx="7">
                  <c:v>102.68429999999999</c:v>
                </c:pt>
                <c:pt idx="8">
                  <c:v>101.7801</c:v>
                </c:pt>
                <c:pt idx="9">
                  <c:v>101.22839999999999</c:v>
                </c:pt>
                <c:pt idx="10">
                  <c:v>100.9863</c:v>
                </c:pt>
                <c:pt idx="11">
                  <c:v>99.973100000000002</c:v>
                </c:pt>
                <c:pt idx="12">
                  <c:v>100.2931</c:v>
                </c:pt>
                <c:pt idx="13">
                  <c:v>102.12220000000001</c:v>
                </c:pt>
                <c:pt idx="14">
                  <c:v>106.571</c:v>
                </c:pt>
                <c:pt idx="15">
                  <c:v>106.011</c:v>
                </c:pt>
                <c:pt idx="16">
                  <c:v>103.9318</c:v>
                </c:pt>
                <c:pt idx="17">
                  <c:v>98.931200000000004</c:v>
                </c:pt>
                <c:pt idx="18">
                  <c:v>99.074299999999994</c:v>
                </c:pt>
                <c:pt idx="19">
                  <c:v>98.665199999999999</c:v>
                </c:pt>
                <c:pt idx="20">
                  <c:v>100.46250000000001</c:v>
                </c:pt>
                <c:pt idx="21">
                  <c:v>99.798199999999994</c:v>
                </c:pt>
                <c:pt idx="22">
                  <c:v>99.523899999999998</c:v>
                </c:pt>
                <c:pt idx="23">
                  <c:v>100.6832</c:v>
                </c:pt>
                <c:pt idx="24">
                  <c:v>104.0033</c:v>
                </c:pt>
                <c:pt idx="25">
                  <c:v>105.315</c:v>
                </c:pt>
                <c:pt idx="26">
                  <c:v>106.15309999999999</c:v>
                </c:pt>
                <c:pt idx="27">
                  <c:v>107.3753</c:v>
                </c:pt>
                <c:pt idx="28">
                  <c:v>108.03879999999999</c:v>
                </c:pt>
                <c:pt idx="29">
                  <c:v>108.5544</c:v>
                </c:pt>
                <c:pt idx="30">
                  <c:v>106.4139</c:v>
                </c:pt>
                <c:pt idx="31">
                  <c:v>107.4079</c:v>
                </c:pt>
                <c:pt idx="32">
                  <c:v>108.14149999999999</c:v>
                </c:pt>
                <c:pt idx="33">
                  <c:v>108.6086</c:v>
                </c:pt>
                <c:pt idx="34">
                  <c:v>111.21299999999999</c:v>
                </c:pt>
                <c:pt idx="35">
                  <c:v>112.5635</c:v>
                </c:pt>
                <c:pt idx="36">
                  <c:v>113.9688</c:v>
                </c:pt>
                <c:pt idx="37">
                  <c:v>114.7101</c:v>
                </c:pt>
                <c:pt idx="38">
                  <c:v>116.61450000000001</c:v>
                </c:pt>
                <c:pt idx="39">
                  <c:v>117.7486</c:v>
                </c:pt>
                <c:pt idx="40">
                  <c:v>116.48139999999999</c:v>
                </c:pt>
                <c:pt idx="41">
                  <c:v>106.9545</c:v>
                </c:pt>
                <c:pt idx="42">
                  <c:v>101.76600000000001</c:v>
                </c:pt>
                <c:pt idx="43">
                  <c:v>104.7897</c:v>
                </c:pt>
                <c:pt idx="44">
                  <c:v>108.7895</c:v>
                </c:pt>
                <c:pt idx="45">
                  <c:v>108.8242</c:v>
                </c:pt>
                <c:pt idx="46">
                  <c:v>107.8734</c:v>
                </c:pt>
                <c:pt idx="47">
                  <c:v>110.1245</c:v>
                </c:pt>
                <c:pt idx="48">
                  <c:v>110.97929999999999</c:v>
                </c:pt>
                <c:pt idx="49">
                  <c:v>110.9092</c:v>
                </c:pt>
                <c:pt idx="50">
                  <c:v>111.11069999999999</c:v>
                </c:pt>
                <c:pt idx="51">
                  <c:v>111.72410000000001</c:v>
                </c:pt>
                <c:pt idx="52">
                  <c:v>110.67610000000001</c:v>
                </c:pt>
                <c:pt idx="53">
                  <c:v>111.235</c:v>
                </c:pt>
                <c:pt idx="54">
                  <c:v>112.37390000000001</c:v>
                </c:pt>
                <c:pt idx="55">
                  <c:v>112.2174</c:v>
                </c:pt>
                <c:pt idx="56">
                  <c:v>111.5711</c:v>
                </c:pt>
                <c:pt idx="57">
                  <c:v>113.9504</c:v>
                </c:pt>
                <c:pt idx="58">
                  <c:v>113.8643</c:v>
                </c:pt>
                <c:pt idx="59">
                  <c:v>112.7354</c:v>
                </c:pt>
                <c:pt idx="60">
                  <c:v>109.6853</c:v>
                </c:pt>
                <c:pt idx="61">
                  <c:v>110.7433</c:v>
                </c:pt>
                <c:pt idx="62">
                  <c:v>111.24939999999999</c:v>
                </c:pt>
                <c:pt idx="63">
                  <c:v>110.76730000000001</c:v>
                </c:pt>
                <c:pt idx="64">
                  <c:v>109.0295</c:v>
                </c:pt>
                <c:pt idx="65">
                  <c:v>106.563</c:v>
                </c:pt>
                <c:pt idx="66">
                  <c:v>107.253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83E6-4E7A-AB5A-14AA84C7E4A2}"/>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'Information media and telec...'!$K$110:$K$256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'Information media and telec...'!$L$110:$L$256</c:f>
              <c:numCache>
                <c:formatCode>0.0</c:formatCode>
                <c:ptCount val="147"/>
                <c:pt idx="0">
                  <c:v>100</c:v>
                </c:pt>
                <c:pt idx="1">
                  <c:v>98.990300000000005</c:v>
                </c:pt>
                <c:pt idx="2">
                  <c:v>96.224100000000007</c:v>
                </c:pt>
                <c:pt idx="3">
                  <c:v>93.480800000000002</c:v>
                </c:pt>
                <c:pt idx="4">
                  <c:v>91.747200000000007</c:v>
                </c:pt>
                <c:pt idx="5">
                  <c:v>91.674599999999998</c:v>
                </c:pt>
                <c:pt idx="6">
                  <c:v>92.473799999999997</c:v>
                </c:pt>
                <c:pt idx="7">
                  <c:v>92.227800000000002</c:v>
                </c:pt>
                <c:pt idx="8">
                  <c:v>89.672700000000006</c:v>
                </c:pt>
                <c:pt idx="9">
                  <c:v>89.863600000000005</c:v>
                </c:pt>
                <c:pt idx="10">
                  <c:v>89.943600000000004</c:v>
                </c:pt>
                <c:pt idx="11">
                  <c:v>90.0505</c:v>
                </c:pt>
                <c:pt idx="12">
                  <c:v>93.371200000000002</c:v>
                </c:pt>
                <c:pt idx="13">
                  <c:v>94.333200000000005</c:v>
                </c:pt>
                <c:pt idx="14">
                  <c:v>94.147000000000006</c:v>
                </c:pt>
                <c:pt idx="15">
                  <c:v>93.280500000000004</c:v>
                </c:pt>
                <c:pt idx="16">
                  <c:v>94.356700000000004</c:v>
                </c:pt>
                <c:pt idx="17">
                  <c:v>95.9358</c:v>
                </c:pt>
                <c:pt idx="18">
                  <c:v>96.183099999999996</c:v>
                </c:pt>
                <c:pt idx="19">
                  <c:v>96.175700000000006</c:v>
                </c:pt>
                <c:pt idx="20">
                  <c:v>96.075599999999994</c:v>
                </c:pt>
                <c:pt idx="21">
                  <c:v>95.2333</c:v>
                </c:pt>
                <c:pt idx="22">
                  <c:v>94.610100000000003</c:v>
                </c:pt>
                <c:pt idx="23">
                  <c:v>94.400400000000005</c:v>
                </c:pt>
                <c:pt idx="24">
                  <c:v>96.151499999999999</c:v>
                </c:pt>
                <c:pt idx="25">
                  <c:v>94.520700000000005</c:v>
                </c:pt>
                <c:pt idx="26">
                  <c:v>94.300299999999993</c:v>
                </c:pt>
                <c:pt idx="27">
                  <c:v>94.389700000000005</c:v>
                </c:pt>
                <c:pt idx="28">
                  <c:v>96.968299999999999</c:v>
                </c:pt>
                <c:pt idx="29">
                  <c:v>96.147300000000001</c:v>
                </c:pt>
                <c:pt idx="30">
                  <c:v>95.9221</c:v>
                </c:pt>
                <c:pt idx="31">
                  <c:v>96.675899999999999</c:v>
                </c:pt>
                <c:pt idx="32">
                  <c:v>96.637699999999995</c:v>
                </c:pt>
                <c:pt idx="33">
                  <c:v>96.028899999999993</c:v>
                </c:pt>
                <c:pt idx="34">
                  <c:v>96.698700000000002</c:v>
                </c:pt>
                <c:pt idx="35">
                  <c:v>96.316699999999997</c:v>
                </c:pt>
                <c:pt idx="36">
                  <c:v>96.683800000000005</c:v>
                </c:pt>
                <c:pt idx="37">
                  <c:v>96.637500000000003</c:v>
                </c:pt>
                <c:pt idx="38">
                  <c:v>97.019199999999998</c:v>
                </c:pt>
                <c:pt idx="39">
                  <c:v>97.4041</c:v>
                </c:pt>
                <c:pt idx="40">
                  <c:v>97.097499999999997</c:v>
                </c:pt>
                <c:pt idx="41">
                  <c:v>93.356999999999999</c:v>
                </c:pt>
                <c:pt idx="42">
                  <c:v>92.142099999999999</c:v>
                </c:pt>
                <c:pt idx="43">
                  <c:v>93.797499999999999</c:v>
                </c:pt>
                <c:pt idx="44">
                  <c:v>94.254300000000001</c:v>
                </c:pt>
                <c:pt idx="45">
                  <c:v>94.990600000000001</c:v>
                </c:pt>
                <c:pt idx="46">
                  <c:v>96.0261</c:v>
                </c:pt>
                <c:pt idx="47">
                  <c:v>94.907700000000006</c:v>
                </c:pt>
                <c:pt idx="48">
                  <c:v>95.805300000000003</c:v>
                </c:pt>
                <c:pt idx="49">
                  <c:v>95.067800000000005</c:v>
                </c:pt>
                <c:pt idx="50">
                  <c:v>95.922300000000007</c:v>
                </c:pt>
                <c:pt idx="51">
                  <c:v>94.757000000000005</c:v>
                </c:pt>
                <c:pt idx="52">
                  <c:v>94.090599999999995</c:v>
                </c:pt>
                <c:pt idx="53">
                  <c:v>94.561999999999998</c:v>
                </c:pt>
                <c:pt idx="54">
                  <c:v>94.957400000000007</c:v>
                </c:pt>
                <c:pt idx="55">
                  <c:v>94.198499999999996</c:v>
                </c:pt>
                <c:pt idx="56">
                  <c:v>94.198499999999996</c:v>
                </c:pt>
                <c:pt idx="57">
                  <c:v>96.427599999999998</c:v>
                </c:pt>
                <c:pt idx="58">
                  <c:v>95.701099999999997</c:v>
                </c:pt>
                <c:pt idx="59">
                  <c:v>95.226299999999995</c:v>
                </c:pt>
                <c:pt idx="60">
                  <c:v>93.988600000000005</c:v>
                </c:pt>
                <c:pt idx="61">
                  <c:v>94.006299999999996</c:v>
                </c:pt>
                <c:pt idx="62">
                  <c:v>94.760900000000007</c:v>
                </c:pt>
                <c:pt idx="63">
                  <c:v>94.054599999999994</c:v>
                </c:pt>
                <c:pt idx="64">
                  <c:v>93.319500000000005</c:v>
                </c:pt>
                <c:pt idx="65">
                  <c:v>93.220699999999994</c:v>
                </c:pt>
                <c:pt idx="66">
                  <c:v>92.579700000000003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F977-4E30-AD28-139CB8B7CFE5}"/>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'Information media and telec...'!$K$110:$K$256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'Information media and telec...'!$L$258:$L$404</c:f>
              <c:numCache>
                <c:formatCode>0.0</c:formatCode>
                <c:ptCount val="147"/>
                <c:pt idx="0">
                  <c:v>100</c:v>
                </c:pt>
                <c:pt idx="1">
                  <c:v>100.8699</c:v>
                </c:pt>
                <c:pt idx="2">
                  <c:v>103.44889999999999</c:v>
                </c:pt>
                <c:pt idx="3">
                  <c:v>102.8202</c:v>
                </c:pt>
                <c:pt idx="4">
                  <c:v>98.151899999999998</c:v>
                </c:pt>
                <c:pt idx="5">
                  <c:v>98.103300000000004</c:v>
                </c:pt>
                <c:pt idx="6">
                  <c:v>98.968500000000006</c:v>
                </c:pt>
                <c:pt idx="7">
                  <c:v>98.517600000000002</c:v>
                </c:pt>
                <c:pt idx="8">
                  <c:v>87.871499999999997</c:v>
                </c:pt>
                <c:pt idx="9">
                  <c:v>87.532799999999995</c:v>
                </c:pt>
                <c:pt idx="10">
                  <c:v>87.881799999999998</c:v>
                </c:pt>
                <c:pt idx="11">
                  <c:v>88.316100000000006</c:v>
                </c:pt>
                <c:pt idx="12">
                  <c:v>95.731800000000007</c:v>
                </c:pt>
                <c:pt idx="13">
                  <c:v>98.500500000000002</c:v>
                </c:pt>
                <c:pt idx="14">
                  <c:v>100.0784</c:v>
                </c:pt>
                <c:pt idx="15">
                  <c:v>98.907799999999995</c:v>
                </c:pt>
                <c:pt idx="16">
                  <c:v>97.404399999999995</c:v>
                </c:pt>
                <c:pt idx="17">
                  <c:v>93.758600000000001</c:v>
                </c:pt>
                <c:pt idx="18">
                  <c:v>93.949600000000004</c:v>
                </c:pt>
                <c:pt idx="19">
                  <c:v>93.98</c:v>
                </c:pt>
                <c:pt idx="20">
                  <c:v>97.441000000000003</c:v>
                </c:pt>
                <c:pt idx="21">
                  <c:v>103.41719999999999</c:v>
                </c:pt>
                <c:pt idx="22">
                  <c:v>104.72110000000001</c:v>
                </c:pt>
                <c:pt idx="23">
                  <c:v>102.4898</c:v>
                </c:pt>
                <c:pt idx="24">
                  <c:v>102.7397</c:v>
                </c:pt>
                <c:pt idx="25">
                  <c:v>111.312</c:v>
                </c:pt>
                <c:pt idx="26">
                  <c:v>111.9551</c:v>
                </c:pt>
                <c:pt idx="27">
                  <c:v>110.75490000000001</c:v>
                </c:pt>
                <c:pt idx="28">
                  <c:v>100.1104</c:v>
                </c:pt>
                <c:pt idx="29">
                  <c:v>99.917299999999997</c:v>
                </c:pt>
                <c:pt idx="30">
                  <c:v>98.459900000000005</c:v>
                </c:pt>
                <c:pt idx="31">
                  <c:v>101.8014</c:v>
                </c:pt>
                <c:pt idx="32">
                  <c:v>99.021699999999996</c:v>
                </c:pt>
                <c:pt idx="33">
                  <c:v>99.437899999999999</c:v>
                </c:pt>
                <c:pt idx="34">
                  <c:v>101.0367</c:v>
                </c:pt>
                <c:pt idx="35">
                  <c:v>100.3664</c:v>
                </c:pt>
                <c:pt idx="36">
                  <c:v>101.36709999999999</c:v>
                </c:pt>
                <c:pt idx="37">
                  <c:v>101.2709</c:v>
                </c:pt>
                <c:pt idx="38">
                  <c:v>99.536900000000003</c:v>
                </c:pt>
                <c:pt idx="39">
                  <c:v>100.0103</c:v>
                </c:pt>
                <c:pt idx="40">
                  <c:v>100.8168</c:v>
                </c:pt>
                <c:pt idx="41">
                  <c:v>95.603300000000004</c:v>
                </c:pt>
                <c:pt idx="42">
                  <c:v>94.589699999999993</c:v>
                </c:pt>
                <c:pt idx="43">
                  <c:v>97.254499999999993</c:v>
                </c:pt>
                <c:pt idx="44">
                  <c:v>97.415099999999995</c:v>
                </c:pt>
                <c:pt idx="45">
                  <c:v>98.248599999999996</c:v>
                </c:pt>
                <c:pt idx="46">
                  <c:v>101.3283</c:v>
                </c:pt>
                <c:pt idx="47">
                  <c:v>102.87569999999999</c:v>
                </c:pt>
                <c:pt idx="48">
                  <c:v>104.93519999999999</c:v>
                </c:pt>
                <c:pt idx="49">
                  <c:v>104.84739999999999</c:v>
                </c:pt>
                <c:pt idx="50">
                  <c:v>108.517</c:v>
                </c:pt>
                <c:pt idx="51">
                  <c:v>102.3154</c:v>
                </c:pt>
                <c:pt idx="52">
                  <c:v>99.048900000000003</c:v>
                </c:pt>
                <c:pt idx="53">
                  <c:v>100.5047</c:v>
                </c:pt>
                <c:pt idx="54">
                  <c:v>101.1639</c:v>
                </c:pt>
                <c:pt idx="55">
                  <c:v>102.45699999999999</c:v>
                </c:pt>
                <c:pt idx="56">
                  <c:v>102.45699999999999</c:v>
                </c:pt>
                <c:pt idx="57">
                  <c:v>104.0954</c:v>
                </c:pt>
                <c:pt idx="58">
                  <c:v>104.7255</c:v>
                </c:pt>
                <c:pt idx="59">
                  <c:v>103.8839</c:v>
                </c:pt>
                <c:pt idx="60">
                  <c:v>98.723500000000001</c:v>
                </c:pt>
                <c:pt idx="61">
                  <c:v>98.933099999999996</c:v>
                </c:pt>
                <c:pt idx="62">
                  <c:v>102.0393</c:v>
                </c:pt>
                <c:pt idx="63">
                  <c:v>100.4396</c:v>
                </c:pt>
                <c:pt idx="64">
                  <c:v>105.01260000000001</c:v>
                </c:pt>
                <c:pt idx="65">
                  <c:v>106.77670000000001</c:v>
                </c:pt>
                <c:pt idx="66">
                  <c:v>106.6516</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F977-4E30-AD28-139CB8B7CFE5}"/>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'Financial and insurance ser...'!$K$4</c:f>
              <c:strCache>
                <c:ptCount val="1"/>
                <c:pt idx="0">
                  <c:v>Previous month (week ending 22 May 2021)</c:v>
                </c:pt>
              </c:strCache>
            </c:strRef>
          </c:tx>
          <c:spPr>
            <a:solidFill>
              <a:schemeClr val="accent1"/>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ser...'!$L$53:$L$60</c:f>
              <c:numCache>
                <c:formatCode>0.0</c:formatCode>
                <c:ptCount val="8"/>
                <c:pt idx="0">
                  <c:v>107.7</c:v>
                </c:pt>
                <c:pt idx="1">
                  <c:v>106.67</c:v>
                </c:pt>
                <c:pt idx="2">
                  <c:v>111.86</c:v>
                </c:pt>
                <c:pt idx="3">
                  <c:v>112.67</c:v>
                </c:pt>
                <c:pt idx="4">
                  <c:v>123.35</c:v>
                </c:pt>
                <c:pt idx="5">
                  <c:v>100.47</c:v>
                </c:pt>
                <c:pt idx="6">
                  <c:v>119.6</c:v>
                </c:pt>
                <c:pt idx="7">
                  <c:v>110.55</c:v>
                </c:pt>
              </c:numCache>
            </c:numRef>
          </c:val>
          <c:extLst>
            <c:ext xmlns:c16="http://schemas.microsoft.com/office/drawing/2014/chart" uri="{C3380CC4-5D6E-409C-BE32-E72D297353CC}">
              <c16:uniqueId val="{00000000-E439-4746-B740-FA5CC144609C}"/>
            </c:ext>
          </c:extLst>
        </c:ser>
        <c:ser>
          <c:idx val="1"/>
          <c:order val="1"/>
          <c:tx>
            <c:strRef>
              <c:f>'Financial and insurance ser...'!$K$7</c:f>
              <c:strCache>
                <c:ptCount val="1"/>
                <c:pt idx="0">
                  <c:v>Previous week (ending 12 Jun 2021)</c:v>
                </c:pt>
              </c:strCache>
            </c:strRef>
          </c:tx>
          <c:spPr>
            <a:solidFill>
              <a:schemeClr val="accent2"/>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ser...'!$L$62:$L$69</c:f>
              <c:numCache>
                <c:formatCode>0.0</c:formatCode>
                <c:ptCount val="8"/>
                <c:pt idx="0">
                  <c:v>106</c:v>
                </c:pt>
                <c:pt idx="1">
                  <c:v>105.98</c:v>
                </c:pt>
                <c:pt idx="2">
                  <c:v>111.6</c:v>
                </c:pt>
                <c:pt idx="3">
                  <c:v>112.82</c:v>
                </c:pt>
                <c:pt idx="4">
                  <c:v>120.45</c:v>
                </c:pt>
                <c:pt idx="5">
                  <c:v>97.81</c:v>
                </c:pt>
                <c:pt idx="6">
                  <c:v>120.2</c:v>
                </c:pt>
                <c:pt idx="7">
                  <c:v>109.34</c:v>
                </c:pt>
              </c:numCache>
            </c:numRef>
          </c:val>
          <c:extLst>
            <c:ext xmlns:c16="http://schemas.microsoft.com/office/drawing/2014/chart" uri="{C3380CC4-5D6E-409C-BE32-E72D297353CC}">
              <c16:uniqueId val="{00000001-E439-4746-B740-FA5CC144609C}"/>
            </c:ext>
          </c:extLst>
        </c:ser>
        <c:ser>
          <c:idx val="2"/>
          <c:order val="2"/>
          <c:tx>
            <c:strRef>
              <c:f>'Financial and insurance ser...'!$K$8</c:f>
              <c:strCache>
                <c:ptCount val="1"/>
                <c:pt idx="0">
                  <c:v>This week (ending 19 Jun 2021)</c:v>
                </c:pt>
              </c:strCache>
            </c:strRef>
          </c:tx>
          <c:spPr>
            <a:solidFill>
              <a:srgbClr val="993366"/>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ser...'!$L$71:$L$78</c:f>
              <c:numCache>
                <c:formatCode>0.0</c:formatCode>
                <c:ptCount val="8"/>
                <c:pt idx="0">
                  <c:v>106.56</c:v>
                </c:pt>
                <c:pt idx="1">
                  <c:v>107.36</c:v>
                </c:pt>
                <c:pt idx="2">
                  <c:v>112.96</c:v>
                </c:pt>
                <c:pt idx="3">
                  <c:v>113.18</c:v>
                </c:pt>
                <c:pt idx="4">
                  <c:v>118.03</c:v>
                </c:pt>
                <c:pt idx="5">
                  <c:v>96.64</c:v>
                </c:pt>
                <c:pt idx="6">
                  <c:v>122.16</c:v>
                </c:pt>
                <c:pt idx="7">
                  <c:v>109.77</c:v>
                </c:pt>
              </c:numCache>
            </c:numRef>
          </c:val>
          <c:extLst>
            <c:ext xmlns:c16="http://schemas.microsoft.com/office/drawing/2014/chart" uri="{C3380CC4-5D6E-409C-BE32-E72D297353CC}">
              <c16:uniqueId val="{00000002-E439-4746-B740-FA5CC144609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'Financial and insurance ser...'!$K$4</c:f>
              <c:strCache>
                <c:ptCount val="1"/>
                <c:pt idx="0">
                  <c:v>Previous month (week ending 22 May 2021)</c:v>
                </c:pt>
              </c:strCache>
            </c:strRef>
          </c:tx>
          <c:spPr>
            <a:solidFill>
              <a:schemeClr val="accent1"/>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ser...'!$L$82:$L$89</c:f>
              <c:numCache>
                <c:formatCode>0.0</c:formatCode>
                <c:ptCount val="8"/>
                <c:pt idx="0">
                  <c:v>108.22</c:v>
                </c:pt>
                <c:pt idx="1">
                  <c:v>107.28</c:v>
                </c:pt>
                <c:pt idx="2">
                  <c:v>109.3</c:v>
                </c:pt>
                <c:pt idx="3">
                  <c:v>109.99</c:v>
                </c:pt>
                <c:pt idx="4">
                  <c:v>116.34</c:v>
                </c:pt>
                <c:pt idx="5">
                  <c:v>103.15</c:v>
                </c:pt>
                <c:pt idx="6">
                  <c:v>114.8</c:v>
                </c:pt>
                <c:pt idx="7">
                  <c:v>102.77</c:v>
                </c:pt>
              </c:numCache>
            </c:numRef>
          </c:val>
          <c:extLst>
            <c:ext xmlns:c16="http://schemas.microsoft.com/office/drawing/2014/chart" uri="{C3380CC4-5D6E-409C-BE32-E72D297353CC}">
              <c16:uniqueId val="{00000000-2A77-438A-B0CF-3FC377ED9D85}"/>
            </c:ext>
          </c:extLst>
        </c:ser>
        <c:ser>
          <c:idx val="1"/>
          <c:order val="1"/>
          <c:tx>
            <c:strRef>
              <c:f>'Financial and insurance ser...'!$K$7</c:f>
              <c:strCache>
                <c:ptCount val="1"/>
                <c:pt idx="0">
                  <c:v>Previous week (ending 12 Jun 2021)</c:v>
                </c:pt>
              </c:strCache>
            </c:strRef>
          </c:tx>
          <c:spPr>
            <a:solidFill>
              <a:schemeClr val="accent2"/>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ser...'!$L$91:$L$98</c:f>
              <c:numCache>
                <c:formatCode>0.0</c:formatCode>
                <c:ptCount val="8"/>
                <c:pt idx="0">
                  <c:v>107.01</c:v>
                </c:pt>
                <c:pt idx="1">
                  <c:v>106.27</c:v>
                </c:pt>
                <c:pt idx="2">
                  <c:v>109.46</c:v>
                </c:pt>
                <c:pt idx="3">
                  <c:v>110.12</c:v>
                </c:pt>
                <c:pt idx="4">
                  <c:v>113.51</c:v>
                </c:pt>
                <c:pt idx="5">
                  <c:v>98.64</c:v>
                </c:pt>
                <c:pt idx="6">
                  <c:v>114.08</c:v>
                </c:pt>
                <c:pt idx="7">
                  <c:v>103.56</c:v>
                </c:pt>
              </c:numCache>
            </c:numRef>
          </c:val>
          <c:extLst>
            <c:ext xmlns:c16="http://schemas.microsoft.com/office/drawing/2014/chart" uri="{C3380CC4-5D6E-409C-BE32-E72D297353CC}">
              <c16:uniqueId val="{00000001-2A77-438A-B0CF-3FC377ED9D85}"/>
            </c:ext>
          </c:extLst>
        </c:ser>
        <c:ser>
          <c:idx val="2"/>
          <c:order val="2"/>
          <c:tx>
            <c:strRef>
              <c:f>'Financial and insurance ser...'!$K$8</c:f>
              <c:strCache>
                <c:ptCount val="1"/>
                <c:pt idx="0">
                  <c:v>This week (ending 19 Jun 2021)</c:v>
                </c:pt>
              </c:strCache>
            </c:strRef>
          </c:tx>
          <c:spPr>
            <a:solidFill>
              <a:srgbClr val="993366"/>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ser...'!$L$100:$L$107</c:f>
              <c:numCache>
                <c:formatCode>0.0</c:formatCode>
                <c:ptCount val="8"/>
                <c:pt idx="0">
                  <c:v>106.54</c:v>
                </c:pt>
                <c:pt idx="1">
                  <c:v>105.96</c:v>
                </c:pt>
                <c:pt idx="2">
                  <c:v>109.11</c:v>
                </c:pt>
                <c:pt idx="3">
                  <c:v>110.16</c:v>
                </c:pt>
                <c:pt idx="4">
                  <c:v>108.59</c:v>
                </c:pt>
                <c:pt idx="5">
                  <c:v>95.94</c:v>
                </c:pt>
                <c:pt idx="6">
                  <c:v>114.95</c:v>
                </c:pt>
                <c:pt idx="7">
                  <c:v>104</c:v>
                </c:pt>
              </c:numCache>
            </c:numRef>
          </c:val>
          <c:extLst>
            <c:ext xmlns:c16="http://schemas.microsoft.com/office/drawing/2014/chart" uri="{C3380CC4-5D6E-409C-BE32-E72D297353CC}">
              <c16:uniqueId val="{00000002-2A77-438A-B0CF-3FC377ED9D8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'Financial and insurance ser...'!$K$4</c:f>
              <c:strCache>
                <c:ptCount val="1"/>
                <c:pt idx="0">
                  <c:v>Previous month (week ending 22 May 2021)</c:v>
                </c:pt>
              </c:strCache>
            </c:strRef>
          </c:tx>
          <c:spPr>
            <a:solidFill>
              <a:schemeClr val="accent1"/>
            </a:solidFill>
            <a:ln>
              <a:noFill/>
            </a:ln>
            <a:effectLst/>
          </c:spPr>
          <c:invertIfNegative val="0"/>
          <c:cat>
            <c:strRef>
              <c:f>'Financial and insurance ser...'!$K$24:$K$30</c:f>
              <c:strCache>
                <c:ptCount val="7"/>
                <c:pt idx="0">
                  <c:v>Aged 15-19</c:v>
                </c:pt>
                <c:pt idx="1">
                  <c:v>Aged 20-29</c:v>
                </c:pt>
                <c:pt idx="2">
                  <c:v>Aged 30-39</c:v>
                </c:pt>
                <c:pt idx="3">
                  <c:v>Aged 40-49</c:v>
                </c:pt>
                <c:pt idx="4">
                  <c:v>Aged 50-59</c:v>
                </c:pt>
                <c:pt idx="5">
                  <c:v>Aged 60-69</c:v>
                </c:pt>
                <c:pt idx="6">
                  <c:v>Aged 70+</c:v>
                </c:pt>
              </c:strCache>
            </c:strRef>
          </c:cat>
          <c:val>
            <c:numRef>
              <c:f>'Financial and insurance ser...'!$L$24:$L$30</c:f>
              <c:numCache>
                <c:formatCode>0.0</c:formatCode>
                <c:ptCount val="7"/>
                <c:pt idx="0">
                  <c:v>136.59</c:v>
                </c:pt>
                <c:pt idx="1">
                  <c:v>109.3</c:v>
                </c:pt>
                <c:pt idx="2">
                  <c:v>107.39</c:v>
                </c:pt>
                <c:pt idx="3">
                  <c:v>109.07</c:v>
                </c:pt>
                <c:pt idx="4">
                  <c:v>110.83</c:v>
                </c:pt>
                <c:pt idx="5">
                  <c:v>113.04</c:v>
                </c:pt>
                <c:pt idx="6">
                  <c:v>117.65</c:v>
                </c:pt>
              </c:numCache>
            </c:numRef>
          </c:val>
          <c:extLst>
            <c:ext xmlns:c16="http://schemas.microsoft.com/office/drawing/2014/chart" uri="{C3380CC4-5D6E-409C-BE32-E72D297353CC}">
              <c16:uniqueId val="{00000000-5BF6-4A65-8DEC-A86E8DCD2DA4}"/>
            </c:ext>
          </c:extLst>
        </c:ser>
        <c:ser>
          <c:idx val="1"/>
          <c:order val="1"/>
          <c:tx>
            <c:strRef>
              <c:f>'Financial and insurance ser...'!$K$7</c:f>
              <c:strCache>
                <c:ptCount val="1"/>
                <c:pt idx="0">
                  <c:v>Previous week (ending 12 Jun 2021)</c:v>
                </c:pt>
              </c:strCache>
            </c:strRef>
          </c:tx>
          <c:spPr>
            <a:solidFill>
              <a:schemeClr val="accent2"/>
            </a:solidFill>
            <a:ln>
              <a:noFill/>
            </a:ln>
            <a:effectLst/>
          </c:spPr>
          <c:invertIfNegative val="0"/>
          <c:cat>
            <c:strRef>
              <c:f>'Financial and insurance ser...'!$K$24:$K$30</c:f>
              <c:strCache>
                <c:ptCount val="7"/>
                <c:pt idx="0">
                  <c:v>Aged 15-19</c:v>
                </c:pt>
                <c:pt idx="1">
                  <c:v>Aged 20-29</c:v>
                </c:pt>
                <c:pt idx="2">
                  <c:v>Aged 30-39</c:v>
                </c:pt>
                <c:pt idx="3">
                  <c:v>Aged 40-49</c:v>
                </c:pt>
                <c:pt idx="4">
                  <c:v>Aged 50-59</c:v>
                </c:pt>
                <c:pt idx="5">
                  <c:v>Aged 60-69</c:v>
                </c:pt>
                <c:pt idx="6">
                  <c:v>Aged 70+</c:v>
                </c:pt>
              </c:strCache>
            </c:strRef>
          </c:cat>
          <c:val>
            <c:numRef>
              <c:f>'Financial and insurance ser...'!$L$33:$L$39</c:f>
              <c:numCache>
                <c:formatCode>0.0</c:formatCode>
                <c:ptCount val="7"/>
                <c:pt idx="0">
                  <c:v>133.72</c:v>
                </c:pt>
                <c:pt idx="1">
                  <c:v>107.76</c:v>
                </c:pt>
                <c:pt idx="2">
                  <c:v>106.2</c:v>
                </c:pt>
                <c:pt idx="3">
                  <c:v>108</c:v>
                </c:pt>
                <c:pt idx="4">
                  <c:v>110.31</c:v>
                </c:pt>
                <c:pt idx="5">
                  <c:v>113.04</c:v>
                </c:pt>
                <c:pt idx="6">
                  <c:v>118.9</c:v>
                </c:pt>
              </c:numCache>
            </c:numRef>
          </c:val>
          <c:extLst>
            <c:ext xmlns:c16="http://schemas.microsoft.com/office/drawing/2014/chart" uri="{C3380CC4-5D6E-409C-BE32-E72D297353CC}">
              <c16:uniqueId val="{00000001-5BF6-4A65-8DEC-A86E8DCD2DA4}"/>
            </c:ext>
          </c:extLst>
        </c:ser>
        <c:ser>
          <c:idx val="2"/>
          <c:order val="2"/>
          <c:tx>
            <c:strRef>
              <c:f>'Financial and insurance ser...'!$K$8</c:f>
              <c:strCache>
                <c:ptCount val="1"/>
                <c:pt idx="0">
                  <c:v>This week (ending 19 Jun 2021)</c:v>
                </c:pt>
              </c:strCache>
            </c:strRef>
          </c:tx>
          <c:spPr>
            <a:solidFill>
              <a:srgbClr val="993366"/>
            </a:solidFill>
            <a:ln>
              <a:noFill/>
            </a:ln>
            <a:effectLst/>
          </c:spPr>
          <c:invertIfNegative val="0"/>
          <c:cat>
            <c:strRef>
              <c:f>'Financial and insurance ser...'!$K$24:$K$30</c:f>
              <c:strCache>
                <c:ptCount val="7"/>
                <c:pt idx="0">
                  <c:v>Aged 15-19</c:v>
                </c:pt>
                <c:pt idx="1">
                  <c:v>Aged 20-29</c:v>
                </c:pt>
                <c:pt idx="2">
                  <c:v>Aged 30-39</c:v>
                </c:pt>
                <c:pt idx="3">
                  <c:v>Aged 40-49</c:v>
                </c:pt>
                <c:pt idx="4">
                  <c:v>Aged 50-59</c:v>
                </c:pt>
                <c:pt idx="5">
                  <c:v>Aged 60-69</c:v>
                </c:pt>
                <c:pt idx="6">
                  <c:v>Aged 70+</c:v>
                </c:pt>
              </c:strCache>
            </c:strRef>
          </c:cat>
          <c:val>
            <c:numRef>
              <c:f>'Financial and insurance ser...'!$L$42:$L$48</c:f>
              <c:numCache>
                <c:formatCode>0.0</c:formatCode>
                <c:ptCount val="7"/>
                <c:pt idx="0">
                  <c:v>138.53</c:v>
                </c:pt>
                <c:pt idx="1">
                  <c:v>107.67</c:v>
                </c:pt>
                <c:pt idx="2">
                  <c:v>105.82</c:v>
                </c:pt>
                <c:pt idx="3">
                  <c:v>107.99</c:v>
                </c:pt>
                <c:pt idx="4">
                  <c:v>110.39</c:v>
                </c:pt>
                <c:pt idx="5">
                  <c:v>113.65</c:v>
                </c:pt>
                <c:pt idx="6">
                  <c:v>122.02</c:v>
                </c:pt>
              </c:numCache>
            </c:numRef>
          </c:val>
          <c:extLst>
            <c:ext xmlns:c16="http://schemas.microsoft.com/office/drawing/2014/chart" uri="{C3380CC4-5D6E-409C-BE32-E72D297353CC}">
              <c16:uniqueId val="{00000002-5BF6-4A65-8DEC-A86E8DCD2DA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'Financial and insurance ser...'!$K$110:$K$256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'Financial and insurance ser...'!$L$110:$L$256</c:f>
              <c:numCache>
                <c:formatCode>0.0</c:formatCode>
                <c:ptCount val="147"/>
                <c:pt idx="0">
                  <c:v>100</c:v>
                </c:pt>
                <c:pt idx="1">
                  <c:v>100.21850000000001</c:v>
                </c:pt>
                <c:pt idx="2">
                  <c:v>99.312200000000004</c:v>
                </c:pt>
                <c:pt idx="3">
                  <c:v>98.774600000000007</c:v>
                </c:pt>
                <c:pt idx="4">
                  <c:v>99.410600000000002</c:v>
                </c:pt>
                <c:pt idx="5">
                  <c:v>99.751000000000005</c:v>
                </c:pt>
                <c:pt idx="6">
                  <c:v>99.921300000000002</c:v>
                </c:pt>
                <c:pt idx="7">
                  <c:v>100.4196</c:v>
                </c:pt>
                <c:pt idx="8">
                  <c:v>100.37730000000001</c:v>
                </c:pt>
                <c:pt idx="9">
                  <c:v>100.5016</c:v>
                </c:pt>
                <c:pt idx="10">
                  <c:v>100.8672</c:v>
                </c:pt>
                <c:pt idx="11">
                  <c:v>101.04259999999999</c:v>
                </c:pt>
                <c:pt idx="12">
                  <c:v>101.17449999999999</c:v>
                </c:pt>
                <c:pt idx="13">
                  <c:v>101.0778</c:v>
                </c:pt>
                <c:pt idx="14">
                  <c:v>101.0145</c:v>
                </c:pt>
                <c:pt idx="15">
                  <c:v>100.12860000000001</c:v>
                </c:pt>
                <c:pt idx="16">
                  <c:v>100.7593</c:v>
                </c:pt>
                <c:pt idx="17">
                  <c:v>103.7711</c:v>
                </c:pt>
                <c:pt idx="18">
                  <c:v>103.7694</c:v>
                </c:pt>
                <c:pt idx="19">
                  <c:v>103.54559999999999</c:v>
                </c:pt>
                <c:pt idx="20">
                  <c:v>103.453</c:v>
                </c:pt>
                <c:pt idx="21">
                  <c:v>103.2841</c:v>
                </c:pt>
                <c:pt idx="22">
                  <c:v>103.458</c:v>
                </c:pt>
                <c:pt idx="23">
                  <c:v>103.49469999999999</c:v>
                </c:pt>
                <c:pt idx="24">
                  <c:v>104.069</c:v>
                </c:pt>
                <c:pt idx="25">
                  <c:v>103.9726</c:v>
                </c:pt>
                <c:pt idx="26">
                  <c:v>104.3048</c:v>
                </c:pt>
                <c:pt idx="27">
                  <c:v>104.7043</c:v>
                </c:pt>
                <c:pt idx="28">
                  <c:v>104.54519999999999</c:v>
                </c:pt>
                <c:pt idx="29">
                  <c:v>103.97280000000001</c:v>
                </c:pt>
                <c:pt idx="30">
                  <c:v>104.3938</c:v>
                </c:pt>
                <c:pt idx="31">
                  <c:v>104.7599</c:v>
                </c:pt>
                <c:pt idx="32">
                  <c:v>105.0394</c:v>
                </c:pt>
                <c:pt idx="33">
                  <c:v>104.9753</c:v>
                </c:pt>
                <c:pt idx="34">
                  <c:v>104.0275</c:v>
                </c:pt>
                <c:pt idx="35">
                  <c:v>105.209</c:v>
                </c:pt>
                <c:pt idx="36">
                  <c:v>106.42310000000001</c:v>
                </c:pt>
                <c:pt idx="37">
                  <c:v>106.47369999999999</c:v>
                </c:pt>
                <c:pt idx="38">
                  <c:v>106.7124</c:v>
                </c:pt>
                <c:pt idx="39">
                  <c:v>107.3623</c:v>
                </c:pt>
                <c:pt idx="40">
                  <c:v>107.19410000000001</c:v>
                </c:pt>
                <c:pt idx="41">
                  <c:v>105.999</c:v>
                </c:pt>
                <c:pt idx="42">
                  <c:v>104.6544</c:v>
                </c:pt>
                <c:pt idx="43">
                  <c:v>105.2582</c:v>
                </c:pt>
                <c:pt idx="44">
                  <c:v>106.0913</c:v>
                </c:pt>
                <c:pt idx="45">
                  <c:v>106.7016</c:v>
                </c:pt>
                <c:pt idx="46">
                  <c:v>106.93210000000001</c:v>
                </c:pt>
                <c:pt idx="47">
                  <c:v>107.15430000000001</c:v>
                </c:pt>
                <c:pt idx="48">
                  <c:v>107.64360000000001</c:v>
                </c:pt>
                <c:pt idx="49">
                  <c:v>107.70189999999999</c:v>
                </c:pt>
                <c:pt idx="50">
                  <c:v>107.6045</c:v>
                </c:pt>
                <c:pt idx="51">
                  <c:v>107.8092</c:v>
                </c:pt>
                <c:pt idx="52">
                  <c:v>108.0119</c:v>
                </c:pt>
                <c:pt idx="53">
                  <c:v>108.0814</c:v>
                </c:pt>
                <c:pt idx="54">
                  <c:v>107.8236</c:v>
                </c:pt>
                <c:pt idx="55">
                  <c:v>107.8715</c:v>
                </c:pt>
                <c:pt idx="56">
                  <c:v>108.0757</c:v>
                </c:pt>
                <c:pt idx="57">
                  <c:v>108.3506</c:v>
                </c:pt>
                <c:pt idx="58">
                  <c:v>108.58929999999999</c:v>
                </c:pt>
                <c:pt idx="59">
                  <c:v>108.6058</c:v>
                </c:pt>
                <c:pt idx="60">
                  <c:v>108.8767</c:v>
                </c:pt>
                <c:pt idx="61">
                  <c:v>109.5645</c:v>
                </c:pt>
                <c:pt idx="62">
                  <c:v>109.629</c:v>
                </c:pt>
                <c:pt idx="63">
                  <c:v>109.5448</c:v>
                </c:pt>
                <c:pt idx="64">
                  <c:v>108.852</c:v>
                </c:pt>
                <c:pt idx="65">
                  <c:v>108.5672</c:v>
                </c:pt>
                <c:pt idx="66">
                  <c:v>108.5774</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DA00-49CA-9790-2B816CD3B2D0}"/>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'Financial and insurance ser...'!$K$110:$K$256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'Financial and insurance ser...'!$L$258:$L$404</c:f>
              <c:numCache>
                <c:formatCode>0.0</c:formatCode>
                <c:ptCount val="147"/>
                <c:pt idx="0">
                  <c:v>100</c:v>
                </c:pt>
                <c:pt idx="1">
                  <c:v>106.8935</c:v>
                </c:pt>
                <c:pt idx="2">
                  <c:v>107.5981</c:v>
                </c:pt>
                <c:pt idx="3">
                  <c:v>99.150499999999994</c:v>
                </c:pt>
                <c:pt idx="4">
                  <c:v>96.341200000000001</c:v>
                </c:pt>
                <c:pt idx="5">
                  <c:v>93.671599999999998</c:v>
                </c:pt>
                <c:pt idx="6">
                  <c:v>89.182400000000001</c:v>
                </c:pt>
                <c:pt idx="7">
                  <c:v>90.065600000000003</c:v>
                </c:pt>
                <c:pt idx="8">
                  <c:v>88.851900000000001</c:v>
                </c:pt>
                <c:pt idx="9">
                  <c:v>89.206999999999994</c:v>
                </c:pt>
                <c:pt idx="10">
                  <c:v>90.424800000000005</c:v>
                </c:pt>
                <c:pt idx="11">
                  <c:v>91.954700000000003</c:v>
                </c:pt>
                <c:pt idx="12">
                  <c:v>91.708200000000005</c:v>
                </c:pt>
                <c:pt idx="13">
                  <c:v>91.712400000000002</c:v>
                </c:pt>
                <c:pt idx="14">
                  <c:v>92.294700000000006</c:v>
                </c:pt>
                <c:pt idx="15">
                  <c:v>91.381299999999996</c:v>
                </c:pt>
                <c:pt idx="16">
                  <c:v>92.772199999999998</c:v>
                </c:pt>
                <c:pt idx="17">
                  <c:v>94.839299999999994</c:v>
                </c:pt>
                <c:pt idx="18">
                  <c:v>95.007800000000003</c:v>
                </c:pt>
                <c:pt idx="19">
                  <c:v>93.222800000000007</c:v>
                </c:pt>
                <c:pt idx="20">
                  <c:v>92.562700000000007</c:v>
                </c:pt>
                <c:pt idx="21">
                  <c:v>93.968199999999996</c:v>
                </c:pt>
                <c:pt idx="22">
                  <c:v>94.084500000000006</c:v>
                </c:pt>
                <c:pt idx="23">
                  <c:v>94.338700000000003</c:v>
                </c:pt>
                <c:pt idx="24">
                  <c:v>95.0732</c:v>
                </c:pt>
                <c:pt idx="25">
                  <c:v>96.777199999999993</c:v>
                </c:pt>
                <c:pt idx="26">
                  <c:v>105.4838</c:v>
                </c:pt>
                <c:pt idx="27">
                  <c:v>125.82980000000001</c:v>
                </c:pt>
                <c:pt idx="28">
                  <c:v>117.72499999999999</c:v>
                </c:pt>
                <c:pt idx="29">
                  <c:v>96.401200000000003</c:v>
                </c:pt>
                <c:pt idx="30">
                  <c:v>98.033199999999994</c:v>
                </c:pt>
                <c:pt idx="31">
                  <c:v>97.275899999999993</c:v>
                </c:pt>
                <c:pt idx="32">
                  <c:v>94.595399999999998</c:v>
                </c:pt>
                <c:pt idx="33">
                  <c:v>94.2898</c:v>
                </c:pt>
                <c:pt idx="34">
                  <c:v>94.534199999999998</c:v>
                </c:pt>
                <c:pt idx="35">
                  <c:v>95.635300000000001</c:v>
                </c:pt>
                <c:pt idx="36">
                  <c:v>98.067999999999998</c:v>
                </c:pt>
                <c:pt idx="37">
                  <c:v>103.7414</c:v>
                </c:pt>
                <c:pt idx="38">
                  <c:v>104.46</c:v>
                </c:pt>
                <c:pt idx="39">
                  <c:v>107.6742</c:v>
                </c:pt>
                <c:pt idx="40">
                  <c:v>110.8407</c:v>
                </c:pt>
                <c:pt idx="41">
                  <c:v>100.2634</c:v>
                </c:pt>
                <c:pt idx="42">
                  <c:v>94.650400000000005</c:v>
                </c:pt>
                <c:pt idx="43">
                  <c:v>96.124399999999994</c:v>
                </c:pt>
                <c:pt idx="44">
                  <c:v>96.500900000000001</c:v>
                </c:pt>
                <c:pt idx="45">
                  <c:v>96.710300000000004</c:v>
                </c:pt>
                <c:pt idx="46">
                  <c:v>97.626400000000004</c:v>
                </c:pt>
                <c:pt idx="47">
                  <c:v>105.4277</c:v>
                </c:pt>
                <c:pt idx="48">
                  <c:v>106.3207</c:v>
                </c:pt>
                <c:pt idx="49">
                  <c:v>106.4782</c:v>
                </c:pt>
                <c:pt idx="50">
                  <c:v>106.2471</c:v>
                </c:pt>
                <c:pt idx="51">
                  <c:v>107.4217</c:v>
                </c:pt>
                <c:pt idx="52">
                  <c:v>109.29730000000001</c:v>
                </c:pt>
                <c:pt idx="53">
                  <c:v>113.18259999999999</c:v>
                </c:pt>
                <c:pt idx="54">
                  <c:v>116.22369999999999</c:v>
                </c:pt>
                <c:pt idx="55">
                  <c:v>109.4832</c:v>
                </c:pt>
                <c:pt idx="56">
                  <c:v>101.3627</c:v>
                </c:pt>
                <c:pt idx="57">
                  <c:v>102.89570000000001</c:v>
                </c:pt>
                <c:pt idx="58">
                  <c:v>101.73650000000001</c:v>
                </c:pt>
                <c:pt idx="59">
                  <c:v>102.3184</c:v>
                </c:pt>
                <c:pt idx="60">
                  <c:v>102.88979999999999</c:v>
                </c:pt>
                <c:pt idx="61">
                  <c:v>103.7985</c:v>
                </c:pt>
                <c:pt idx="62">
                  <c:v>105.13420000000001</c:v>
                </c:pt>
                <c:pt idx="63">
                  <c:v>105.0505</c:v>
                </c:pt>
                <c:pt idx="64">
                  <c:v>99.822500000000005</c:v>
                </c:pt>
                <c:pt idx="65">
                  <c:v>99.462299999999999</c:v>
                </c:pt>
                <c:pt idx="66">
                  <c:v>100.6408</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DA00-49CA-9790-2B816CD3B2D0}"/>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30"/>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'Rental, hiring and real est...'!$K$4</c:f>
              <c:strCache>
                <c:ptCount val="1"/>
                <c:pt idx="0">
                  <c:v>Previous month (week ending 22 May 2021)</c:v>
                </c:pt>
              </c:strCache>
            </c:strRef>
          </c:tx>
          <c:spPr>
            <a:solidFill>
              <a:schemeClr val="accent1"/>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est...'!$L$53:$L$60</c:f>
              <c:numCache>
                <c:formatCode>0.0</c:formatCode>
                <c:ptCount val="8"/>
                <c:pt idx="0">
                  <c:v>100.36</c:v>
                </c:pt>
                <c:pt idx="1">
                  <c:v>101.92</c:v>
                </c:pt>
                <c:pt idx="2">
                  <c:v>102.92</c:v>
                </c:pt>
                <c:pt idx="3">
                  <c:v>102.18</c:v>
                </c:pt>
                <c:pt idx="4">
                  <c:v>103.59</c:v>
                </c:pt>
                <c:pt idx="5">
                  <c:v>98.99</c:v>
                </c:pt>
                <c:pt idx="6">
                  <c:v>102.67</c:v>
                </c:pt>
                <c:pt idx="7">
                  <c:v>99.02</c:v>
                </c:pt>
              </c:numCache>
            </c:numRef>
          </c:val>
          <c:extLst>
            <c:ext xmlns:c16="http://schemas.microsoft.com/office/drawing/2014/chart" uri="{C3380CC4-5D6E-409C-BE32-E72D297353CC}">
              <c16:uniqueId val="{00000000-C47F-438C-86BE-0316DE0D2958}"/>
            </c:ext>
          </c:extLst>
        </c:ser>
        <c:ser>
          <c:idx val="1"/>
          <c:order val="1"/>
          <c:tx>
            <c:strRef>
              <c:f>'Rental, hiring and real est...'!$K$7</c:f>
              <c:strCache>
                <c:ptCount val="1"/>
                <c:pt idx="0">
                  <c:v>Previous week (ending 12 Jun 2021)</c:v>
                </c:pt>
              </c:strCache>
            </c:strRef>
          </c:tx>
          <c:spPr>
            <a:solidFill>
              <a:schemeClr val="accent2"/>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est...'!$L$62:$L$69</c:f>
              <c:numCache>
                <c:formatCode>0.0</c:formatCode>
                <c:ptCount val="8"/>
                <c:pt idx="0">
                  <c:v>99.21</c:v>
                </c:pt>
                <c:pt idx="1">
                  <c:v>96.88</c:v>
                </c:pt>
                <c:pt idx="2">
                  <c:v>102.2</c:v>
                </c:pt>
                <c:pt idx="3">
                  <c:v>101.61</c:v>
                </c:pt>
                <c:pt idx="4">
                  <c:v>104.47</c:v>
                </c:pt>
                <c:pt idx="5">
                  <c:v>99.16</c:v>
                </c:pt>
                <c:pt idx="6">
                  <c:v>102.31</c:v>
                </c:pt>
                <c:pt idx="7">
                  <c:v>97.96</c:v>
                </c:pt>
              </c:numCache>
            </c:numRef>
          </c:val>
          <c:extLst>
            <c:ext xmlns:c16="http://schemas.microsoft.com/office/drawing/2014/chart" uri="{C3380CC4-5D6E-409C-BE32-E72D297353CC}">
              <c16:uniqueId val="{00000001-C47F-438C-86BE-0316DE0D2958}"/>
            </c:ext>
          </c:extLst>
        </c:ser>
        <c:ser>
          <c:idx val="2"/>
          <c:order val="2"/>
          <c:tx>
            <c:strRef>
              <c:f>'Rental, hiring and real est...'!$K$8</c:f>
              <c:strCache>
                <c:ptCount val="1"/>
                <c:pt idx="0">
                  <c:v>This week (ending 19 Jun 2021)</c:v>
                </c:pt>
              </c:strCache>
            </c:strRef>
          </c:tx>
          <c:spPr>
            <a:solidFill>
              <a:srgbClr val="993366"/>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est...'!$L$71:$L$78</c:f>
              <c:numCache>
                <c:formatCode>0.0</c:formatCode>
                <c:ptCount val="8"/>
                <c:pt idx="0">
                  <c:v>99.21</c:v>
                </c:pt>
                <c:pt idx="1">
                  <c:v>96.88</c:v>
                </c:pt>
                <c:pt idx="2">
                  <c:v>102.2</c:v>
                </c:pt>
                <c:pt idx="3">
                  <c:v>103.05</c:v>
                </c:pt>
                <c:pt idx="4">
                  <c:v>105.63</c:v>
                </c:pt>
                <c:pt idx="5">
                  <c:v>99.16</c:v>
                </c:pt>
                <c:pt idx="6">
                  <c:v>103.49</c:v>
                </c:pt>
                <c:pt idx="7">
                  <c:v>99.15</c:v>
                </c:pt>
              </c:numCache>
            </c:numRef>
          </c:val>
          <c:extLst>
            <c:ext xmlns:c16="http://schemas.microsoft.com/office/drawing/2014/chart" uri="{C3380CC4-5D6E-409C-BE32-E72D297353CC}">
              <c16:uniqueId val="{00000002-C47F-438C-86BE-0316DE0D295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'Rental, hiring and real est...'!$K$4</c:f>
              <c:strCache>
                <c:ptCount val="1"/>
                <c:pt idx="0">
                  <c:v>Previous month (week ending 22 May 2021)</c:v>
                </c:pt>
              </c:strCache>
            </c:strRef>
          </c:tx>
          <c:spPr>
            <a:solidFill>
              <a:schemeClr val="accent1"/>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est...'!$L$82:$L$89</c:f>
              <c:numCache>
                <c:formatCode>0.0</c:formatCode>
                <c:ptCount val="8"/>
                <c:pt idx="0">
                  <c:v>100.8</c:v>
                </c:pt>
                <c:pt idx="1">
                  <c:v>102.59</c:v>
                </c:pt>
                <c:pt idx="2">
                  <c:v>101.56</c:v>
                </c:pt>
                <c:pt idx="3">
                  <c:v>104.46</c:v>
                </c:pt>
                <c:pt idx="4">
                  <c:v>97.57</c:v>
                </c:pt>
                <c:pt idx="5">
                  <c:v>103.1</c:v>
                </c:pt>
                <c:pt idx="6">
                  <c:v>95.14</c:v>
                </c:pt>
                <c:pt idx="7">
                  <c:v>103.11</c:v>
                </c:pt>
              </c:numCache>
            </c:numRef>
          </c:val>
          <c:extLst>
            <c:ext xmlns:c16="http://schemas.microsoft.com/office/drawing/2014/chart" uri="{C3380CC4-5D6E-409C-BE32-E72D297353CC}">
              <c16:uniqueId val="{00000000-B279-4FF7-97F4-6B4D9852B1AA}"/>
            </c:ext>
          </c:extLst>
        </c:ser>
        <c:ser>
          <c:idx val="1"/>
          <c:order val="1"/>
          <c:tx>
            <c:strRef>
              <c:f>'Rental, hiring and real est...'!$K$7</c:f>
              <c:strCache>
                <c:ptCount val="1"/>
                <c:pt idx="0">
                  <c:v>Previous week (ending 12 Jun 2021)</c:v>
                </c:pt>
              </c:strCache>
            </c:strRef>
          </c:tx>
          <c:spPr>
            <a:solidFill>
              <a:schemeClr val="accent2"/>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est...'!$L$91:$L$98</c:f>
              <c:numCache>
                <c:formatCode>0.0</c:formatCode>
                <c:ptCount val="8"/>
                <c:pt idx="0">
                  <c:v>99</c:v>
                </c:pt>
                <c:pt idx="1">
                  <c:v>96.29</c:v>
                </c:pt>
                <c:pt idx="2">
                  <c:v>100.41</c:v>
                </c:pt>
                <c:pt idx="3">
                  <c:v>103.87</c:v>
                </c:pt>
                <c:pt idx="4">
                  <c:v>98.17</c:v>
                </c:pt>
                <c:pt idx="5">
                  <c:v>104.98</c:v>
                </c:pt>
                <c:pt idx="6">
                  <c:v>92.3</c:v>
                </c:pt>
                <c:pt idx="7">
                  <c:v>102.33</c:v>
                </c:pt>
              </c:numCache>
            </c:numRef>
          </c:val>
          <c:extLst>
            <c:ext xmlns:c16="http://schemas.microsoft.com/office/drawing/2014/chart" uri="{C3380CC4-5D6E-409C-BE32-E72D297353CC}">
              <c16:uniqueId val="{00000001-B279-4FF7-97F4-6B4D9852B1AA}"/>
            </c:ext>
          </c:extLst>
        </c:ser>
        <c:ser>
          <c:idx val="2"/>
          <c:order val="2"/>
          <c:tx>
            <c:strRef>
              <c:f>'Rental, hiring and real est...'!$K$8</c:f>
              <c:strCache>
                <c:ptCount val="1"/>
                <c:pt idx="0">
                  <c:v>This week (ending 19 Jun 2021)</c:v>
                </c:pt>
              </c:strCache>
            </c:strRef>
          </c:tx>
          <c:spPr>
            <a:solidFill>
              <a:srgbClr val="993366"/>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est...'!$L$100:$L$107</c:f>
              <c:numCache>
                <c:formatCode>0.0</c:formatCode>
                <c:ptCount val="8"/>
                <c:pt idx="0">
                  <c:v>99</c:v>
                </c:pt>
                <c:pt idx="1">
                  <c:v>96.29</c:v>
                </c:pt>
                <c:pt idx="2">
                  <c:v>100.41</c:v>
                </c:pt>
                <c:pt idx="3">
                  <c:v>105.34</c:v>
                </c:pt>
                <c:pt idx="4">
                  <c:v>99.05</c:v>
                </c:pt>
                <c:pt idx="5">
                  <c:v>104.98</c:v>
                </c:pt>
                <c:pt idx="6">
                  <c:v>90.28</c:v>
                </c:pt>
                <c:pt idx="7">
                  <c:v>103.35</c:v>
                </c:pt>
              </c:numCache>
            </c:numRef>
          </c:val>
          <c:extLst>
            <c:ext xmlns:c16="http://schemas.microsoft.com/office/drawing/2014/chart" uri="{C3380CC4-5D6E-409C-BE32-E72D297353CC}">
              <c16:uniqueId val="{00000002-B279-4FF7-97F4-6B4D9852B1A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'Rental, hiring and real est...'!$K$4</c:f>
              <c:strCache>
                <c:ptCount val="1"/>
                <c:pt idx="0">
                  <c:v>Previous month (week ending 22 May 2021)</c:v>
                </c:pt>
              </c:strCache>
            </c:strRef>
          </c:tx>
          <c:spPr>
            <a:solidFill>
              <a:schemeClr val="accent1"/>
            </a:solidFill>
            <a:ln>
              <a:noFill/>
            </a:ln>
            <a:effectLst/>
          </c:spPr>
          <c:invertIfNegative val="0"/>
          <c:cat>
            <c:strRef>
              <c:f>'Rental, hiring and real est...'!$K$24:$K$30</c:f>
              <c:strCache>
                <c:ptCount val="7"/>
                <c:pt idx="0">
                  <c:v>Aged 15-19</c:v>
                </c:pt>
                <c:pt idx="1">
                  <c:v>Aged 20-29</c:v>
                </c:pt>
                <c:pt idx="2">
                  <c:v>Aged 30-39</c:v>
                </c:pt>
                <c:pt idx="3">
                  <c:v>Aged 40-49</c:v>
                </c:pt>
                <c:pt idx="4">
                  <c:v>Aged 50-59</c:v>
                </c:pt>
                <c:pt idx="5">
                  <c:v>Aged 60-69</c:v>
                </c:pt>
                <c:pt idx="6">
                  <c:v>Aged 70+</c:v>
                </c:pt>
              </c:strCache>
            </c:strRef>
          </c:cat>
          <c:val>
            <c:numRef>
              <c:f>'Rental, hiring and real est...'!$L$24:$L$30</c:f>
              <c:numCache>
                <c:formatCode>0.0</c:formatCode>
                <c:ptCount val="7"/>
                <c:pt idx="0">
                  <c:v>142.01</c:v>
                </c:pt>
                <c:pt idx="1">
                  <c:v>99.31</c:v>
                </c:pt>
                <c:pt idx="2">
                  <c:v>101.68</c:v>
                </c:pt>
                <c:pt idx="3">
                  <c:v>100.86</c:v>
                </c:pt>
                <c:pt idx="4">
                  <c:v>104.07</c:v>
                </c:pt>
                <c:pt idx="5">
                  <c:v>104.79</c:v>
                </c:pt>
                <c:pt idx="6">
                  <c:v>108.96</c:v>
                </c:pt>
              </c:numCache>
            </c:numRef>
          </c:val>
          <c:extLst>
            <c:ext xmlns:c16="http://schemas.microsoft.com/office/drawing/2014/chart" uri="{C3380CC4-5D6E-409C-BE32-E72D297353CC}">
              <c16:uniqueId val="{00000000-5C51-4981-9550-1E4B3B6E1E2B}"/>
            </c:ext>
          </c:extLst>
        </c:ser>
        <c:ser>
          <c:idx val="1"/>
          <c:order val="1"/>
          <c:tx>
            <c:strRef>
              <c:f>'Rental, hiring and real est...'!$K$7</c:f>
              <c:strCache>
                <c:ptCount val="1"/>
                <c:pt idx="0">
                  <c:v>Previous week (ending 12 Jun 2021)</c:v>
                </c:pt>
              </c:strCache>
            </c:strRef>
          </c:tx>
          <c:spPr>
            <a:solidFill>
              <a:schemeClr val="accent2"/>
            </a:solidFill>
            <a:ln>
              <a:noFill/>
            </a:ln>
            <a:effectLst/>
          </c:spPr>
          <c:invertIfNegative val="0"/>
          <c:cat>
            <c:strRef>
              <c:f>'Rental, hiring and real est...'!$K$24:$K$30</c:f>
              <c:strCache>
                <c:ptCount val="7"/>
                <c:pt idx="0">
                  <c:v>Aged 15-19</c:v>
                </c:pt>
                <c:pt idx="1">
                  <c:v>Aged 20-29</c:v>
                </c:pt>
                <c:pt idx="2">
                  <c:v>Aged 30-39</c:v>
                </c:pt>
                <c:pt idx="3">
                  <c:v>Aged 40-49</c:v>
                </c:pt>
                <c:pt idx="4">
                  <c:v>Aged 50-59</c:v>
                </c:pt>
                <c:pt idx="5">
                  <c:v>Aged 60-69</c:v>
                </c:pt>
                <c:pt idx="6">
                  <c:v>Aged 70+</c:v>
                </c:pt>
              </c:strCache>
            </c:strRef>
          </c:cat>
          <c:val>
            <c:numRef>
              <c:f>'Rental, hiring and real est...'!$L$33:$L$39</c:f>
              <c:numCache>
                <c:formatCode>0.0</c:formatCode>
                <c:ptCount val="7"/>
                <c:pt idx="0">
                  <c:v>139.44</c:v>
                </c:pt>
                <c:pt idx="1">
                  <c:v>96.9</c:v>
                </c:pt>
                <c:pt idx="2">
                  <c:v>99.87</c:v>
                </c:pt>
                <c:pt idx="3">
                  <c:v>98.95</c:v>
                </c:pt>
                <c:pt idx="4">
                  <c:v>102.44</c:v>
                </c:pt>
                <c:pt idx="5">
                  <c:v>103.57</c:v>
                </c:pt>
                <c:pt idx="6">
                  <c:v>107.68</c:v>
                </c:pt>
              </c:numCache>
            </c:numRef>
          </c:val>
          <c:extLst>
            <c:ext xmlns:c16="http://schemas.microsoft.com/office/drawing/2014/chart" uri="{C3380CC4-5D6E-409C-BE32-E72D297353CC}">
              <c16:uniqueId val="{00000001-5C51-4981-9550-1E4B3B6E1E2B}"/>
            </c:ext>
          </c:extLst>
        </c:ser>
        <c:ser>
          <c:idx val="2"/>
          <c:order val="2"/>
          <c:tx>
            <c:strRef>
              <c:f>'Rental, hiring and real est...'!$K$8</c:f>
              <c:strCache>
                <c:ptCount val="1"/>
                <c:pt idx="0">
                  <c:v>This week (ending 19 Jun 2021)</c:v>
                </c:pt>
              </c:strCache>
            </c:strRef>
          </c:tx>
          <c:spPr>
            <a:solidFill>
              <a:srgbClr val="993366"/>
            </a:solidFill>
            <a:ln>
              <a:noFill/>
            </a:ln>
            <a:effectLst/>
          </c:spPr>
          <c:invertIfNegative val="0"/>
          <c:cat>
            <c:strRef>
              <c:f>'Rental, hiring and real est...'!$K$24:$K$30</c:f>
              <c:strCache>
                <c:ptCount val="7"/>
                <c:pt idx="0">
                  <c:v>Aged 15-19</c:v>
                </c:pt>
                <c:pt idx="1">
                  <c:v>Aged 20-29</c:v>
                </c:pt>
                <c:pt idx="2">
                  <c:v>Aged 30-39</c:v>
                </c:pt>
                <c:pt idx="3">
                  <c:v>Aged 40-49</c:v>
                </c:pt>
                <c:pt idx="4">
                  <c:v>Aged 50-59</c:v>
                </c:pt>
                <c:pt idx="5">
                  <c:v>Aged 60-69</c:v>
                </c:pt>
                <c:pt idx="6">
                  <c:v>Aged 70+</c:v>
                </c:pt>
              </c:strCache>
            </c:strRef>
          </c:cat>
          <c:val>
            <c:numRef>
              <c:f>'Rental, hiring and real est...'!$L$42:$L$48</c:f>
              <c:numCache>
                <c:formatCode>0.0</c:formatCode>
                <c:ptCount val="7"/>
                <c:pt idx="0">
                  <c:v>140.29</c:v>
                </c:pt>
                <c:pt idx="1">
                  <c:v>97.1</c:v>
                </c:pt>
                <c:pt idx="2">
                  <c:v>100.04</c:v>
                </c:pt>
                <c:pt idx="3">
                  <c:v>99.14</c:v>
                </c:pt>
                <c:pt idx="4">
                  <c:v>102.59</c:v>
                </c:pt>
                <c:pt idx="5">
                  <c:v>103.83</c:v>
                </c:pt>
                <c:pt idx="6">
                  <c:v>107.91</c:v>
                </c:pt>
              </c:numCache>
            </c:numRef>
          </c:val>
          <c:extLst>
            <c:ext xmlns:c16="http://schemas.microsoft.com/office/drawing/2014/chart" uri="{C3380CC4-5D6E-409C-BE32-E72D297353CC}">
              <c16:uniqueId val="{00000002-5C51-4981-9550-1E4B3B6E1E2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5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'Rental, hiring and real est...'!$K$110:$K$256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'Rental, hiring and real est...'!$L$110:$L$256</c:f>
              <c:numCache>
                <c:formatCode>0.0</c:formatCode>
                <c:ptCount val="147"/>
                <c:pt idx="0">
                  <c:v>100</c:v>
                </c:pt>
                <c:pt idx="1">
                  <c:v>98.264300000000006</c:v>
                </c:pt>
                <c:pt idx="2">
                  <c:v>94.688699999999997</c:v>
                </c:pt>
                <c:pt idx="3">
                  <c:v>91.482600000000005</c:v>
                </c:pt>
                <c:pt idx="4">
                  <c:v>89.900700000000001</c:v>
                </c:pt>
                <c:pt idx="5">
                  <c:v>89.681100000000001</c:v>
                </c:pt>
                <c:pt idx="6">
                  <c:v>90.027799999999999</c:v>
                </c:pt>
                <c:pt idx="7">
                  <c:v>90.561599999999999</c:v>
                </c:pt>
                <c:pt idx="8">
                  <c:v>91.353700000000003</c:v>
                </c:pt>
                <c:pt idx="9">
                  <c:v>91.842600000000004</c:v>
                </c:pt>
                <c:pt idx="10">
                  <c:v>92.071100000000001</c:v>
                </c:pt>
                <c:pt idx="11">
                  <c:v>92.529399999999995</c:v>
                </c:pt>
                <c:pt idx="12">
                  <c:v>92.587599999999995</c:v>
                </c:pt>
                <c:pt idx="13">
                  <c:v>92.648099999999999</c:v>
                </c:pt>
                <c:pt idx="14">
                  <c:v>92.805000000000007</c:v>
                </c:pt>
                <c:pt idx="15">
                  <c:v>93.122799999999998</c:v>
                </c:pt>
                <c:pt idx="16">
                  <c:v>94.5047</c:v>
                </c:pt>
                <c:pt idx="17">
                  <c:v>95.721299999999999</c:v>
                </c:pt>
                <c:pt idx="18">
                  <c:v>95.8733</c:v>
                </c:pt>
                <c:pt idx="19">
                  <c:v>95.429100000000005</c:v>
                </c:pt>
                <c:pt idx="20">
                  <c:v>95.564599999999999</c:v>
                </c:pt>
                <c:pt idx="21">
                  <c:v>97.000500000000002</c:v>
                </c:pt>
                <c:pt idx="22">
                  <c:v>97.131299999999996</c:v>
                </c:pt>
                <c:pt idx="23">
                  <c:v>97.111900000000006</c:v>
                </c:pt>
                <c:pt idx="24">
                  <c:v>98.377600000000001</c:v>
                </c:pt>
                <c:pt idx="25">
                  <c:v>98.608800000000002</c:v>
                </c:pt>
                <c:pt idx="26">
                  <c:v>98.699200000000005</c:v>
                </c:pt>
                <c:pt idx="27">
                  <c:v>98.948999999999998</c:v>
                </c:pt>
                <c:pt idx="28">
                  <c:v>98.931700000000006</c:v>
                </c:pt>
                <c:pt idx="29">
                  <c:v>97.861400000000003</c:v>
                </c:pt>
                <c:pt idx="30">
                  <c:v>97.691900000000004</c:v>
                </c:pt>
                <c:pt idx="31">
                  <c:v>97.901700000000005</c:v>
                </c:pt>
                <c:pt idx="32">
                  <c:v>98.400700000000001</c:v>
                </c:pt>
                <c:pt idx="33">
                  <c:v>98.526399999999995</c:v>
                </c:pt>
                <c:pt idx="34">
                  <c:v>99.333799999999997</c:v>
                </c:pt>
                <c:pt idx="35">
                  <c:v>99.722499999999997</c:v>
                </c:pt>
                <c:pt idx="36">
                  <c:v>100.1713</c:v>
                </c:pt>
                <c:pt idx="37">
                  <c:v>100.3937</c:v>
                </c:pt>
                <c:pt idx="38">
                  <c:v>101.7478</c:v>
                </c:pt>
                <c:pt idx="39">
                  <c:v>102.7137</c:v>
                </c:pt>
                <c:pt idx="40">
                  <c:v>102.396</c:v>
                </c:pt>
                <c:pt idx="41">
                  <c:v>99.094499999999996</c:v>
                </c:pt>
                <c:pt idx="42">
                  <c:v>95.946100000000001</c:v>
                </c:pt>
                <c:pt idx="43">
                  <c:v>97.9666</c:v>
                </c:pt>
                <c:pt idx="44">
                  <c:v>99.925899999999999</c:v>
                </c:pt>
                <c:pt idx="45">
                  <c:v>100.2458</c:v>
                </c:pt>
                <c:pt idx="46">
                  <c:v>100.26690000000001</c:v>
                </c:pt>
                <c:pt idx="47">
                  <c:v>100.7208</c:v>
                </c:pt>
                <c:pt idx="48">
                  <c:v>101.07389999999999</c:v>
                </c:pt>
                <c:pt idx="49">
                  <c:v>100.9648</c:v>
                </c:pt>
                <c:pt idx="50">
                  <c:v>101.23220000000001</c:v>
                </c:pt>
                <c:pt idx="51">
                  <c:v>102.15430000000001</c:v>
                </c:pt>
                <c:pt idx="52">
                  <c:v>102.4577</c:v>
                </c:pt>
                <c:pt idx="53">
                  <c:v>102.86320000000001</c:v>
                </c:pt>
                <c:pt idx="54">
                  <c:v>103.373</c:v>
                </c:pt>
                <c:pt idx="55">
                  <c:v>102.1452</c:v>
                </c:pt>
                <c:pt idx="56">
                  <c:v>102.34</c:v>
                </c:pt>
                <c:pt idx="57">
                  <c:v>102.42449999999999</c:v>
                </c:pt>
                <c:pt idx="58">
                  <c:v>102.6942</c:v>
                </c:pt>
                <c:pt idx="59">
                  <c:v>102.5016</c:v>
                </c:pt>
                <c:pt idx="60">
                  <c:v>102.8385</c:v>
                </c:pt>
                <c:pt idx="61">
                  <c:v>103.4601</c:v>
                </c:pt>
                <c:pt idx="62">
                  <c:v>103.58759999999999</c:v>
                </c:pt>
                <c:pt idx="63">
                  <c:v>103.4529</c:v>
                </c:pt>
                <c:pt idx="64">
                  <c:v>102.05549999999999</c:v>
                </c:pt>
                <c:pt idx="65">
                  <c:v>101.65179999999999</c:v>
                </c:pt>
                <c:pt idx="66">
                  <c:v>101.8659</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28C3-47F3-BDA8-1D6CB0862B68}"/>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'Rental, hiring and real est...'!$K$110:$K$256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'Rental, hiring and real est...'!$L$258:$L$404</c:f>
              <c:numCache>
                <c:formatCode>0.0</c:formatCode>
                <c:ptCount val="147"/>
                <c:pt idx="0">
                  <c:v>100</c:v>
                </c:pt>
                <c:pt idx="1">
                  <c:v>98.761499999999998</c:v>
                </c:pt>
                <c:pt idx="2">
                  <c:v>97.714100000000002</c:v>
                </c:pt>
                <c:pt idx="3">
                  <c:v>96.921000000000006</c:v>
                </c:pt>
                <c:pt idx="4">
                  <c:v>93.485200000000006</c:v>
                </c:pt>
                <c:pt idx="5">
                  <c:v>93.018500000000003</c:v>
                </c:pt>
                <c:pt idx="6">
                  <c:v>94.697100000000006</c:v>
                </c:pt>
                <c:pt idx="7">
                  <c:v>95.261899999999997</c:v>
                </c:pt>
                <c:pt idx="8">
                  <c:v>90.043300000000002</c:v>
                </c:pt>
                <c:pt idx="9">
                  <c:v>89.291499999999999</c:v>
                </c:pt>
                <c:pt idx="10">
                  <c:v>88.067800000000005</c:v>
                </c:pt>
                <c:pt idx="11">
                  <c:v>89.5822</c:v>
                </c:pt>
                <c:pt idx="12">
                  <c:v>92.621200000000002</c:v>
                </c:pt>
                <c:pt idx="13">
                  <c:v>92.186099999999996</c:v>
                </c:pt>
                <c:pt idx="14">
                  <c:v>95.813800000000001</c:v>
                </c:pt>
                <c:pt idx="15">
                  <c:v>97.958699999999993</c:v>
                </c:pt>
                <c:pt idx="16">
                  <c:v>96.636300000000006</c:v>
                </c:pt>
                <c:pt idx="17">
                  <c:v>93.5852</c:v>
                </c:pt>
                <c:pt idx="18">
                  <c:v>93.349599999999995</c:v>
                </c:pt>
                <c:pt idx="19">
                  <c:v>94.022800000000004</c:v>
                </c:pt>
                <c:pt idx="20">
                  <c:v>94.563699999999997</c:v>
                </c:pt>
                <c:pt idx="21">
                  <c:v>97.569400000000002</c:v>
                </c:pt>
                <c:pt idx="22">
                  <c:v>97.312100000000001</c:v>
                </c:pt>
                <c:pt idx="23">
                  <c:v>97.730699999999999</c:v>
                </c:pt>
                <c:pt idx="24">
                  <c:v>99.558599999999998</c:v>
                </c:pt>
                <c:pt idx="25">
                  <c:v>105.5693</c:v>
                </c:pt>
                <c:pt idx="26">
                  <c:v>103.62309999999999</c:v>
                </c:pt>
                <c:pt idx="27">
                  <c:v>101.6904</c:v>
                </c:pt>
                <c:pt idx="28">
                  <c:v>103.6643</c:v>
                </c:pt>
                <c:pt idx="29">
                  <c:v>101.3762</c:v>
                </c:pt>
                <c:pt idx="30">
                  <c:v>97.119900000000001</c:v>
                </c:pt>
                <c:pt idx="31">
                  <c:v>96.827799999999996</c:v>
                </c:pt>
                <c:pt idx="32">
                  <c:v>96.294799999999995</c:v>
                </c:pt>
                <c:pt idx="33">
                  <c:v>96.8917</c:v>
                </c:pt>
                <c:pt idx="34">
                  <c:v>99.896600000000007</c:v>
                </c:pt>
                <c:pt idx="35">
                  <c:v>100.52079999999999</c:v>
                </c:pt>
                <c:pt idx="36">
                  <c:v>100.9641</c:v>
                </c:pt>
                <c:pt idx="37">
                  <c:v>101.7636</c:v>
                </c:pt>
                <c:pt idx="38">
                  <c:v>106.6634</c:v>
                </c:pt>
                <c:pt idx="39">
                  <c:v>108.5027</c:v>
                </c:pt>
                <c:pt idx="40">
                  <c:v>109.53959999999999</c:v>
                </c:pt>
                <c:pt idx="41">
                  <c:v>103.6484</c:v>
                </c:pt>
                <c:pt idx="42">
                  <c:v>96.404600000000002</c:v>
                </c:pt>
                <c:pt idx="43">
                  <c:v>98.111900000000006</c:v>
                </c:pt>
                <c:pt idx="44">
                  <c:v>101.83159999999999</c:v>
                </c:pt>
                <c:pt idx="45">
                  <c:v>101.2009</c:v>
                </c:pt>
                <c:pt idx="46">
                  <c:v>100.5997</c:v>
                </c:pt>
                <c:pt idx="47">
                  <c:v>105.7835</c:v>
                </c:pt>
                <c:pt idx="48">
                  <c:v>106.0247</c:v>
                </c:pt>
                <c:pt idx="49">
                  <c:v>105.858</c:v>
                </c:pt>
                <c:pt idx="50">
                  <c:v>106.70529999999999</c:v>
                </c:pt>
                <c:pt idx="51">
                  <c:v>108.62179999999999</c:v>
                </c:pt>
                <c:pt idx="52">
                  <c:v>107.9744</c:v>
                </c:pt>
                <c:pt idx="53">
                  <c:v>108.3853</c:v>
                </c:pt>
                <c:pt idx="54">
                  <c:v>108.92659999999999</c:v>
                </c:pt>
                <c:pt idx="55">
                  <c:v>109.6348</c:v>
                </c:pt>
                <c:pt idx="56">
                  <c:v>108.6773</c:v>
                </c:pt>
                <c:pt idx="57">
                  <c:v>109.6324</c:v>
                </c:pt>
                <c:pt idx="58">
                  <c:v>109.2037</c:v>
                </c:pt>
                <c:pt idx="59">
                  <c:v>109.0835</c:v>
                </c:pt>
                <c:pt idx="60">
                  <c:v>108.92140000000001</c:v>
                </c:pt>
                <c:pt idx="61">
                  <c:v>109.0228</c:v>
                </c:pt>
                <c:pt idx="62">
                  <c:v>108.7621</c:v>
                </c:pt>
                <c:pt idx="63">
                  <c:v>109.7444</c:v>
                </c:pt>
                <c:pt idx="64">
                  <c:v>108.7889</c:v>
                </c:pt>
                <c:pt idx="65">
                  <c:v>107.5277</c:v>
                </c:pt>
                <c:pt idx="66">
                  <c:v>106.6448</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28C3-47F3-BDA8-1D6CB0862B68}"/>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'Professional, scientific an...'!$K$4</c:f>
              <c:strCache>
                <c:ptCount val="1"/>
                <c:pt idx="0">
                  <c:v>Previous month (week ending 22 May 2021)</c:v>
                </c:pt>
              </c:strCache>
            </c:strRef>
          </c:tx>
          <c:spPr>
            <a:solidFill>
              <a:schemeClr val="accent1"/>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an...'!$L$53:$L$60</c:f>
              <c:numCache>
                <c:formatCode>0.0</c:formatCode>
                <c:ptCount val="8"/>
                <c:pt idx="0">
                  <c:v>101.85</c:v>
                </c:pt>
                <c:pt idx="1">
                  <c:v>102.43</c:v>
                </c:pt>
                <c:pt idx="2">
                  <c:v>105.25</c:v>
                </c:pt>
                <c:pt idx="3">
                  <c:v>110.68</c:v>
                </c:pt>
                <c:pt idx="4">
                  <c:v>112.49</c:v>
                </c:pt>
                <c:pt idx="5">
                  <c:v>107.69</c:v>
                </c:pt>
                <c:pt idx="6">
                  <c:v>110.63</c:v>
                </c:pt>
                <c:pt idx="7">
                  <c:v>106.34</c:v>
                </c:pt>
              </c:numCache>
            </c:numRef>
          </c:val>
          <c:extLst>
            <c:ext xmlns:c16="http://schemas.microsoft.com/office/drawing/2014/chart" uri="{C3380CC4-5D6E-409C-BE32-E72D297353CC}">
              <c16:uniqueId val="{00000000-F459-4CD7-8F22-783C1047972B}"/>
            </c:ext>
          </c:extLst>
        </c:ser>
        <c:ser>
          <c:idx val="1"/>
          <c:order val="1"/>
          <c:tx>
            <c:strRef>
              <c:f>'Professional, scientific an...'!$K$7</c:f>
              <c:strCache>
                <c:ptCount val="1"/>
                <c:pt idx="0">
                  <c:v>Previous week (ending 12 Jun 2021)</c:v>
                </c:pt>
              </c:strCache>
            </c:strRef>
          </c:tx>
          <c:spPr>
            <a:solidFill>
              <a:schemeClr val="accent2"/>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an...'!$L$62:$L$69</c:f>
              <c:numCache>
                <c:formatCode>0.0</c:formatCode>
                <c:ptCount val="8"/>
                <c:pt idx="0">
                  <c:v>101.68</c:v>
                </c:pt>
                <c:pt idx="1">
                  <c:v>102.18</c:v>
                </c:pt>
                <c:pt idx="2">
                  <c:v>104.15</c:v>
                </c:pt>
                <c:pt idx="3">
                  <c:v>109.52</c:v>
                </c:pt>
                <c:pt idx="4">
                  <c:v>110.97</c:v>
                </c:pt>
                <c:pt idx="5">
                  <c:v>108.2</c:v>
                </c:pt>
                <c:pt idx="6">
                  <c:v>112.16</c:v>
                </c:pt>
                <c:pt idx="7">
                  <c:v>105.75</c:v>
                </c:pt>
              </c:numCache>
            </c:numRef>
          </c:val>
          <c:extLst>
            <c:ext xmlns:c16="http://schemas.microsoft.com/office/drawing/2014/chart" uri="{C3380CC4-5D6E-409C-BE32-E72D297353CC}">
              <c16:uniqueId val="{00000001-F459-4CD7-8F22-783C1047972B}"/>
            </c:ext>
          </c:extLst>
        </c:ser>
        <c:ser>
          <c:idx val="2"/>
          <c:order val="2"/>
          <c:tx>
            <c:strRef>
              <c:f>'Professional, scientific an...'!$K$8</c:f>
              <c:strCache>
                <c:ptCount val="1"/>
                <c:pt idx="0">
                  <c:v>This week (ending 19 Jun 2021)</c:v>
                </c:pt>
              </c:strCache>
            </c:strRef>
          </c:tx>
          <c:spPr>
            <a:solidFill>
              <a:srgbClr val="993366"/>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an...'!$L$71:$L$78</c:f>
              <c:numCache>
                <c:formatCode>0.0</c:formatCode>
                <c:ptCount val="8"/>
                <c:pt idx="0">
                  <c:v>101.98</c:v>
                </c:pt>
                <c:pt idx="1">
                  <c:v>102.87</c:v>
                </c:pt>
                <c:pt idx="2">
                  <c:v>103.59</c:v>
                </c:pt>
                <c:pt idx="3">
                  <c:v>109.33</c:v>
                </c:pt>
                <c:pt idx="4">
                  <c:v>111.47</c:v>
                </c:pt>
                <c:pt idx="5">
                  <c:v>109.2</c:v>
                </c:pt>
                <c:pt idx="6">
                  <c:v>112.04</c:v>
                </c:pt>
                <c:pt idx="7">
                  <c:v>106.01</c:v>
                </c:pt>
              </c:numCache>
            </c:numRef>
          </c:val>
          <c:extLst>
            <c:ext xmlns:c16="http://schemas.microsoft.com/office/drawing/2014/chart" uri="{C3380CC4-5D6E-409C-BE32-E72D297353CC}">
              <c16:uniqueId val="{00000002-F459-4CD7-8F22-783C1047972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Mining!$K$4</c:f>
              <c:strCache>
                <c:ptCount val="1"/>
                <c:pt idx="0">
                  <c:v>Previous month (week ending 22 May 2021)</c:v>
                </c:pt>
              </c:strCache>
            </c:strRef>
          </c:tx>
          <c:spPr>
            <a:solidFill>
              <a:schemeClr val="accent1"/>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Mining!$L$53:$L$60</c:f>
              <c:numCache>
                <c:formatCode>0.0</c:formatCode>
                <c:ptCount val="8"/>
                <c:pt idx="0">
                  <c:v>105.06</c:v>
                </c:pt>
                <c:pt idx="1">
                  <c:v>102.69</c:v>
                </c:pt>
                <c:pt idx="2">
                  <c:v>96.57</c:v>
                </c:pt>
                <c:pt idx="3">
                  <c:v>101.86</c:v>
                </c:pt>
                <c:pt idx="4">
                  <c:v>100.44</c:v>
                </c:pt>
                <c:pt idx="5">
                  <c:v>98.75</c:v>
                </c:pt>
                <c:pt idx="6">
                  <c:v>99.41</c:v>
                </c:pt>
                <c:pt idx="7">
                  <c:v>108.48</c:v>
                </c:pt>
              </c:numCache>
            </c:numRef>
          </c:val>
          <c:extLst>
            <c:ext xmlns:c16="http://schemas.microsoft.com/office/drawing/2014/chart" uri="{C3380CC4-5D6E-409C-BE32-E72D297353CC}">
              <c16:uniqueId val="{00000000-A1CF-4A14-882C-37CDBC61F6C6}"/>
            </c:ext>
          </c:extLst>
        </c:ser>
        <c:ser>
          <c:idx val="1"/>
          <c:order val="1"/>
          <c:tx>
            <c:strRef>
              <c:f>Mining!$K$7</c:f>
              <c:strCache>
                <c:ptCount val="1"/>
                <c:pt idx="0">
                  <c:v>Previous week (ending 12 Jun 2021)</c:v>
                </c:pt>
              </c:strCache>
            </c:strRef>
          </c:tx>
          <c:spPr>
            <a:solidFill>
              <a:schemeClr val="accent2"/>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Mining!$L$62:$L$69</c:f>
              <c:numCache>
                <c:formatCode>0.0</c:formatCode>
                <c:ptCount val="8"/>
                <c:pt idx="0">
                  <c:v>104.54</c:v>
                </c:pt>
                <c:pt idx="1">
                  <c:v>100.72</c:v>
                </c:pt>
                <c:pt idx="2">
                  <c:v>95.46</c:v>
                </c:pt>
                <c:pt idx="3">
                  <c:v>101.17</c:v>
                </c:pt>
                <c:pt idx="4">
                  <c:v>100.2</c:v>
                </c:pt>
                <c:pt idx="5">
                  <c:v>102.46</c:v>
                </c:pt>
                <c:pt idx="6">
                  <c:v>99.7</c:v>
                </c:pt>
                <c:pt idx="7">
                  <c:v>110.3</c:v>
                </c:pt>
              </c:numCache>
            </c:numRef>
          </c:val>
          <c:extLst>
            <c:ext xmlns:c16="http://schemas.microsoft.com/office/drawing/2014/chart" uri="{C3380CC4-5D6E-409C-BE32-E72D297353CC}">
              <c16:uniqueId val="{00000001-A1CF-4A14-882C-37CDBC61F6C6}"/>
            </c:ext>
          </c:extLst>
        </c:ser>
        <c:ser>
          <c:idx val="2"/>
          <c:order val="2"/>
          <c:tx>
            <c:strRef>
              <c:f>Mining!$K$8</c:f>
              <c:strCache>
                <c:ptCount val="1"/>
                <c:pt idx="0">
                  <c:v>This week (ending 19 Jun 2021)</c:v>
                </c:pt>
              </c:strCache>
            </c:strRef>
          </c:tx>
          <c:spPr>
            <a:solidFill>
              <a:srgbClr val="993366"/>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Mining!$L$71:$L$78</c:f>
              <c:numCache>
                <c:formatCode>0.0</c:formatCode>
                <c:ptCount val="8"/>
                <c:pt idx="0">
                  <c:v>104.54</c:v>
                </c:pt>
                <c:pt idx="1">
                  <c:v>101.72</c:v>
                </c:pt>
                <c:pt idx="2">
                  <c:v>95.46</c:v>
                </c:pt>
                <c:pt idx="3">
                  <c:v>101.17</c:v>
                </c:pt>
                <c:pt idx="4">
                  <c:v>100.2</c:v>
                </c:pt>
                <c:pt idx="5">
                  <c:v>100.14</c:v>
                </c:pt>
                <c:pt idx="6">
                  <c:v>100.14</c:v>
                </c:pt>
                <c:pt idx="7">
                  <c:v>111.27</c:v>
                </c:pt>
              </c:numCache>
            </c:numRef>
          </c:val>
          <c:extLst>
            <c:ext xmlns:c16="http://schemas.microsoft.com/office/drawing/2014/chart" uri="{C3380CC4-5D6E-409C-BE32-E72D297353CC}">
              <c16:uniqueId val="{00000002-A1CF-4A14-882C-37CDBC61F6C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'Professional, scientific an...'!$K$4</c:f>
              <c:strCache>
                <c:ptCount val="1"/>
                <c:pt idx="0">
                  <c:v>Previous month (week ending 22 May 2021)</c:v>
                </c:pt>
              </c:strCache>
            </c:strRef>
          </c:tx>
          <c:spPr>
            <a:solidFill>
              <a:schemeClr val="accent1"/>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an...'!$L$82:$L$89</c:f>
              <c:numCache>
                <c:formatCode>0.0</c:formatCode>
                <c:ptCount val="8"/>
                <c:pt idx="0">
                  <c:v>103.36</c:v>
                </c:pt>
                <c:pt idx="1">
                  <c:v>105.15</c:v>
                </c:pt>
                <c:pt idx="2">
                  <c:v>106.88</c:v>
                </c:pt>
                <c:pt idx="3">
                  <c:v>111.17</c:v>
                </c:pt>
                <c:pt idx="4">
                  <c:v>108.68</c:v>
                </c:pt>
                <c:pt idx="5">
                  <c:v>106.61</c:v>
                </c:pt>
                <c:pt idx="6">
                  <c:v>105.79</c:v>
                </c:pt>
                <c:pt idx="7">
                  <c:v>106.57</c:v>
                </c:pt>
              </c:numCache>
            </c:numRef>
          </c:val>
          <c:extLst>
            <c:ext xmlns:c16="http://schemas.microsoft.com/office/drawing/2014/chart" uri="{C3380CC4-5D6E-409C-BE32-E72D297353CC}">
              <c16:uniqueId val="{00000000-4C98-4A9B-8379-B5408DD64CB2}"/>
            </c:ext>
          </c:extLst>
        </c:ser>
        <c:ser>
          <c:idx val="1"/>
          <c:order val="1"/>
          <c:tx>
            <c:strRef>
              <c:f>'Professional, scientific an...'!$K$7</c:f>
              <c:strCache>
                <c:ptCount val="1"/>
                <c:pt idx="0">
                  <c:v>Previous week (ending 12 Jun 2021)</c:v>
                </c:pt>
              </c:strCache>
            </c:strRef>
          </c:tx>
          <c:spPr>
            <a:solidFill>
              <a:schemeClr val="accent2"/>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an...'!$L$91:$L$98</c:f>
              <c:numCache>
                <c:formatCode>0.0</c:formatCode>
                <c:ptCount val="8"/>
                <c:pt idx="0">
                  <c:v>103.76</c:v>
                </c:pt>
                <c:pt idx="1">
                  <c:v>105.03</c:v>
                </c:pt>
                <c:pt idx="2">
                  <c:v>107.37</c:v>
                </c:pt>
                <c:pt idx="3">
                  <c:v>111.34</c:v>
                </c:pt>
                <c:pt idx="4">
                  <c:v>108.14</c:v>
                </c:pt>
                <c:pt idx="5">
                  <c:v>107.12</c:v>
                </c:pt>
                <c:pt idx="6">
                  <c:v>106.73</c:v>
                </c:pt>
                <c:pt idx="7">
                  <c:v>107.38</c:v>
                </c:pt>
              </c:numCache>
            </c:numRef>
          </c:val>
          <c:extLst>
            <c:ext xmlns:c16="http://schemas.microsoft.com/office/drawing/2014/chart" uri="{C3380CC4-5D6E-409C-BE32-E72D297353CC}">
              <c16:uniqueId val="{00000001-4C98-4A9B-8379-B5408DD64CB2}"/>
            </c:ext>
          </c:extLst>
        </c:ser>
        <c:ser>
          <c:idx val="2"/>
          <c:order val="2"/>
          <c:tx>
            <c:strRef>
              <c:f>'Professional, scientific an...'!$K$8</c:f>
              <c:strCache>
                <c:ptCount val="1"/>
                <c:pt idx="0">
                  <c:v>This week (ending 19 Jun 2021)</c:v>
                </c:pt>
              </c:strCache>
            </c:strRef>
          </c:tx>
          <c:spPr>
            <a:solidFill>
              <a:srgbClr val="993366"/>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an...'!$L$100:$L$107</c:f>
              <c:numCache>
                <c:formatCode>0.0</c:formatCode>
                <c:ptCount val="8"/>
                <c:pt idx="0">
                  <c:v>104.13</c:v>
                </c:pt>
                <c:pt idx="1">
                  <c:v>105.63</c:v>
                </c:pt>
                <c:pt idx="2">
                  <c:v>106.94</c:v>
                </c:pt>
                <c:pt idx="3">
                  <c:v>111.57</c:v>
                </c:pt>
                <c:pt idx="4">
                  <c:v>108.49</c:v>
                </c:pt>
                <c:pt idx="5">
                  <c:v>108.11</c:v>
                </c:pt>
                <c:pt idx="6">
                  <c:v>107.02</c:v>
                </c:pt>
                <c:pt idx="7">
                  <c:v>107.84</c:v>
                </c:pt>
              </c:numCache>
            </c:numRef>
          </c:val>
          <c:extLst>
            <c:ext xmlns:c16="http://schemas.microsoft.com/office/drawing/2014/chart" uri="{C3380CC4-5D6E-409C-BE32-E72D297353CC}">
              <c16:uniqueId val="{00000002-4C98-4A9B-8379-B5408DD64CB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'Professional, scientific an...'!$K$4</c:f>
              <c:strCache>
                <c:ptCount val="1"/>
                <c:pt idx="0">
                  <c:v>Previous month (week ending 22 May 2021)</c:v>
                </c:pt>
              </c:strCache>
            </c:strRef>
          </c:tx>
          <c:spPr>
            <a:solidFill>
              <a:schemeClr val="accent1"/>
            </a:solidFill>
            <a:ln>
              <a:noFill/>
            </a:ln>
            <a:effectLst/>
          </c:spPr>
          <c:invertIfNegative val="0"/>
          <c:cat>
            <c:strRef>
              <c:f>'Professional, scientific an...'!$K$24:$K$30</c:f>
              <c:strCache>
                <c:ptCount val="7"/>
                <c:pt idx="0">
                  <c:v>Aged 15-19</c:v>
                </c:pt>
                <c:pt idx="1">
                  <c:v>Aged 20-29</c:v>
                </c:pt>
                <c:pt idx="2">
                  <c:v>Aged 30-39</c:v>
                </c:pt>
                <c:pt idx="3">
                  <c:v>Aged 40-49</c:v>
                </c:pt>
                <c:pt idx="4">
                  <c:v>Aged 50-59</c:v>
                </c:pt>
                <c:pt idx="5">
                  <c:v>Aged 60-69</c:v>
                </c:pt>
                <c:pt idx="6">
                  <c:v>Aged 70+</c:v>
                </c:pt>
              </c:strCache>
            </c:strRef>
          </c:cat>
          <c:val>
            <c:numRef>
              <c:f>'Professional, scientific an...'!$L$24:$L$30</c:f>
              <c:numCache>
                <c:formatCode>0.0</c:formatCode>
                <c:ptCount val="7"/>
                <c:pt idx="0">
                  <c:v>98.54</c:v>
                </c:pt>
                <c:pt idx="1">
                  <c:v>101.35</c:v>
                </c:pt>
                <c:pt idx="2">
                  <c:v>104.45</c:v>
                </c:pt>
                <c:pt idx="3">
                  <c:v>107.35</c:v>
                </c:pt>
                <c:pt idx="4">
                  <c:v>109.48</c:v>
                </c:pt>
                <c:pt idx="5">
                  <c:v>112.31</c:v>
                </c:pt>
                <c:pt idx="6">
                  <c:v>116.5</c:v>
                </c:pt>
              </c:numCache>
            </c:numRef>
          </c:val>
          <c:extLst>
            <c:ext xmlns:c16="http://schemas.microsoft.com/office/drawing/2014/chart" uri="{C3380CC4-5D6E-409C-BE32-E72D297353CC}">
              <c16:uniqueId val="{00000000-623F-41AA-B214-CD582DD70D9C}"/>
            </c:ext>
          </c:extLst>
        </c:ser>
        <c:ser>
          <c:idx val="1"/>
          <c:order val="1"/>
          <c:tx>
            <c:strRef>
              <c:f>'Professional, scientific an...'!$K$7</c:f>
              <c:strCache>
                <c:ptCount val="1"/>
                <c:pt idx="0">
                  <c:v>Previous week (ending 12 Jun 2021)</c:v>
                </c:pt>
              </c:strCache>
            </c:strRef>
          </c:tx>
          <c:spPr>
            <a:solidFill>
              <a:schemeClr val="accent2"/>
            </a:solidFill>
            <a:ln>
              <a:noFill/>
            </a:ln>
            <a:effectLst/>
          </c:spPr>
          <c:invertIfNegative val="0"/>
          <c:cat>
            <c:strRef>
              <c:f>'Professional, scientific an...'!$K$24:$K$30</c:f>
              <c:strCache>
                <c:ptCount val="7"/>
                <c:pt idx="0">
                  <c:v>Aged 15-19</c:v>
                </c:pt>
                <c:pt idx="1">
                  <c:v>Aged 20-29</c:v>
                </c:pt>
                <c:pt idx="2">
                  <c:v>Aged 30-39</c:v>
                </c:pt>
                <c:pt idx="3">
                  <c:v>Aged 40-49</c:v>
                </c:pt>
                <c:pt idx="4">
                  <c:v>Aged 50-59</c:v>
                </c:pt>
                <c:pt idx="5">
                  <c:v>Aged 60-69</c:v>
                </c:pt>
                <c:pt idx="6">
                  <c:v>Aged 70+</c:v>
                </c:pt>
              </c:strCache>
            </c:strRef>
          </c:cat>
          <c:val>
            <c:numRef>
              <c:f>'Professional, scientific an...'!$L$33:$L$39</c:f>
              <c:numCache>
                <c:formatCode>0.0</c:formatCode>
                <c:ptCount val="7"/>
                <c:pt idx="0">
                  <c:v>94.78</c:v>
                </c:pt>
                <c:pt idx="1">
                  <c:v>100.92</c:v>
                </c:pt>
                <c:pt idx="2">
                  <c:v>104.57</c:v>
                </c:pt>
                <c:pt idx="3">
                  <c:v>107.26</c:v>
                </c:pt>
                <c:pt idx="4">
                  <c:v>109.2</c:v>
                </c:pt>
                <c:pt idx="5">
                  <c:v>112.4</c:v>
                </c:pt>
                <c:pt idx="6">
                  <c:v>117.71</c:v>
                </c:pt>
              </c:numCache>
            </c:numRef>
          </c:val>
          <c:extLst>
            <c:ext xmlns:c16="http://schemas.microsoft.com/office/drawing/2014/chart" uri="{C3380CC4-5D6E-409C-BE32-E72D297353CC}">
              <c16:uniqueId val="{00000001-623F-41AA-B214-CD582DD70D9C}"/>
            </c:ext>
          </c:extLst>
        </c:ser>
        <c:ser>
          <c:idx val="2"/>
          <c:order val="2"/>
          <c:tx>
            <c:strRef>
              <c:f>'Professional, scientific an...'!$K$8</c:f>
              <c:strCache>
                <c:ptCount val="1"/>
                <c:pt idx="0">
                  <c:v>This week (ending 19 Jun 2021)</c:v>
                </c:pt>
              </c:strCache>
            </c:strRef>
          </c:tx>
          <c:spPr>
            <a:solidFill>
              <a:srgbClr val="993366"/>
            </a:solidFill>
            <a:ln>
              <a:noFill/>
            </a:ln>
            <a:effectLst/>
          </c:spPr>
          <c:invertIfNegative val="0"/>
          <c:cat>
            <c:strRef>
              <c:f>'Professional, scientific an...'!$K$24:$K$30</c:f>
              <c:strCache>
                <c:ptCount val="7"/>
                <c:pt idx="0">
                  <c:v>Aged 15-19</c:v>
                </c:pt>
                <c:pt idx="1">
                  <c:v>Aged 20-29</c:v>
                </c:pt>
                <c:pt idx="2">
                  <c:v>Aged 30-39</c:v>
                </c:pt>
                <c:pt idx="3">
                  <c:v>Aged 40-49</c:v>
                </c:pt>
                <c:pt idx="4">
                  <c:v>Aged 50-59</c:v>
                </c:pt>
                <c:pt idx="5">
                  <c:v>Aged 60-69</c:v>
                </c:pt>
                <c:pt idx="6">
                  <c:v>Aged 70+</c:v>
                </c:pt>
              </c:strCache>
            </c:strRef>
          </c:cat>
          <c:val>
            <c:numRef>
              <c:f>'Professional, scientific an...'!$L$42:$L$48</c:f>
              <c:numCache>
                <c:formatCode>0.0</c:formatCode>
                <c:ptCount val="7"/>
                <c:pt idx="0">
                  <c:v>94.79</c:v>
                </c:pt>
                <c:pt idx="1">
                  <c:v>100.83</c:v>
                </c:pt>
                <c:pt idx="2">
                  <c:v>104.94</c:v>
                </c:pt>
                <c:pt idx="3">
                  <c:v>107.74</c:v>
                </c:pt>
                <c:pt idx="4">
                  <c:v>109.54</c:v>
                </c:pt>
                <c:pt idx="5">
                  <c:v>112.78</c:v>
                </c:pt>
                <c:pt idx="6">
                  <c:v>118.02</c:v>
                </c:pt>
              </c:numCache>
            </c:numRef>
          </c:val>
          <c:extLst>
            <c:ext xmlns:c16="http://schemas.microsoft.com/office/drawing/2014/chart" uri="{C3380CC4-5D6E-409C-BE32-E72D297353CC}">
              <c16:uniqueId val="{00000002-623F-41AA-B214-CD582DD70D9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'Professional, scientific an...'!$K$110:$K$256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'Professional, scientific an...'!$L$110:$L$256</c:f>
              <c:numCache>
                <c:formatCode>0.0</c:formatCode>
                <c:ptCount val="147"/>
                <c:pt idx="0">
                  <c:v>100</c:v>
                </c:pt>
                <c:pt idx="1">
                  <c:v>99.357699999999994</c:v>
                </c:pt>
                <c:pt idx="2">
                  <c:v>97.810500000000005</c:v>
                </c:pt>
                <c:pt idx="3">
                  <c:v>96.887</c:v>
                </c:pt>
                <c:pt idx="4">
                  <c:v>96.442999999999998</c:v>
                </c:pt>
                <c:pt idx="5">
                  <c:v>96.404300000000006</c:v>
                </c:pt>
                <c:pt idx="6">
                  <c:v>96.498699999999999</c:v>
                </c:pt>
                <c:pt idx="7">
                  <c:v>96.750399999999999</c:v>
                </c:pt>
                <c:pt idx="8">
                  <c:v>97.030600000000007</c:v>
                </c:pt>
                <c:pt idx="9">
                  <c:v>97.409000000000006</c:v>
                </c:pt>
                <c:pt idx="10">
                  <c:v>97.396000000000001</c:v>
                </c:pt>
                <c:pt idx="11">
                  <c:v>97.422499999999999</c:v>
                </c:pt>
                <c:pt idx="12">
                  <c:v>97.574799999999996</c:v>
                </c:pt>
                <c:pt idx="13">
                  <c:v>98.245500000000007</c:v>
                </c:pt>
                <c:pt idx="14">
                  <c:v>97.676199999999994</c:v>
                </c:pt>
                <c:pt idx="15">
                  <c:v>96.414400000000001</c:v>
                </c:pt>
                <c:pt idx="16">
                  <c:v>97.370599999999996</c:v>
                </c:pt>
                <c:pt idx="17">
                  <c:v>99.649799999999999</c:v>
                </c:pt>
                <c:pt idx="18">
                  <c:v>100.0466</c:v>
                </c:pt>
                <c:pt idx="19">
                  <c:v>100.60720000000001</c:v>
                </c:pt>
                <c:pt idx="20">
                  <c:v>100.52070000000001</c:v>
                </c:pt>
                <c:pt idx="21">
                  <c:v>100.4442</c:v>
                </c:pt>
                <c:pt idx="22">
                  <c:v>100.6671</c:v>
                </c:pt>
                <c:pt idx="23">
                  <c:v>100.7106</c:v>
                </c:pt>
                <c:pt idx="24">
                  <c:v>102.09739999999999</c:v>
                </c:pt>
                <c:pt idx="25">
                  <c:v>102.0027</c:v>
                </c:pt>
                <c:pt idx="26">
                  <c:v>102.19410000000001</c:v>
                </c:pt>
                <c:pt idx="27">
                  <c:v>102.07340000000001</c:v>
                </c:pt>
                <c:pt idx="28">
                  <c:v>101.78400000000001</c:v>
                </c:pt>
                <c:pt idx="29">
                  <c:v>101.03440000000001</c:v>
                </c:pt>
                <c:pt idx="30">
                  <c:v>101.16</c:v>
                </c:pt>
                <c:pt idx="31">
                  <c:v>101.8227</c:v>
                </c:pt>
                <c:pt idx="32">
                  <c:v>101.53749999999999</c:v>
                </c:pt>
                <c:pt idx="33">
                  <c:v>101.26009999999999</c:v>
                </c:pt>
                <c:pt idx="34">
                  <c:v>101.9562</c:v>
                </c:pt>
                <c:pt idx="35">
                  <c:v>103.34650000000001</c:v>
                </c:pt>
                <c:pt idx="36">
                  <c:v>103.2749</c:v>
                </c:pt>
                <c:pt idx="37">
                  <c:v>103.3873</c:v>
                </c:pt>
                <c:pt idx="38">
                  <c:v>103.4978</c:v>
                </c:pt>
                <c:pt idx="39">
                  <c:v>103.9609</c:v>
                </c:pt>
                <c:pt idx="40">
                  <c:v>103.0369</c:v>
                </c:pt>
                <c:pt idx="41">
                  <c:v>99.952399999999997</c:v>
                </c:pt>
                <c:pt idx="42">
                  <c:v>98.0351</c:v>
                </c:pt>
                <c:pt idx="43">
                  <c:v>99.646799999999999</c:v>
                </c:pt>
                <c:pt idx="44">
                  <c:v>101.7255</c:v>
                </c:pt>
                <c:pt idx="45">
                  <c:v>102.483</c:v>
                </c:pt>
                <c:pt idx="46">
                  <c:v>102.6842</c:v>
                </c:pt>
                <c:pt idx="47">
                  <c:v>103.0458</c:v>
                </c:pt>
                <c:pt idx="48">
                  <c:v>103.8586</c:v>
                </c:pt>
                <c:pt idx="49">
                  <c:v>103.73480000000001</c:v>
                </c:pt>
                <c:pt idx="50">
                  <c:v>103.846</c:v>
                </c:pt>
                <c:pt idx="51">
                  <c:v>103.8973</c:v>
                </c:pt>
                <c:pt idx="52">
                  <c:v>104.3519</c:v>
                </c:pt>
                <c:pt idx="53">
                  <c:v>104.69970000000001</c:v>
                </c:pt>
                <c:pt idx="54">
                  <c:v>104.80800000000001</c:v>
                </c:pt>
                <c:pt idx="55">
                  <c:v>104.194</c:v>
                </c:pt>
                <c:pt idx="56">
                  <c:v>104.1357</c:v>
                </c:pt>
                <c:pt idx="57">
                  <c:v>104.5299</c:v>
                </c:pt>
                <c:pt idx="58">
                  <c:v>104.5968</c:v>
                </c:pt>
                <c:pt idx="59">
                  <c:v>104.38509999999999</c:v>
                </c:pt>
                <c:pt idx="60">
                  <c:v>104.3369</c:v>
                </c:pt>
                <c:pt idx="61">
                  <c:v>105.43510000000001</c:v>
                </c:pt>
                <c:pt idx="62">
                  <c:v>105.5304</c:v>
                </c:pt>
                <c:pt idx="63">
                  <c:v>105.6116</c:v>
                </c:pt>
                <c:pt idx="64">
                  <c:v>105.0925</c:v>
                </c:pt>
                <c:pt idx="65">
                  <c:v>105.33759999999999</c:v>
                </c:pt>
                <c:pt idx="66">
                  <c:v>105.611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7368-4F30-B5F4-5CB64B0281CC}"/>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'Professional, scientific an...'!$K$110:$K$256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'Professional, scientific an...'!$L$258:$L$404</c:f>
              <c:numCache>
                <c:formatCode>0.0</c:formatCode>
                <c:ptCount val="147"/>
                <c:pt idx="0">
                  <c:v>100</c:v>
                </c:pt>
                <c:pt idx="1">
                  <c:v>100.143</c:v>
                </c:pt>
                <c:pt idx="2">
                  <c:v>99.683000000000007</c:v>
                </c:pt>
                <c:pt idx="3">
                  <c:v>99.489900000000006</c:v>
                </c:pt>
                <c:pt idx="4">
                  <c:v>96.704499999999996</c:v>
                </c:pt>
                <c:pt idx="5">
                  <c:v>96.266199999999998</c:v>
                </c:pt>
                <c:pt idx="6">
                  <c:v>95.707400000000007</c:v>
                </c:pt>
                <c:pt idx="7">
                  <c:v>96.612099999999998</c:v>
                </c:pt>
                <c:pt idx="8">
                  <c:v>94.381</c:v>
                </c:pt>
                <c:pt idx="9">
                  <c:v>92.849599999999995</c:v>
                </c:pt>
                <c:pt idx="10">
                  <c:v>92.176000000000002</c:v>
                </c:pt>
                <c:pt idx="11">
                  <c:v>93.340699999999998</c:v>
                </c:pt>
                <c:pt idx="12">
                  <c:v>96.528099999999995</c:v>
                </c:pt>
                <c:pt idx="13">
                  <c:v>98.355199999999996</c:v>
                </c:pt>
                <c:pt idx="14">
                  <c:v>98.5929</c:v>
                </c:pt>
                <c:pt idx="15">
                  <c:v>97.047899999999998</c:v>
                </c:pt>
                <c:pt idx="16">
                  <c:v>99.629199999999997</c:v>
                </c:pt>
                <c:pt idx="17">
                  <c:v>96.057500000000005</c:v>
                </c:pt>
                <c:pt idx="18">
                  <c:v>96.256200000000007</c:v>
                </c:pt>
                <c:pt idx="19">
                  <c:v>97.094499999999996</c:v>
                </c:pt>
                <c:pt idx="20">
                  <c:v>97.885900000000007</c:v>
                </c:pt>
                <c:pt idx="21">
                  <c:v>97.496099999999998</c:v>
                </c:pt>
                <c:pt idx="22">
                  <c:v>97.156999999999996</c:v>
                </c:pt>
                <c:pt idx="23">
                  <c:v>96.757800000000003</c:v>
                </c:pt>
                <c:pt idx="24">
                  <c:v>98.154700000000005</c:v>
                </c:pt>
                <c:pt idx="25">
                  <c:v>100.3058</c:v>
                </c:pt>
                <c:pt idx="26">
                  <c:v>100.4657</c:v>
                </c:pt>
                <c:pt idx="27">
                  <c:v>100.12820000000001</c:v>
                </c:pt>
                <c:pt idx="28">
                  <c:v>100.0158</c:v>
                </c:pt>
                <c:pt idx="29">
                  <c:v>99.597099999999998</c:v>
                </c:pt>
                <c:pt idx="30">
                  <c:v>98.9495</c:v>
                </c:pt>
                <c:pt idx="31">
                  <c:v>99.486800000000002</c:v>
                </c:pt>
                <c:pt idx="32">
                  <c:v>97.546800000000005</c:v>
                </c:pt>
                <c:pt idx="33">
                  <c:v>97.621399999999994</c:v>
                </c:pt>
                <c:pt idx="34">
                  <c:v>101.8703</c:v>
                </c:pt>
                <c:pt idx="35">
                  <c:v>103.4524</c:v>
                </c:pt>
                <c:pt idx="36">
                  <c:v>102.5217</c:v>
                </c:pt>
                <c:pt idx="37">
                  <c:v>102.718</c:v>
                </c:pt>
                <c:pt idx="38">
                  <c:v>105.2923</c:v>
                </c:pt>
                <c:pt idx="39">
                  <c:v>106.0444</c:v>
                </c:pt>
                <c:pt idx="40">
                  <c:v>105.8105</c:v>
                </c:pt>
                <c:pt idx="41">
                  <c:v>101.6103</c:v>
                </c:pt>
                <c:pt idx="42">
                  <c:v>98.415199999999999</c:v>
                </c:pt>
                <c:pt idx="43">
                  <c:v>99.072800000000001</c:v>
                </c:pt>
                <c:pt idx="44">
                  <c:v>100.2878</c:v>
                </c:pt>
                <c:pt idx="45">
                  <c:v>100.8866</c:v>
                </c:pt>
                <c:pt idx="46">
                  <c:v>101.13339999999999</c:v>
                </c:pt>
                <c:pt idx="47">
                  <c:v>106.9623</c:v>
                </c:pt>
                <c:pt idx="48">
                  <c:v>108.6718</c:v>
                </c:pt>
                <c:pt idx="49">
                  <c:v>108.5324</c:v>
                </c:pt>
                <c:pt idx="50">
                  <c:v>109.6849</c:v>
                </c:pt>
                <c:pt idx="51">
                  <c:v>108.3749</c:v>
                </c:pt>
                <c:pt idx="52">
                  <c:v>106.9346</c:v>
                </c:pt>
                <c:pt idx="53">
                  <c:v>107.057</c:v>
                </c:pt>
                <c:pt idx="54">
                  <c:v>107.7796</c:v>
                </c:pt>
                <c:pt idx="55">
                  <c:v>106.6262</c:v>
                </c:pt>
                <c:pt idx="56">
                  <c:v>105.95489999999999</c:v>
                </c:pt>
                <c:pt idx="57">
                  <c:v>106.3832</c:v>
                </c:pt>
                <c:pt idx="58">
                  <c:v>106.1793</c:v>
                </c:pt>
                <c:pt idx="59">
                  <c:v>106.2144</c:v>
                </c:pt>
                <c:pt idx="60">
                  <c:v>107.3708</c:v>
                </c:pt>
                <c:pt idx="61">
                  <c:v>109.2291</c:v>
                </c:pt>
                <c:pt idx="62">
                  <c:v>109.1499</c:v>
                </c:pt>
                <c:pt idx="63">
                  <c:v>108.13549999999999</c:v>
                </c:pt>
                <c:pt idx="64">
                  <c:v>108.6152</c:v>
                </c:pt>
                <c:pt idx="65">
                  <c:v>108.7974</c:v>
                </c:pt>
                <c:pt idx="66">
                  <c:v>109.2645</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7368-4F30-B5F4-5CB64B0281CC}"/>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5"/>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'Administrative and support ...'!$K$4</c:f>
              <c:strCache>
                <c:ptCount val="1"/>
                <c:pt idx="0">
                  <c:v>Previous month (week ending 22 May 2021)</c:v>
                </c:pt>
              </c:strCache>
            </c:strRef>
          </c:tx>
          <c:spPr>
            <a:solidFill>
              <a:schemeClr val="accent1"/>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...'!$L$53:$L$60</c:f>
              <c:numCache>
                <c:formatCode>0.0</c:formatCode>
                <c:ptCount val="8"/>
                <c:pt idx="0">
                  <c:v>108.76</c:v>
                </c:pt>
                <c:pt idx="1">
                  <c:v>107.04</c:v>
                </c:pt>
                <c:pt idx="2">
                  <c:v>109.84</c:v>
                </c:pt>
                <c:pt idx="3">
                  <c:v>113.22</c:v>
                </c:pt>
                <c:pt idx="4">
                  <c:v>108</c:v>
                </c:pt>
                <c:pt idx="5">
                  <c:v>118.17</c:v>
                </c:pt>
                <c:pt idx="6">
                  <c:v>109.7</c:v>
                </c:pt>
                <c:pt idx="7">
                  <c:v>107.68</c:v>
                </c:pt>
              </c:numCache>
            </c:numRef>
          </c:val>
          <c:extLst>
            <c:ext xmlns:c16="http://schemas.microsoft.com/office/drawing/2014/chart" uri="{C3380CC4-5D6E-409C-BE32-E72D297353CC}">
              <c16:uniqueId val="{00000000-F66C-4FDE-A1FF-2007C3B9A866}"/>
            </c:ext>
          </c:extLst>
        </c:ser>
        <c:ser>
          <c:idx val="1"/>
          <c:order val="1"/>
          <c:tx>
            <c:strRef>
              <c:f>'Administrative and support ...'!$K$7</c:f>
              <c:strCache>
                <c:ptCount val="1"/>
                <c:pt idx="0">
                  <c:v>Previous week (ending 12 Jun 2021)</c:v>
                </c:pt>
              </c:strCache>
            </c:strRef>
          </c:tx>
          <c:spPr>
            <a:solidFill>
              <a:schemeClr val="accent2"/>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...'!$L$62:$L$69</c:f>
              <c:numCache>
                <c:formatCode>0.0</c:formatCode>
                <c:ptCount val="8"/>
                <c:pt idx="0">
                  <c:v>108.73</c:v>
                </c:pt>
                <c:pt idx="1">
                  <c:v>102.32</c:v>
                </c:pt>
                <c:pt idx="2">
                  <c:v>110.03</c:v>
                </c:pt>
                <c:pt idx="3">
                  <c:v>110.85</c:v>
                </c:pt>
                <c:pt idx="4">
                  <c:v>107.97</c:v>
                </c:pt>
                <c:pt idx="5">
                  <c:v>117.81</c:v>
                </c:pt>
                <c:pt idx="6">
                  <c:v>111.22</c:v>
                </c:pt>
                <c:pt idx="7">
                  <c:v>106.77</c:v>
                </c:pt>
              </c:numCache>
            </c:numRef>
          </c:val>
          <c:extLst>
            <c:ext xmlns:c16="http://schemas.microsoft.com/office/drawing/2014/chart" uri="{C3380CC4-5D6E-409C-BE32-E72D297353CC}">
              <c16:uniqueId val="{00000001-F66C-4FDE-A1FF-2007C3B9A866}"/>
            </c:ext>
          </c:extLst>
        </c:ser>
        <c:ser>
          <c:idx val="2"/>
          <c:order val="2"/>
          <c:tx>
            <c:strRef>
              <c:f>'Administrative and support ...'!$K$8</c:f>
              <c:strCache>
                <c:ptCount val="1"/>
                <c:pt idx="0">
                  <c:v>This week (ending 19 Jun 2021)</c:v>
                </c:pt>
              </c:strCache>
            </c:strRef>
          </c:tx>
          <c:spPr>
            <a:solidFill>
              <a:srgbClr val="993366"/>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...'!$L$71:$L$78</c:f>
              <c:numCache>
                <c:formatCode>0.0</c:formatCode>
                <c:ptCount val="8"/>
                <c:pt idx="0">
                  <c:v>108.4</c:v>
                </c:pt>
                <c:pt idx="1">
                  <c:v>102.97</c:v>
                </c:pt>
                <c:pt idx="2">
                  <c:v>110.38</c:v>
                </c:pt>
                <c:pt idx="3">
                  <c:v>110.85</c:v>
                </c:pt>
                <c:pt idx="4">
                  <c:v>107.97</c:v>
                </c:pt>
                <c:pt idx="5">
                  <c:v>117.81</c:v>
                </c:pt>
                <c:pt idx="6">
                  <c:v>111.22</c:v>
                </c:pt>
                <c:pt idx="7">
                  <c:v>104.6</c:v>
                </c:pt>
              </c:numCache>
            </c:numRef>
          </c:val>
          <c:extLst>
            <c:ext xmlns:c16="http://schemas.microsoft.com/office/drawing/2014/chart" uri="{C3380CC4-5D6E-409C-BE32-E72D297353CC}">
              <c16:uniqueId val="{00000002-F66C-4FDE-A1FF-2007C3B9A86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'Administrative and support ...'!$K$4</c:f>
              <c:strCache>
                <c:ptCount val="1"/>
                <c:pt idx="0">
                  <c:v>Previous month (week ending 22 May 2021)</c:v>
                </c:pt>
              </c:strCache>
            </c:strRef>
          </c:tx>
          <c:spPr>
            <a:solidFill>
              <a:schemeClr val="accent1"/>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...'!$L$82:$L$89</c:f>
              <c:numCache>
                <c:formatCode>0.0</c:formatCode>
                <c:ptCount val="8"/>
                <c:pt idx="0">
                  <c:v>110.33</c:v>
                </c:pt>
                <c:pt idx="1">
                  <c:v>106.48</c:v>
                </c:pt>
                <c:pt idx="2">
                  <c:v>106.65</c:v>
                </c:pt>
                <c:pt idx="3">
                  <c:v>108.98</c:v>
                </c:pt>
                <c:pt idx="4">
                  <c:v>110.63</c:v>
                </c:pt>
                <c:pt idx="5">
                  <c:v>106.4</c:v>
                </c:pt>
                <c:pt idx="6">
                  <c:v>107.85</c:v>
                </c:pt>
                <c:pt idx="7">
                  <c:v>107.65</c:v>
                </c:pt>
              </c:numCache>
            </c:numRef>
          </c:val>
          <c:extLst>
            <c:ext xmlns:c16="http://schemas.microsoft.com/office/drawing/2014/chart" uri="{C3380CC4-5D6E-409C-BE32-E72D297353CC}">
              <c16:uniqueId val="{00000000-23CC-4BA5-8B0C-2E426C04BC80}"/>
            </c:ext>
          </c:extLst>
        </c:ser>
        <c:ser>
          <c:idx val="1"/>
          <c:order val="1"/>
          <c:tx>
            <c:strRef>
              <c:f>'Administrative and support ...'!$K$7</c:f>
              <c:strCache>
                <c:ptCount val="1"/>
                <c:pt idx="0">
                  <c:v>Previous week (ending 12 Jun 2021)</c:v>
                </c:pt>
              </c:strCache>
            </c:strRef>
          </c:tx>
          <c:spPr>
            <a:solidFill>
              <a:schemeClr val="accent2"/>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...'!$L$91:$L$98</c:f>
              <c:numCache>
                <c:formatCode>0.0</c:formatCode>
                <c:ptCount val="8"/>
                <c:pt idx="0">
                  <c:v>109.86</c:v>
                </c:pt>
                <c:pt idx="1">
                  <c:v>101.2</c:v>
                </c:pt>
                <c:pt idx="2">
                  <c:v>107.51</c:v>
                </c:pt>
                <c:pt idx="3">
                  <c:v>109.24</c:v>
                </c:pt>
                <c:pt idx="4">
                  <c:v>111.47</c:v>
                </c:pt>
                <c:pt idx="5">
                  <c:v>106.18</c:v>
                </c:pt>
                <c:pt idx="6">
                  <c:v>107.33</c:v>
                </c:pt>
                <c:pt idx="7">
                  <c:v>106.71</c:v>
                </c:pt>
              </c:numCache>
            </c:numRef>
          </c:val>
          <c:extLst>
            <c:ext xmlns:c16="http://schemas.microsoft.com/office/drawing/2014/chart" uri="{C3380CC4-5D6E-409C-BE32-E72D297353CC}">
              <c16:uniqueId val="{00000001-23CC-4BA5-8B0C-2E426C04BC80}"/>
            </c:ext>
          </c:extLst>
        </c:ser>
        <c:ser>
          <c:idx val="2"/>
          <c:order val="2"/>
          <c:tx>
            <c:strRef>
              <c:f>'Administrative and support ...'!$K$8</c:f>
              <c:strCache>
                <c:ptCount val="1"/>
                <c:pt idx="0">
                  <c:v>This week (ending 19 Jun 2021)</c:v>
                </c:pt>
              </c:strCache>
            </c:strRef>
          </c:tx>
          <c:spPr>
            <a:solidFill>
              <a:srgbClr val="993366"/>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...'!$L$100:$L$107</c:f>
              <c:numCache>
                <c:formatCode>0.0</c:formatCode>
                <c:ptCount val="8"/>
                <c:pt idx="0">
                  <c:v>109.12</c:v>
                </c:pt>
                <c:pt idx="1">
                  <c:v>101.97</c:v>
                </c:pt>
                <c:pt idx="2">
                  <c:v>107.62</c:v>
                </c:pt>
                <c:pt idx="3">
                  <c:v>109.24</c:v>
                </c:pt>
                <c:pt idx="4">
                  <c:v>111.47</c:v>
                </c:pt>
                <c:pt idx="5">
                  <c:v>106.18</c:v>
                </c:pt>
                <c:pt idx="6">
                  <c:v>107.33</c:v>
                </c:pt>
                <c:pt idx="7">
                  <c:v>106.95</c:v>
                </c:pt>
              </c:numCache>
            </c:numRef>
          </c:val>
          <c:extLst>
            <c:ext xmlns:c16="http://schemas.microsoft.com/office/drawing/2014/chart" uri="{C3380CC4-5D6E-409C-BE32-E72D297353CC}">
              <c16:uniqueId val="{00000002-23CC-4BA5-8B0C-2E426C04BC8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'Administrative and support ...'!$K$4</c:f>
              <c:strCache>
                <c:ptCount val="1"/>
                <c:pt idx="0">
                  <c:v>Previous month (week ending 22 May 2021)</c:v>
                </c:pt>
              </c:strCache>
            </c:strRef>
          </c:tx>
          <c:spPr>
            <a:solidFill>
              <a:schemeClr val="accent1"/>
            </a:solidFill>
            <a:ln>
              <a:noFill/>
            </a:ln>
            <a:effectLst/>
          </c:spPr>
          <c:invertIfNegative val="0"/>
          <c:cat>
            <c:strRef>
              <c:f>'Administrative and support ...'!$K$24:$K$30</c:f>
              <c:strCache>
                <c:ptCount val="7"/>
                <c:pt idx="0">
                  <c:v>Aged 15-19</c:v>
                </c:pt>
                <c:pt idx="1">
                  <c:v>Aged 20-29</c:v>
                </c:pt>
                <c:pt idx="2">
                  <c:v>Aged 30-39</c:v>
                </c:pt>
                <c:pt idx="3">
                  <c:v>Aged 40-49</c:v>
                </c:pt>
                <c:pt idx="4">
                  <c:v>Aged 50-59</c:v>
                </c:pt>
                <c:pt idx="5">
                  <c:v>Aged 60-69</c:v>
                </c:pt>
                <c:pt idx="6">
                  <c:v>Aged 70+</c:v>
                </c:pt>
              </c:strCache>
            </c:strRef>
          </c:cat>
          <c:val>
            <c:numRef>
              <c:f>'Administrative and support ...'!$L$24:$L$30</c:f>
              <c:numCache>
                <c:formatCode>0.0</c:formatCode>
                <c:ptCount val="7"/>
                <c:pt idx="0">
                  <c:v>115.45</c:v>
                </c:pt>
                <c:pt idx="1">
                  <c:v>109.75</c:v>
                </c:pt>
                <c:pt idx="2">
                  <c:v>110.27</c:v>
                </c:pt>
                <c:pt idx="3">
                  <c:v>108.68</c:v>
                </c:pt>
                <c:pt idx="4">
                  <c:v>109.84</c:v>
                </c:pt>
                <c:pt idx="5">
                  <c:v>111.27</c:v>
                </c:pt>
                <c:pt idx="6">
                  <c:v>105.64</c:v>
                </c:pt>
              </c:numCache>
            </c:numRef>
          </c:val>
          <c:extLst>
            <c:ext xmlns:c16="http://schemas.microsoft.com/office/drawing/2014/chart" uri="{C3380CC4-5D6E-409C-BE32-E72D297353CC}">
              <c16:uniqueId val="{00000000-F14B-460E-B6E8-0105CF11FE36}"/>
            </c:ext>
          </c:extLst>
        </c:ser>
        <c:ser>
          <c:idx val="1"/>
          <c:order val="1"/>
          <c:tx>
            <c:strRef>
              <c:f>'Administrative and support ...'!$K$7</c:f>
              <c:strCache>
                <c:ptCount val="1"/>
                <c:pt idx="0">
                  <c:v>Previous week (ending 12 Jun 2021)</c:v>
                </c:pt>
              </c:strCache>
            </c:strRef>
          </c:tx>
          <c:spPr>
            <a:solidFill>
              <a:schemeClr val="accent2"/>
            </a:solidFill>
            <a:ln>
              <a:noFill/>
            </a:ln>
            <a:effectLst/>
          </c:spPr>
          <c:invertIfNegative val="0"/>
          <c:cat>
            <c:strRef>
              <c:f>'Administrative and support ...'!$K$24:$K$30</c:f>
              <c:strCache>
                <c:ptCount val="7"/>
                <c:pt idx="0">
                  <c:v>Aged 15-19</c:v>
                </c:pt>
                <c:pt idx="1">
                  <c:v>Aged 20-29</c:v>
                </c:pt>
                <c:pt idx="2">
                  <c:v>Aged 30-39</c:v>
                </c:pt>
                <c:pt idx="3">
                  <c:v>Aged 40-49</c:v>
                </c:pt>
                <c:pt idx="4">
                  <c:v>Aged 50-59</c:v>
                </c:pt>
                <c:pt idx="5">
                  <c:v>Aged 60-69</c:v>
                </c:pt>
                <c:pt idx="6">
                  <c:v>Aged 70+</c:v>
                </c:pt>
              </c:strCache>
            </c:strRef>
          </c:cat>
          <c:val>
            <c:numRef>
              <c:f>'Administrative and support ...'!$L$33:$L$39</c:f>
              <c:numCache>
                <c:formatCode>0.0</c:formatCode>
                <c:ptCount val="7"/>
                <c:pt idx="0">
                  <c:v>110.55</c:v>
                </c:pt>
                <c:pt idx="1">
                  <c:v>108.24</c:v>
                </c:pt>
                <c:pt idx="2">
                  <c:v>109.7</c:v>
                </c:pt>
                <c:pt idx="3">
                  <c:v>107.84</c:v>
                </c:pt>
                <c:pt idx="4">
                  <c:v>108.82</c:v>
                </c:pt>
                <c:pt idx="5">
                  <c:v>108.74</c:v>
                </c:pt>
                <c:pt idx="6">
                  <c:v>102.49</c:v>
                </c:pt>
              </c:numCache>
            </c:numRef>
          </c:val>
          <c:extLst>
            <c:ext xmlns:c16="http://schemas.microsoft.com/office/drawing/2014/chart" uri="{C3380CC4-5D6E-409C-BE32-E72D297353CC}">
              <c16:uniqueId val="{00000001-F14B-460E-B6E8-0105CF11FE36}"/>
            </c:ext>
          </c:extLst>
        </c:ser>
        <c:ser>
          <c:idx val="2"/>
          <c:order val="2"/>
          <c:tx>
            <c:strRef>
              <c:f>'Administrative and support ...'!$K$8</c:f>
              <c:strCache>
                <c:ptCount val="1"/>
                <c:pt idx="0">
                  <c:v>This week (ending 19 Jun 2021)</c:v>
                </c:pt>
              </c:strCache>
            </c:strRef>
          </c:tx>
          <c:spPr>
            <a:solidFill>
              <a:srgbClr val="993366"/>
            </a:solidFill>
            <a:ln>
              <a:noFill/>
            </a:ln>
            <a:effectLst/>
          </c:spPr>
          <c:invertIfNegative val="0"/>
          <c:cat>
            <c:strRef>
              <c:f>'Administrative and support ...'!$K$24:$K$30</c:f>
              <c:strCache>
                <c:ptCount val="7"/>
                <c:pt idx="0">
                  <c:v>Aged 15-19</c:v>
                </c:pt>
                <c:pt idx="1">
                  <c:v>Aged 20-29</c:v>
                </c:pt>
                <c:pt idx="2">
                  <c:v>Aged 30-39</c:v>
                </c:pt>
                <c:pt idx="3">
                  <c:v>Aged 40-49</c:v>
                </c:pt>
                <c:pt idx="4">
                  <c:v>Aged 50-59</c:v>
                </c:pt>
                <c:pt idx="5">
                  <c:v>Aged 60-69</c:v>
                </c:pt>
                <c:pt idx="6">
                  <c:v>Aged 70+</c:v>
                </c:pt>
              </c:strCache>
            </c:strRef>
          </c:cat>
          <c:val>
            <c:numRef>
              <c:f>'Administrative and support ...'!$L$42:$L$48</c:f>
              <c:numCache>
                <c:formatCode>0.0</c:formatCode>
                <c:ptCount val="7"/>
                <c:pt idx="0">
                  <c:v>112.68</c:v>
                </c:pt>
                <c:pt idx="1">
                  <c:v>107.75</c:v>
                </c:pt>
                <c:pt idx="2">
                  <c:v>109.69</c:v>
                </c:pt>
                <c:pt idx="3">
                  <c:v>108.18</c:v>
                </c:pt>
                <c:pt idx="4">
                  <c:v>109.27</c:v>
                </c:pt>
                <c:pt idx="5">
                  <c:v>109.05</c:v>
                </c:pt>
                <c:pt idx="6">
                  <c:v>102.2</c:v>
                </c:pt>
              </c:numCache>
            </c:numRef>
          </c:val>
          <c:extLst>
            <c:ext xmlns:c16="http://schemas.microsoft.com/office/drawing/2014/chart" uri="{C3380CC4-5D6E-409C-BE32-E72D297353CC}">
              <c16:uniqueId val="{00000002-F14B-460E-B6E8-0105CF11FE3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'Administrative and support ...'!$K$110:$K$256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'Administrative and support ...'!$L$110:$L$256</c:f>
              <c:numCache>
                <c:formatCode>0.0</c:formatCode>
                <c:ptCount val="147"/>
                <c:pt idx="0">
                  <c:v>100</c:v>
                </c:pt>
                <c:pt idx="1">
                  <c:v>99.119399999999999</c:v>
                </c:pt>
                <c:pt idx="2">
                  <c:v>96.072999999999993</c:v>
                </c:pt>
                <c:pt idx="3">
                  <c:v>92.144099999999995</c:v>
                </c:pt>
                <c:pt idx="4">
                  <c:v>90.438299999999998</c:v>
                </c:pt>
                <c:pt idx="5">
                  <c:v>89.702100000000002</c:v>
                </c:pt>
                <c:pt idx="6">
                  <c:v>90.463200000000001</c:v>
                </c:pt>
                <c:pt idx="7">
                  <c:v>90.777199999999993</c:v>
                </c:pt>
                <c:pt idx="8">
                  <c:v>91.084199999999996</c:v>
                </c:pt>
                <c:pt idx="9">
                  <c:v>92.418999999999997</c:v>
                </c:pt>
                <c:pt idx="10">
                  <c:v>92.342299999999994</c:v>
                </c:pt>
                <c:pt idx="11">
                  <c:v>94.144599999999997</c:v>
                </c:pt>
                <c:pt idx="12">
                  <c:v>94.433000000000007</c:v>
                </c:pt>
                <c:pt idx="13">
                  <c:v>95.725099999999998</c:v>
                </c:pt>
                <c:pt idx="14">
                  <c:v>95.261499999999998</c:v>
                </c:pt>
                <c:pt idx="15">
                  <c:v>95.388400000000004</c:v>
                </c:pt>
                <c:pt idx="16">
                  <c:v>96.131500000000003</c:v>
                </c:pt>
                <c:pt idx="17">
                  <c:v>96.989900000000006</c:v>
                </c:pt>
                <c:pt idx="18">
                  <c:v>97.313000000000002</c:v>
                </c:pt>
                <c:pt idx="19">
                  <c:v>97.673199999999994</c:v>
                </c:pt>
                <c:pt idx="20">
                  <c:v>97.768500000000003</c:v>
                </c:pt>
                <c:pt idx="21">
                  <c:v>97.931700000000006</c:v>
                </c:pt>
                <c:pt idx="22">
                  <c:v>97.733900000000006</c:v>
                </c:pt>
                <c:pt idx="23">
                  <c:v>98.222200000000001</c:v>
                </c:pt>
                <c:pt idx="24">
                  <c:v>99.947999999999993</c:v>
                </c:pt>
                <c:pt idx="25">
                  <c:v>100.4391</c:v>
                </c:pt>
                <c:pt idx="26">
                  <c:v>100.3257</c:v>
                </c:pt>
                <c:pt idx="27">
                  <c:v>100.3257</c:v>
                </c:pt>
                <c:pt idx="28">
                  <c:v>100.3257</c:v>
                </c:pt>
                <c:pt idx="29">
                  <c:v>100.3257</c:v>
                </c:pt>
                <c:pt idx="30">
                  <c:v>101.33759999999999</c:v>
                </c:pt>
                <c:pt idx="31">
                  <c:v>102.819</c:v>
                </c:pt>
                <c:pt idx="32">
                  <c:v>102.5681</c:v>
                </c:pt>
                <c:pt idx="33">
                  <c:v>102.2867</c:v>
                </c:pt>
                <c:pt idx="34">
                  <c:v>103.3175</c:v>
                </c:pt>
                <c:pt idx="35">
                  <c:v>105.1683</c:v>
                </c:pt>
                <c:pt idx="36">
                  <c:v>105.1266</c:v>
                </c:pt>
                <c:pt idx="37">
                  <c:v>105.6194</c:v>
                </c:pt>
                <c:pt idx="38">
                  <c:v>106.8612</c:v>
                </c:pt>
                <c:pt idx="39">
                  <c:v>107.3599</c:v>
                </c:pt>
                <c:pt idx="40">
                  <c:v>106.2483</c:v>
                </c:pt>
                <c:pt idx="41">
                  <c:v>98.245400000000004</c:v>
                </c:pt>
                <c:pt idx="42">
                  <c:v>90.952200000000005</c:v>
                </c:pt>
                <c:pt idx="43">
                  <c:v>95.088899999999995</c:v>
                </c:pt>
                <c:pt idx="44">
                  <c:v>99.530100000000004</c:v>
                </c:pt>
                <c:pt idx="45">
                  <c:v>101.6016</c:v>
                </c:pt>
                <c:pt idx="46">
                  <c:v>102.429</c:v>
                </c:pt>
                <c:pt idx="47">
                  <c:v>103.3169</c:v>
                </c:pt>
                <c:pt idx="48">
                  <c:v>104.1446</c:v>
                </c:pt>
                <c:pt idx="49">
                  <c:v>104.8663</c:v>
                </c:pt>
                <c:pt idx="50">
                  <c:v>106.65900000000001</c:v>
                </c:pt>
                <c:pt idx="51">
                  <c:v>106.68559999999999</c:v>
                </c:pt>
                <c:pt idx="52">
                  <c:v>107.73399999999999</c:v>
                </c:pt>
                <c:pt idx="53">
                  <c:v>107.87479999999999</c:v>
                </c:pt>
                <c:pt idx="54">
                  <c:v>107.7962</c:v>
                </c:pt>
                <c:pt idx="55">
                  <c:v>106.1964</c:v>
                </c:pt>
                <c:pt idx="56">
                  <c:v>104.7504</c:v>
                </c:pt>
                <c:pt idx="57">
                  <c:v>105.90989999999999</c:v>
                </c:pt>
                <c:pt idx="58">
                  <c:v>106.56010000000001</c:v>
                </c:pt>
                <c:pt idx="59">
                  <c:v>107.896</c:v>
                </c:pt>
                <c:pt idx="60">
                  <c:v>107.9913</c:v>
                </c:pt>
                <c:pt idx="61">
                  <c:v>110.3857</c:v>
                </c:pt>
                <c:pt idx="62">
                  <c:v>110.04559999999999</c:v>
                </c:pt>
                <c:pt idx="63">
                  <c:v>111.0838</c:v>
                </c:pt>
                <c:pt idx="64">
                  <c:v>109.47490000000001</c:v>
                </c:pt>
                <c:pt idx="65">
                  <c:v>108.77460000000001</c:v>
                </c:pt>
                <c:pt idx="66">
                  <c:v>108.8674</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2DC9-4601-8202-96998074B3E7}"/>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'Administrative and support ...'!$K$110:$K$256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'Administrative and support ...'!$L$258:$L$404</c:f>
              <c:numCache>
                <c:formatCode>0.0</c:formatCode>
                <c:ptCount val="147"/>
                <c:pt idx="0">
                  <c:v>100</c:v>
                </c:pt>
                <c:pt idx="1">
                  <c:v>101.8857</c:v>
                </c:pt>
                <c:pt idx="2">
                  <c:v>102.1965</c:v>
                </c:pt>
                <c:pt idx="3">
                  <c:v>98.816299999999998</c:v>
                </c:pt>
                <c:pt idx="4">
                  <c:v>92.864999999999995</c:v>
                </c:pt>
                <c:pt idx="5">
                  <c:v>90.851200000000006</c:v>
                </c:pt>
                <c:pt idx="6">
                  <c:v>94.3232</c:v>
                </c:pt>
                <c:pt idx="7">
                  <c:v>99.653400000000005</c:v>
                </c:pt>
                <c:pt idx="8">
                  <c:v>97.461500000000001</c:v>
                </c:pt>
                <c:pt idx="9">
                  <c:v>96.349800000000002</c:v>
                </c:pt>
                <c:pt idx="10">
                  <c:v>94.643299999999996</c:v>
                </c:pt>
                <c:pt idx="11">
                  <c:v>96.673900000000003</c:v>
                </c:pt>
                <c:pt idx="12">
                  <c:v>98.349199999999996</c:v>
                </c:pt>
                <c:pt idx="13">
                  <c:v>97.652299999999997</c:v>
                </c:pt>
                <c:pt idx="14">
                  <c:v>99.1006</c:v>
                </c:pt>
                <c:pt idx="15">
                  <c:v>101.0889</c:v>
                </c:pt>
                <c:pt idx="16">
                  <c:v>104.1698</c:v>
                </c:pt>
                <c:pt idx="17">
                  <c:v>97.579499999999996</c:v>
                </c:pt>
                <c:pt idx="18">
                  <c:v>97.965800000000002</c:v>
                </c:pt>
                <c:pt idx="19">
                  <c:v>97.909800000000004</c:v>
                </c:pt>
                <c:pt idx="20">
                  <c:v>99.059200000000004</c:v>
                </c:pt>
                <c:pt idx="21">
                  <c:v>99.736699999999999</c:v>
                </c:pt>
                <c:pt idx="22">
                  <c:v>98.201700000000002</c:v>
                </c:pt>
                <c:pt idx="23">
                  <c:v>98.503600000000006</c:v>
                </c:pt>
                <c:pt idx="24">
                  <c:v>100.4633</c:v>
                </c:pt>
                <c:pt idx="25">
                  <c:v>102.5014</c:v>
                </c:pt>
                <c:pt idx="26">
                  <c:v>101.86790000000001</c:v>
                </c:pt>
                <c:pt idx="27">
                  <c:v>101.86790000000001</c:v>
                </c:pt>
                <c:pt idx="28">
                  <c:v>101.86790000000001</c:v>
                </c:pt>
                <c:pt idx="29">
                  <c:v>101.86790000000001</c:v>
                </c:pt>
                <c:pt idx="30">
                  <c:v>101.94070000000001</c:v>
                </c:pt>
                <c:pt idx="31">
                  <c:v>103.26179999999999</c:v>
                </c:pt>
                <c:pt idx="32">
                  <c:v>101.8569</c:v>
                </c:pt>
                <c:pt idx="33">
                  <c:v>101.6579</c:v>
                </c:pt>
                <c:pt idx="34">
                  <c:v>105.11360000000001</c:v>
                </c:pt>
                <c:pt idx="35">
                  <c:v>109.2944</c:v>
                </c:pt>
                <c:pt idx="36">
                  <c:v>109.0809</c:v>
                </c:pt>
                <c:pt idx="37">
                  <c:v>108.33320000000001</c:v>
                </c:pt>
                <c:pt idx="38">
                  <c:v>111.5361</c:v>
                </c:pt>
                <c:pt idx="39">
                  <c:v>111.77249999999999</c:v>
                </c:pt>
                <c:pt idx="40">
                  <c:v>110.4692</c:v>
                </c:pt>
                <c:pt idx="41">
                  <c:v>93.949799999999996</c:v>
                </c:pt>
                <c:pt idx="42">
                  <c:v>84.721500000000006</c:v>
                </c:pt>
                <c:pt idx="43">
                  <c:v>91.39</c:v>
                </c:pt>
                <c:pt idx="44">
                  <c:v>99.893900000000002</c:v>
                </c:pt>
                <c:pt idx="45">
                  <c:v>102.7704</c:v>
                </c:pt>
                <c:pt idx="46">
                  <c:v>101.8386</c:v>
                </c:pt>
                <c:pt idx="47">
                  <c:v>109.157</c:v>
                </c:pt>
                <c:pt idx="48">
                  <c:v>110.6734</c:v>
                </c:pt>
                <c:pt idx="49">
                  <c:v>112.5688</c:v>
                </c:pt>
                <c:pt idx="50">
                  <c:v>114.21550000000001</c:v>
                </c:pt>
                <c:pt idx="51">
                  <c:v>112.0201</c:v>
                </c:pt>
                <c:pt idx="52">
                  <c:v>111.67100000000001</c:v>
                </c:pt>
                <c:pt idx="53">
                  <c:v>112.4131</c:v>
                </c:pt>
                <c:pt idx="54">
                  <c:v>113.08920000000001</c:v>
                </c:pt>
                <c:pt idx="55">
                  <c:v>109.49760000000001</c:v>
                </c:pt>
                <c:pt idx="56">
                  <c:v>106.53530000000001</c:v>
                </c:pt>
                <c:pt idx="57">
                  <c:v>111.2868</c:v>
                </c:pt>
                <c:pt idx="58">
                  <c:v>112.46469999999999</c:v>
                </c:pt>
                <c:pt idx="59">
                  <c:v>115.5197</c:v>
                </c:pt>
                <c:pt idx="60">
                  <c:v>114.6067</c:v>
                </c:pt>
                <c:pt idx="61">
                  <c:v>118.1459</c:v>
                </c:pt>
                <c:pt idx="62">
                  <c:v>117.3503</c:v>
                </c:pt>
                <c:pt idx="63">
                  <c:v>117.11490000000001</c:v>
                </c:pt>
                <c:pt idx="64">
                  <c:v>115.2731</c:v>
                </c:pt>
                <c:pt idx="65">
                  <c:v>114.5981</c:v>
                </c:pt>
                <c:pt idx="66">
                  <c:v>112.9924</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2DC9-4601-8202-96998074B3E7}"/>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20"/>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'Public administration and s...'!$K$4</c:f>
              <c:strCache>
                <c:ptCount val="1"/>
                <c:pt idx="0">
                  <c:v>Previous month (week ending 22 May 2021)</c:v>
                </c:pt>
              </c:strCache>
            </c:strRef>
          </c:tx>
          <c:spPr>
            <a:solidFill>
              <a:schemeClr val="accent1"/>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s...'!$L$53:$L$60</c:f>
              <c:numCache>
                <c:formatCode>0.0</c:formatCode>
                <c:ptCount val="8"/>
                <c:pt idx="0">
                  <c:v>108.65</c:v>
                </c:pt>
                <c:pt idx="1">
                  <c:v>111.9</c:v>
                </c:pt>
                <c:pt idx="2">
                  <c:v>109.14</c:v>
                </c:pt>
                <c:pt idx="3">
                  <c:v>97.47</c:v>
                </c:pt>
                <c:pt idx="4">
                  <c:v>107.33</c:v>
                </c:pt>
                <c:pt idx="5">
                  <c:v>99.58</c:v>
                </c:pt>
                <c:pt idx="6">
                  <c:v>106.45</c:v>
                </c:pt>
                <c:pt idx="7">
                  <c:v>100.41</c:v>
                </c:pt>
              </c:numCache>
            </c:numRef>
          </c:val>
          <c:extLst>
            <c:ext xmlns:c16="http://schemas.microsoft.com/office/drawing/2014/chart" uri="{C3380CC4-5D6E-409C-BE32-E72D297353CC}">
              <c16:uniqueId val="{00000000-130A-4D7E-AE0D-7830EE7F6B7F}"/>
            </c:ext>
          </c:extLst>
        </c:ser>
        <c:ser>
          <c:idx val="1"/>
          <c:order val="1"/>
          <c:tx>
            <c:strRef>
              <c:f>'Public administration and s...'!$K$7</c:f>
              <c:strCache>
                <c:ptCount val="1"/>
                <c:pt idx="0">
                  <c:v>Previous week (ending 12 Jun 2021)</c:v>
                </c:pt>
              </c:strCache>
            </c:strRef>
          </c:tx>
          <c:spPr>
            <a:solidFill>
              <a:schemeClr val="accent2"/>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s...'!$L$62:$L$69</c:f>
              <c:numCache>
                <c:formatCode>0.0</c:formatCode>
                <c:ptCount val="8"/>
                <c:pt idx="0">
                  <c:v>108.52</c:v>
                </c:pt>
                <c:pt idx="1">
                  <c:v>109.04</c:v>
                </c:pt>
                <c:pt idx="2">
                  <c:v>110.07</c:v>
                </c:pt>
                <c:pt idx="3">
                  <c:v>97.5</c:v>
                </c:pt>
                <c:pt idx="4">
                  <c:v>106.67</c:v>
                </c:pt>
                <c:pt idx="5">
                  <c:v>99.74</c:v>
                </c:pt>
                <c:pt idx="6">
                  <c:v>107.53</c:v>
                </c:pt>
                <c:pt idx="7">
                  <c:v>100.05</c:v>
                </c:pt>
              </c:numCache>
            </c:numRef>
          </c:val>
          <c:extLst>
            <c:ext xmlns:c16="http://schemas.microsoft.com/office/drawing/2014/chart" uri="{C3380CC4-5D6E-409C-BE32-E72D297353CC}">
              <c16:uniqueId val="{00000001-130A-4D7E-AE0D-7830EE7F6B7F}"/>
            </c:ext>
          </c:extLst>
        </c:ser>
        <c:ser>
          <c:idx val="2"/>
          <c:order val="2"/>
          <c:tx>
            <c:strRef>
              <c:f>'Public administration and s...'!$K$8</c:f>
              <c:strCache>
                <c:ptCount val="1"/>
                <c:pt idx="0">
                  <c:v>This week (ending 19 Jun 2021)</c:v>
                </c:pt>
              </c:strCache>
            </c:strRef>
          </c:tx>
          <c:spPr>
            <a:solidFill>
              <a:srgbClr val="993366"/>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s...'!$L$71:$L$78</c:f>
              <c:numCache>
                <c:formatCode>0.0</c:formatCode>
                <c:ptCount val="8"/>
                <c:pt idx="0">
                  <c:v>105.58</c:v>
                </c:pt>
                <c:pt idx="1">
                  <c:v>108.74</c:v>
                </c:pt>
                <c:pt idx="2">
                  <c:v>111.57</c:v>
                </c:pt>
                <c:pt idx="3">
                  <c:v>97.8</c:v>
                </c:pt>
                <c:pt idx="4">
                  <c:v>107.28</c:v>
                </c:pt>
                <c:pt idx="5">
                  <c:v>101.66</c:v>
                </c:pt>
                <c:pt idx="6">
                  <c:v>106.6</c:v>
                </c:pt>
                <c:pt idx="7">
                  <c:v>100.88</c:v>
                </c:pt>
              </c:numCache>
            </c:numRef>
          </c:val>
          <c:extLst>
            <c:ext xmlns:c16="http://schemas.microsoft.com/office/drawing/2014/chart" uri="{C3380CC4-5D6E-409C-BE32-E72D297353CC}">
              <c16:uniqueId val="{00000002-130A-4D7E-AE0D-7830EE7F6B7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'Public administration and s...'!$K$4</c:f>
              <c:strCache>
                <c:ptCount val="1"/>
                <c:pt idx="0">
                  <c:v>Previous month (week ending 22 May 2021)</c:v>
                </c:pt>
              </c:strCache>
            </c:strRef>
          </c:tx>
          <c:spPr>
            <a:solidFill>
              <a:schemeClr val="accent1"/>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s...'!$L$82:$L$89</c:f>
              <c:numCache>
                <c:formatCode>0.0</c:formatCode>
                <c:ptCount val="8"/>
                <c:pt idx="0">
                  <c:v>117.51</c:v>
                </c:pt>
                <c:pt idx="1">
                  <c:v>119.13</c:v>
                </c:pt>
                <c:pt idx="2">
                  <c:v>111.4</c:v>
                </c:pt>
                <c:pt idx="3">
                  <c:v>102.49</c:v>
                </c:pt>
                <c:pt idx="4">
                  <c:v>119.05</c:v>
                </c:pt>
                <c:pt idx="5">
                  <c:v>99.77</c:v>
                </c:pt>
                <c:pt idx="6">
                  <c:v>110.68</c:v>
                </c:pt>
                <c:pt idx="7">
                  <c:v>104.04</c:v>
                </c:pt>
              </c:numCache>
            </c:numRef>
          </c:val>
          <c:extLst>
            <c:ext xmlns:c16="http://schemas.microsoft.com/office/drawing/2014/chart" uri="{C3380CC4-5D6E-409C-BE32-E72D297353CC}">
              <c16:uniqueId val="{00000000-C3EA-4714-A63E-F2D8C00C4638}"/>
            </c:ext>
          </c:extLst>
        </c:ser>
        <c:ser>
          <c:idx val="1"/>
          <c:order val="1"/>
          <c:tx>
            <c:strRef>
              <c:f>'Public administration and s...'!$K$7</c:f>
              <c:strCache>
                <c:ptCount val="1"/>
                <c:pt idx="0">
                  <c:v>Previous week (ending 12 Jun 2021)</c:v>
                </c:pt>
              </c:strCache>
            </c:strRef>
          </c:tx>
          <c:spPr>
            <a:solidFill>
              <a:schemeClr val="accent2"/>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s...'!$L$91:$L$98</c:f>
              <c:numCache>
                <c:formatCode>0.0</c:formatCode>
                <c:ptCount val="8"/>
                <c:pt idx="0">
                  <c:v>118.03</c:v>
                </c:pt>
                <c:pt idx="1">
                  <c:v>117.89</c:v>
                </c:pt>
                <c:pt idx="2">
                  <c:v>112.35</c:v>
                </c:pt>
                <c:pt idx="3">
                  <c:v>102.52</c:v>
                </c:pt>
                <c:pt idx="4">
                  <c:v>119.44</c:v>
                </c:pt>
                <c:pt idx="5">
                  <c:v>99.92</c:v>
                </c:pt>
                <c:pt idx="6">
                  <c:v>112.7</c:v>
                </c:pt>
                <c:pt idx="7">
                  <c:v>103.93</c:v>
                </c:pt>
              </c:numCache>
            </c:numRef>
          </c:val>
          <c:extLst>
            <c:ext xmlns:c16="http://schemas.microsoft.com/office/drawing/2014/chart" uri="{C3380CC4-5D6E-409C-BE32-E72D297353CC}">
              <c16:uniqueId val="{00000001-C3EA-4714-A63E-F2D8C00C4638}"/>
            </c:ext>
          </c:extLst>
        </c:ser>
        <c:ser>
          <c:idx val="2"/>
          <c:order val="2"/>
          <c:tx>
            <c:strRef>
              <c:f>'Public administration and s...'!$K$8</c:f>
              <c:strCache>
                <c:ptCount val="1"/>
                <c:pt idx="0">
                  <c:v>This week (ending 19 Jun 2021)</c:v>
                </c:pt>
              </c:strCache>
            </c:strRef>
          </c:tx>
          <c:spPr>
            <a:solidFill>
              <a:srgbClr val="993366"/>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s...'!$L$100:$L$107</c:f>
              <c:numCache>
                <c:formatCode>0.0</c:formatCode>
                <c:ptCount val="8"/>
                <c:pt idx="0">
                  <c:v>117.61</c:v>
                </c:pt>
                <c:pt idx="1">
                  <c:v>117.48</c:v>
                </c:pt>
                <c:pt idx="2">
                  <c:v>113.89</c:v>
                </c:pt>
                <c:pt idx="3">
                  <c:v>102.84</c:v>
                </c:pt>
                <c:pt idx="4">
                  <c:v>120.57</c:v>
                </c:pt>
                <c:pt idx="5">
                  <c:v>101.85</c:v>
                </c:pt>
                <c:pt idx="6">
                  <c:v>113.14</c:v>
                </c:pt>
                <c:pt idx="7">
                  <c:v>106.1</c:v>
                </c:pt>
              </c:numCache>
            </c:numRef>
          </c:val>
          <c:extLst>
            <c:ext xmlns:c16="http://schemas.microsoft.com/office/drawing/2014/chart" uri="{C3380CC4-5D6E-409C-BE32-E72D297353CC}">
              <c16:uniqueId val="{00000002-C3EA-4714-A63E-F2D8C00C463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'Public administration and s...'!$K$4</c:f>
              <c:strCache>
                <c:ptCount val="1"/>
                <c:pt idx="0">
                  <c:v>Previous month (week ending 22 May 2021)</c:v>
                </c:pt>
              </c:strCache>
            </c:strRef>
          </c:tx>
          <c:spPr>
            <a:solidFill>
              <a:schemeClr val="accent1"/>
            </a:solidFill>
            <a:ln>
              <a:noFill/>
            </a:ln>
            <a:effectLst/>
          </c:spPr>
          <c:invertIfNegative val="0"/>
          <c:cat>
            <c:strRef>
              <c:f>'Public administration and s...'!$K$24:$K$30</c:f>
              <c:strCache>
                <c:ptCount val="7"/>
                <c:pt idx="0">
                  <c:v>Aged 15-19</c:v>
                </c:pt>
                <c:pt idx="1">
                  <c:v>Aged 20-29</c:v>
                </c:pt>
                <c:pt idx="2">
                  <c:v>Aged 30-39</c:v>
                </c:pt>
                <c:pt idx="3">
                  <c:v>Aged 40-49</c:v>
                </c:pt>
                <c:pt idx="4">
                  <c:v>Aged 50-59</c:v>
                </c:pt>
                <c:pt idx="5">
                  <c:v>Aged 60-69</c:v>
                </c:pt>
                <c:pt idx="6">
                  <c:v>Aged 70+</c:v>
                </c:pt>
              </c:strCache>
            </c:strRef>
          </c:cat>
          <c:val>
            <c:numRef>
              <c:f>'Public administration and s...'!$L$24:$L$30</c:f>
              <c:numCache>
                <c:formatCode>0.0</c:formatCode>
                <c:ptCount val="7"/>
                <c:pt idx="0">
                  <c:v>112.09</c:v>
                </c:pt>
                <c:pt idx="1">
                  <c:v>120.29</c:v>
                </c:pt>
                <c:pt idx="2">
                  <c:v>112.11</c:v>
                </c:pt>
                <c:pt idx="3">
                  <c:v>108.8</c:v>
                </c:pt>
                <c:pt idx="4">
                  <c:v>108.32</c:v>
                </c:pt>
                <c:pt idx="5">
                  <c:v>112.88</c:v>
                </c:pt>
                <c:pt idx="6">
                  <c:v>114.87</c:v>
                </c:pt>
              </c:numCache>
            </c:numRef>
          </c:val>
          <c:extLst>
            <c:ext xmlns:c16="http://schemas.microsoft.com/office/drawing/2014/chart" uri="{C3380CC4-5D6E-409C-BE32-E72D297353CC}">
              <c16:uniqueId val="{00000000-9C7F-4217-B540-AFDEB495F696}"/>
            </c:ext>
          </c:extLst>
        </c:ser>
        <c:ser>
          <c:idx val="1"/>
          <c:order val="1"/>
          <c:tx>
            <c:strRef>
              <c:f>'Public administration and s...'!$K$7</c:f>
              <c:strCache>
                <c:ptCount val="1"/>
                <c:pt idx="0">
                  <c:v>Previous week (ending 12 Jun 2021)</c:v>
                </c:pt>
              </c:strCache>
            </c:strRef>
          </c:tx>
          <c:spPr>
            <a:solidFill>
              <a:schemeClr val="accent2"/>
            </a:solidFill>
            <a:ln>
              <a:noFill/>
            </a:ln>
            <a:effectLst/>
          </c:spPr>
          <c:invertIfNegative val="0"/>
          <c:cat>
            <c:strRef>
              <c:f>'Public administration and s...'!$K$24:$K$30</c:f>
              <c:strCache>
                <c:ptCount val="7"/>
                <c:pt idx="0">
                  <c:v>Aged 15-19</c:v>
                </c:pt>
                <c:pt idx="1">
                  <c:v>Aged 20-29</c:v>
                </c:pt>
                <c:pt idx="2">
                  <c:v>Aged 30-39</c:v>
                </c:pt>
                <c:pt idx="3">
                  <c:v>Aged 40-49</c:v>
                </c:pt>
                <c:pt idx="4">
                  <c:v>Aged 50-59</c:v>
                </c:pt>
                <c:pt idx="5">
                  <c:v>Aged 60-69</c:v>
                </c:pt>
                <c:pt idx="6">
                  <c:v>Aged 70+</c:v>
                </c:pt>
              </c:strCache>
            </c:strRef>
          </c:cat>
          <c:val>
            <c:numRef>
              <c:f>'Public administration and s...'!$L$33:$L$39</c:f>
              <c:numCache>
                <c:formatCode>0.0</c:formatCode>
                <c:ptCount val="7"/>
                <c:pt idx="0">
                  <c:v>111.42</c:v>
                </c:pt>
                <c:pt idx="1">
                  <c:v>119.21</c:v>
                </c:pt>
                <c:pt idx="2">
                  <c:v>111.97</c:v>
                </c:pt>
                <c:pt idx="3">
                  <c:v>108.73</c:v>
                </c:pt>
                <c:pt idx="4">
                  <c:v>108.07</c:v>
                </c:pt>
                <c:pt idx="5">
                  <c:v>113.22</c:v>
                </c:pt>
                <c:pt idx="6">
                  <c:v>116.62</c:v>
                </c:pt>
              </c:numCache>
            </c:numRef>
          </c:val>
          <c:extLst>
            <c:ext xmlns:c16="http://schemas.microsoft.com/office/drawing/2014/chart" uri="{C3380CC4-5D6E-409C-BE32-E72D297353CC}">
              <c16:uniqueId val="{00000001-9C7F-4217-B540-AFDEB495F696}"/>
            </c:ext>
          </c:extLst>
        </c:ser>
        <c:ser>
          <c:idx val="2"/>
          <c:order val="2"/>
          <c:tx>
            <c:strRef>
              <c:f>'Public administration and s...'!$K$8</c:f>
              <c:strCache>
                <c:ptCount val="1"/>
                <c:pt idx="0">
                  <c:v>This week (ending 19 Jun 2021)</c:v>
                </c:pt>
              </c:strCache>
            </c:strRef>
          </c:tx>
          <c:spPr>
            <a:solidFill>
              <a:srgbClr val="993366"/>
            </a:solidFill>
            <a:ln>
              <a:noFill/>
            </a:ln>
            <a:effectLst/>
          </c:spPr>
          <c:invertIfNegative val="0"/>
          <c:cat>
            <c:strRef>
              <c:f>'Public administration and s...'!$K$24:$K$30</c:f>
              <c:strCache>
                <c:ptCount val="7"/>
                <c:pt idx="0">
                  <c:v>Aged 15-19</c:v>
                </c:pt>
                <c:pt idx="1">
                  <c:v>Aged 20-29</c:v>
                </c:pt>
                <c:pt idx="2">
                  <c:v>Aged 30-39</c:v>
                </c:pt>
                <c:pt idx="3">
                  <c:v>Aged 40-49</c:v>
                </c:pt>
                <c:pt idx="4">
                  <c:v>Aged 50-59</c:v>
                </c:pt>
                <c:pt idx="5">
                  <c:v>Aged 60-69</c:v>
                </c:pt>
                <c:pt idx="6">
                  <c:v>Aged 70+</c:v>
                </c:pt>
              </c:strCache>
            </c:strRef>
          </c:cat>
          <c:val>
            <c:numRef>
              <c:f>'Public administration and s...'!$L$42:$L$48</c:f>
              <c:numCache>
                <c:formatCode>0.0</c:formatCode>
                <c:ptCount val="7"/>
                <c:pt idx="0">
                  <c:v>111.48</c:v>
                </c:pt>
                <c:pt idx="1">
                  <c:v>119.5</c:v>
                </c:pt>
                <c:pt idx="2">
                  <c:v>111.94</c:v>
                </c:pt>
                <c:pt idx="3">
                  <c:v>108.67</c:v>
                </c:pt>
                <c:pt idx="4">
                  <c:v>107.81</c:v>
                </c:pt>
                <c:pt idx="5">
                  <c:v>112.98</c:v>
                </c:pt>
                <c:pt idx="6">
                  <c:v>116.16</c:v>
                </c:pt>
              </c:numCache>
            </c:numRef>
          </c:val>
          <c:extLst>
            <c:ext xmlns:c16="http://schemas.microsoft.com/office/drawing/2014/chart" uri="{C3380CC4-5D6E-409C-BE32-E72D297353CC}">
              <c16:uniqueId val="{00000002-9C7F-4217-B540-AFDEB495F69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Mining!$K$4</c:f>
              <c:strCache>
                <c:ptCount val="1"/>
                <c:pt idx="0">
                  <c:v>Previous month (week ending 22 May 2021)</c:v>
                </c:pt>
              </c:strCache>
            </c:strRef>
          </c:tx>
          <c:spPr>
            <a:solidFill>
              <a:schemeClr val="accent1"/>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Mining!$L$82:$L$89</c:f>
              <c:numCache>
                <c:formatCode>0.0</c:formatCode>
                <c:ptCount val="8"/>
                <c:pt idx="0">
                  <c:v>102.09</c:v>
                </c:pt>
                <c:pt idx="1">
                  <c:v>101.7</c:v>
                </c:pt>
                <c:pt idx="2">
                  <c:v>98.85</c:v>
                </c:pt>
                <c:pt idx="3">
                  <c:v>107.78</c:v>
                </c:pt>
                <c:pt idx="4">
                  <c:v>102.05</c:v>
                </c:pt>
                <c:pt idx="5">
                  <c:v>88.92</c:v>
                </c:pt>
                <c:pt idx="6">
                  <c:v>107.77</c:v>
                </c:pt>
                <c:pt idx="7">
                  <c:v>98</c:v>
                </c:pt>
              </c:numCache>
            </c:numRef>
          </c:val>
          <c:extLst>
            <c:ext xmlns:c16="http://schemas.microsoft.com/office/drawing/2014/chart" uri="{C3380CC4-5D6E-409C-BE32-E72D297353CC}">
              <c16:uniqueId val="{00000000-7FF7-48AC-90B8-3F2208C9E331}"/>
            </c:ext>
          </c:extLst>
        </c:ser>
        <c:ser>
          <c:idx val="1"/>
          <c:order val="1"/>
          <c:tx>
            <c:strRef>
              <c:f>Mining!$K$7</c:f>
              <c:strCache>
                <c:ptCount val="1"/>
                <c:pt idx="0">
                  <c:v>Previous week (ending 12 Jun 2021)</c:v>
                </c:pt>
              </c:strCache>
            </c:strRef>
          </c:tx>
          <c:spPr>
            <a:solidFill>
              <a:schemeClr val="accent2"/>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Mining!$L$91:$L$98</c:f>
              <c:numCache>
                <c:formatCode>0.0</c:formatCode>
                <c:ptCount val="8"/>
                <c:pt idx="0">
                  <c:v>104</c:v>
                </c:pt>
                <c:pt idx="1">
                  <c:v>94.95</c:v>
                </c:pt>
                <c:pt idx="2">
                  <c:v>97.7</c:v>
                </c:pt>
                <c:pt idx="3">
                  <c:v>109.41</c:v>
                </c:pt>
                <c:pt idx="4">
                  <c:v>103.23</c:v>
                </c:pt>
                <c:pt idx="5">
                  <c:v>90.71</c:v>
                </c:pt>
                <c:pt idx="6">
                  <c:v>110.19</c:v>
                </c:pt>
                <c:pt idx="7">
                  <c:v>100</c:v>
                </c:pt>
              </c:numCache>
            </c:numRef>
          </c:val>
          <c:extLst>
            <c:ext xmlns:c16="http://schemas.microsoft.com/office/drawing/2014/chart" uri="{C3380CC4-5D6E-409C-BE32-E72D297353CC}">
              <c16:uniqueId val="{00000001-7FF7-48AC-90B8-3F2208C9E331}"/>
            </c:ext>
          </c:extLst>
        </c:ser>
        <c:ser>
          <c:idx val="2"/>
          <c:order val="2"/>
          <c:tx>
            <c:strRef>
              <c:f>Mining!$K$8</c:f>
              <c:strCache>
                <c:ptCount val="1"/>
                <c:pt idx="0">
                  <c:v>This week (ending 19 Jun 2021)</c:v>
                </c:pt>
              </c:strCache>
            </c:strRef>
          </c:tx>
          <c:spPr>
            <a:solidFill>
              <a:srgbClr val="993366"/>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Mining!$L$100:$L$107</c:f>
              <c:numCache>
                <c:formatCode>0.0</c:formatCode>
                <c:ptCount val="8"/>
                <c:pt idx="0">
                  <c:v>104</c:v>
                </c:pt>
                <c:pt idx="1">
                  <c:v>96.9</c:v>
                </c:pt>
                <c:pt idx="2">
                  <c:v>97.7</c:v>
                </c:pt>
                <c:pt idx="3">
                  <c:v>109.41</c:v>
                </c:pt>
                <c:pt idx="4">
                  <c:v>103.23</c:v>
                </c:pt>
                <c:pt idx="5">
                  <c:v>90.1</c:v>
                </c:pt>
                <c:pt idx="6">
                  <c:v>111.16</c:v>
                </c:pt>
                <c:pt idx="7">
                  <c:v>93.84</c:v>
                </c:pt>
              </c:numCache>
            </c:numRef>
          </c:val>
          <c:extLst>
            <c:ext xmlns:c16="http://schemas.microsoft.com/office/drawing/2014/chart" uri="{C3380CC4-5D6E-409C-BE32-E72D297353CC}">
              <c16:uniqueId val="{00000002-7FF7-48AC-90B8-3F2208C9E33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'Public administration and s...'!$K$110:$K$256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'Public administration and s...'!$L$110:$L$256</c:f>
              <c:numCache>
                <c:formatCode>0.0</c:formatCode>
                <c:ptCount val="147"/>
                <c:pt idx="0">
                  <c:v>100</c:v>
                </c:pt>
                <c:pt idx="1">
                  <c:v>97.461799999999997</c:v>
                </c:pt>
                <c:pt idx="2">
                  <c:v>95.832400000000007</c:v>
                </c:pt>
                <c:pt idx="3">
                  <c:v>94.902100000000004</c:v>
                </c:pt>
                <c:pt idx="4">
                  <c:v>94.745099999999994</c:v>
                </c:pt>
                <c:pt idx="5">
                  <c:v>95.144199999999998</c:v>
                </c:pt>
                <c:pt idx="6">
                  <c:v>95.254599999999996</c:v>
                </c:pt>
                <c:pt idx="7">
                  <c:v>95.427599999999998</c:v>
                </c:pt>
                <c:pt idx="8">
                  <c:v>95.732200000000006</c:v>
                </c:pt>
                <c:pt idx="9">
                  <c:v>96.180400000000006</c:v>
                </c:pt>
                <c:pt idx="10">
                  <c:v>96.463099999999997</c:v>
                </c:pt>
                <c:pt idx="11">
                  <c:v>96.744600000000005</c:v>
                </c:pt>
                <c:pt idx="12">
                  <c:v>97.509</c:v>
                </c:pt>
                <c:pt idx="13">
                  <c:v>100.1452</c:v>
                </c:pt>
                <c:pt idx="14">
                  <c:v>100.1326</c:v>
                </c:pt>
                <c:pt idx="15">
                  <c:v>99.793700000000001</c:v>
                </c:pt>
                <c:pt idx="16">
                  <c:v>100.9328</c:v>
                </c:pt>
                <c:pt idx="17">
                  <c:v>101.31399999999999</c:v>
                </c:pt>
                <c:pt idx="18">
                  <c:v>101.292</c:v>
                </c:pt>
                <c:pt idx="19">
                  <c:v>101.8117</c:v>
                </c:pt>
                <c:pt idx="20">
                  <c:v>102.1626</c:v>
                </c:pt>
                <c:pt idx="21">
                  <c:v>102.69889999999999</c:v>
                </c:pt>
                <c:pt idx="22">
                  <c:v>102.9282</c:v>
                </c:pt>
                <c:pt idx="23">
                  <c:v>102.14449999999999</c:v>
                </c:pt>
                <c:pt idx="24">
                  <c:v>102.75190000000001</c:v>
                </c:pt>
                <c:pt idx="25">
                  <c:v>102.8695</c:v>
                </c:pt>
                <c:pt idx="26">
                  <c:v>103.12179999999999</c:v>
                </c:pt>
                <c:pt idx="27">
                  <c:v>103.1344</c:v>
                </c:pt>
                <c:pt idx="28">
                  <c:v>103.1056</c:v>
                </c:pt>
                <c:pt idx="29">
                  <c:v>102.428</c:v>
                </c:pt>
                <c:pt idx="30">
                  <c:v>102.3755</c:v>
                </c:pt>
                <c:pt idx="31">
                  <c:v>103.3849</c:v>
                </c:pt>
                <c:pt idx="32">
                  <c:v>104.3515</c:v>
                </c:pt>
                <c:pt idx="33">
                  <c:v>104.6155</c:v>
                </c:pt>
                <c:pt idx="34">
                  <c:v>104.7497</c:v>
                </c:pt>
                <c:pt idx="35">
                  <c:v>104.85680000000001</c:v>
                </c:pt>
                <c:pt idx="36">
                  <c:v>104.8617</c:v>
                </c:pt>
                <c:pt idx="37">
                  <c:v>105.2949</c:v>
                </c:pt>
                <c:pt idx="38">
                  <c:v>105.60339999999999</c:v>
                </c:pt>
                <c:pt idx="39">
                  <c:v>105.5026</c:v>
                </c:pt>
                <c:pt idx="40">
                  <c:v>105.0253</c:v>
                </c:pt>
                <c:pt idx="41">
                  <c:v>102.8978</c:v>
                </c:pt>
                <c:pt idx="42">
                  <c:v>100.58450000000001</c:v>
                </c:pt>
                <c:pt idx="43">
                  <c:v>101.5872</c:v>
                </c:pt>
                <c:pt idx="44">
                  <c:v>102.3284</c:v>
                </c:pt>
                <c:pt idx="45">
                  <c:v>103.9502</c:v>
                </c:pt>
                <c:pt idx="46">
                  <c:v>105.36360000000001</c:v>
                </c:pt>
                <c:pt idx="47">
                  <c:v>106.6357</c:v>
                </c:pt>
                <c:pt idx="48">
                  <c:v>107.3676</c:v>
                </c:pt>
                <c:pt idx="49">
                  <c:v>108.184</c:v>
                </c:pt>
                <c:pt idx="50">
                  <c:v>108.72410000000001</c:v>
                </c:pt>
                <c:pt idx="51">
                  <c:v>109.444</c:v>
                </c:pt>
                <c:pt idx="52">
                  <c:v>109.7462</c:v>
                </c:pt>
                <c:pt idx="53">
                  <c:v>110.5314</c:v>
                </c:pt>
                <c:pt idx="54">
                  <c:v>112.11660000000001</c:v>
                </c:pt>
                <c:pt idx="55">
                  <c:v>111.4575</c:v>
                </c:pt>
                <c:pt idx="56">
                  <c:v>109.69840000000001</c:v>
                </c:pt>
                <c:pt idx="57">
                  <c:v>108.9658</c:v>
                </c:pt>
                <c:pt idx="58">
                  <c:v>108.65819999999999</c:v>
                </c:pt>
                <c:pt idx="59">
                  <c:v>110.1926</c:v>
                </c:pt>
                <c:pt idx="60">
                  <c:v>110.5295</c:v>
                </c:pt>
                <c:pt idx="61">
                  <c:v>111.2367</c:v>
                </c:pt>
                <c:pt idx="62">
                  <c:v>111.5787</c:v>
                </c:pt>
                <c:pt idx="63">
                  <c:v>111.3506</c:v>
                </c:pt>
                <c:pt idx="64">
                  <c:v>111.3601</c:v>
                </c:pt>
                <c:pt idx="65">
                  <c:v>111.36069999999999</c:v>
                </c:pt>
                <c:pt idx="66">
                  <c:v>111.2878</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DC2C-48C0-AA5A-0055A3CD924D}"/>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'Public administration and s...'!$K$110:$K$256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'Public administration and s...'!$L$258:$L$404</c:f>
              <c:numCache>
                <c:formatCode>0.0</c:formatCode>
                <c:ptCount val="147"/>
                <c:pt idx="0">
                  <c:v>100</c:v>
                </c:pt>
                <c:pt idx="1">
                  <c:v>94.9542</c:v>
                </c:pt>
                <c:pt idx="2">
                  <c:v>92.730999999999995</c:v>
                </c:pt>
                <c:pt idx="3">
                  <c:v>92.588800000000006</c:v>
                </c:pt>
                <c:pt idx="4">
                  <c:v>93.300299999999993</c:v>
                </c:pt>
                <c:pt idx="5">
                  <c:v>95.831100000000006</c:v>
                </c:pt>
                <c:pt idx="6">
                  <c:v>94.367099999999994</c:v>
                </c:pt>
                <c:pt idx="7">
                  <c:v>94.748900000000006</c:v>
                </c:pt>
                <c:pt idx="8">
                  <c:v>94.698499999999996</c:v>
                </c:pt>
                <c:pt idx="9">
                  <c:v>94.659899999999993</c:v>
                </c:pt>
                <c:pt idx="10">
                  <c:v>94.733099999999993</c:v>
                </c:pt>
                <c:pt idx="11">
                  <c:v>95.882300000000001</c:v>
                </c:pt>
                <c:pt idx="12">
                  <c:v>96.123099999999994</c:v>
                </c:pt>
                <c:pt idx="13">
                  <c:v>98.700800000000001</c:v>
                </c:pt>
                <c:pt idx="14">
                  <c:v>99.021500000000003</c:v>
                </c:pt>
                <c:pt idx="15">
                  <c:v>96.637299999999996</c:v>
                </c:pt>
                <c:pt idx="16">
                  <c:v>96.424899999999994</c:v>
                </c:pt>
                <c:pt idx="17">
                  <c:v>98.398300000000006</c:v>
                </c:pt>
                <c:pt idx="18">
                  <c:v>98.389399999999995</c:v>
                </c:pt>
                <c:pt idx="19">
                  <c:v>99.027299999999997</c:v>
                </c:pt>
                <c:pt idx="20">
                  <c:v>99.266400000000004</c:v>
                </c:pt>
                <c:pt idx="21">
                  <c:v>99.708299999999994</c:v>
                </c:pt>
                <c:pt idx="22">
                  <c:v>99.518299999999996</c:v>
                </c:pt>
                <c:pt idx="23">
                  <c:v>98.9666</c:v>
                </c:pt>
                <c:pt idx="24">
                  <c:v>99.680300000000003</c:v>
                </c:pt>
                <c:pt idx="25">
                  <c:v>100.26439999999999</c:v>
                </c:pt>
                <c:pt idx="26">
                  <c:v>99.990499999999997</c:v>
                </c:pt>
                <c:pt idx="27">
                  <c:v>99.962199999999996</c:v>
                </c:pt>
                <c:pt idx="28">
                  <c:v>100.18689999999999</c:v>
                </c:pt>
                <c:pt idx="29">
                  <c:v>99.9953</c:v>
                </c:pt>
                <c:pt idx="30">
                  <c:v>99.661100000000005</c:v>
                </c:pt>
                <c:pt idx="31">
                  <c:v>100.5091</c:v>
                </c:pt>
                <c:pt idx="32">
                  <c:v>101.05549999999999</c:v>
                </c:pt>
                <c:pt idx="33">
                  <c:v>101.3004</c:v>
                </c:pt>
                <c:pt idx="34">
                  <c:v>101.0421</c:v>
                </c:pt>
                <c:pt idx="35">
                  <c:v>101.3271</c:v>
                </c:pt>
                <c:pt idx="36">
                  <c:v>101.76739999999999</c:v>
                </c:pt>
                <c:pt idx="37">
                  <c:v>105.74120000000001</c:v>
                </c:pt>
                <c:pt idx="38">
                  <c:v>107.5741</c:v>
                </c:pt>
                <c:pt idx="39">
                  <c:v>105.1116</c:v>
                </c:pt>
                <c:pt idx="40">
                  <c:v>102.3909</c:v>
                </c:pt>
                <c:pt idx="41">
                  <c:v>101.2816</c:v>
                </c:pt>
                <c:pt idx="42">
                  <c:v>101.0964</c:v>
                </c:pt>
                <c:pt idx="43">
                  <c:v>101.9264</c:v>
                </c:pt>
                <c:pt idx="44">
                  <c:v>102.3004</c:v>
                </c:pt>
                <c:pt idx="45">
                  <c:v>104.2188</c:v>
                </c:pt>
                <c:pt idx="46">
                  <c:v>104.6427</c:v>
                </c:pt>
                <c:pt idx="47">
                  <c:v>104.9837</c:v>
                </c:pt>
                <c:pt idx="48">
                  <c:v>105.54430000000001</c:v>
                </c:pt>
                <c:pt idx="49">
                  <c:v>105.98180000000001</c:v>
                </c:pt>
                <c:pt idx="50">
                  <c:v>106.17019999999999</c:v>
                </c:pt>
                <c:pt idx="51">
                  <c:v>107.3515</c:v>
                </c:pt>
                <c:pt idx="52">
                  <c:v>106.5605</c:v>
                </c:pt>
                <c:pt idx="53">
                  <c:v>107.4855</c:v>
                </c:pt>
                <c:pt idx="54">
                  <c:v>109.67829999999999</c:v>
                </c:pt>
                <c:pt idx="55">
                  <c:v>109.5585</c:v>
                </c:pt>
                <c:pt idx="56">
                  <c:v>108.1739</c:v>
                </c:pt>
                <c:pt idx="57">
                  <c:v>107.73909999999999</c:v>
                </c:pt>
                <c:pt idx="58">
                  <c:v>107.63509999999999</c:v>
                </c:pt>
                <c:pt idx="59">
                  <c:v>109.7578</c:v>
                </c:pt>
                <c:pt idx="60">
                  <c:v>109.1773</c:v>
                </c:pt>
                <c:pt idx="61">
                  <c:v>110.1923</c:v>
                </c:pt>
                <c:pt idx="62">
                  <c:v>110.0586</c:v>
                </c:pt>
                <c:pt idx="63">
                  <c:v>109.20820000000001</c:v>
                </c:pt>
                <c:pt idx="64">
                  <c:v>109.05840000000001</c:v>
                </c:pt>
                <c:pt idx="65">
                  <c:v>109.35899999999999</c:v>
                </c:pt>
                <c:pt idx="66">
                  <c:v>110.188</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DC2C-48C0-AA5A-0055A3CD924D}"/>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5"/>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'Education and training'!$K$4</c:f>
              <c:strCache>
                <c:ptCount val="1"/>
                <c:pt idx="0">
                  <c:v>Previous month (week ending 22 May 2021)</c:v>
                </c:pt>
              </c:strCache>
            </c:strRef>
          </c:tx>
          <c:spPr>
            <a:solidFill>
              <a:schemeClr val="accent1"/>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training'!$L$53:$L$60</c:f>
              <c:numCache>
                <c:formatCode>0.0</c:formatCode>
                <c:ptCount val="8"/>
                <c:pt idx="0">
                  <c:v>98.99</c:v>
                </c:pt>
                <c:pt idx="1">
                  <c:v>99.04</c:v>
                </c:pt>
                <c:pt idx="2">
                  <c:v>101.68</c:v>
                </c:pt>
                <c:pt idx="3">
                  <c:v>113.13</c:v>
                </c:pt>
                <c:pt idx="4">
                  <c:v>99.6</c:v>
                </c:pt>
                <c:pt idx="5">
                  <c:v>100.17</c:v>
                </c:pt>
                <c:pt idx="6">
                  <c:v>105.88</c:v>
                </c:pt>
                <c:pt idx="7">
                  <c:v>94.29</c:v>
                </c:pt>
              </c:numCache>
            </c:numRef>
          </c:val>
          <c:extLst>
            <c:ext xmlns:c16="http://schemas.microsoft.com/office/drawing/2014/chart" uri="{C3380CC4-5D6E-409C-BE32-E72D297353CC}">
              <c16:uniqueId val="{00000000-4205-45C8-AC98-613245A84C09}"/>
            </c:ext>
          </c:extLst>
        </c:ser>
        <c:ser>
          <c:idx val="1"/>
          <c:order val="1"/>
          <c:tx>
            <c:strRef>
              <c:f>'Education and training'!$K$7</c:f>
              <c:strCache>
                <c:ptCount val="1"/>
                <c:pt idx="0">
                  <c:v>Previous week (ending 12 Jun 2021)</c:v>
                </c:pt>
              </c:strCache>
            </c:strRef>
          </c:tx>
          <c:spPr>
            <a:solidFill>
              <a:schemeClr val="accent2"/>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training'!$L$62:$L$69</c:f>
              <c:numCache>
                <c:formatCode>0.0</c:formatCode>
                <c:ptCount val="8"/>
                <c:pt idx="0">
                  <c:v>98.48</c:v>
                </c:pt>
                <c:pt idx="1">
                  <c:v>98.53</c:v>
                </c:pt>
                <c:pt idx="2">
                  <c:v>101.92</c:v>
                </c:pt>
                <c:pt idx="3">
                  <c:v>114.35</c:v>
                </c:pt>
                <c:pt idx="4">
                  <c:v>99.02</c:v>
                </c:pt>
                <c:pt idx="5">
                  <c:v>99.93</c:v>
                </c:pt>
                <c:pt idx="6">
                  <c:v>108.45</c:v>
                </c:pt>
                <c:pt idx="7">
                  <c:v>94.4</c:v>
                </c:pt>
              </c:numCache>
            </c:numRef>
          </c:val>
          <c:extLst>
            <c:ext xmlns:c16="http://schemas.microsoft.com/office/drawing/2014/chart" uri="{C3380CC4-5D6E-409C-BE32-E72D297353CC}">
              <c16:uniqueId val="{00000001-4205-45C8-AC98-613245A84C09}"/>
            </c:ext>
          </c:extLst>
        </c:ser>
        <c:ser>
          <c:idx val="2"/>
          <c:order val="2"/>
          <c:tx>
            <c:strRef>
              <c:f>'Education and training'!$K$8</c:f>
              <c:strCache>
                <c:ptCount val="1"/>
                <c:pt idx="0">
                  <c:v>This week (ending 19 Jun 2021)</c:v>
                </c:pt>
              </c:strCache>
            </c:strRef>
          </c:tx>
          <c:spPr>
            <a:solidFill>
              <a:srgbClr val="993366"/>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training'!$L$71:$L$78</c:f>
              <c:numCache>
                <c:formatCode>0.0</c:formatCode>
                <c:ptCount val="8"/>
                <c:pt idx="0">
                  <c:v>99.52</c:v>
                </c:pt>
                <c:pt idx="1">
                  <c:v>98.53</c:v>
                </c:pt>
                <c:pt idx="2">
                  <c:v>101.92</c:v>
                </c:pt>
                <c:pt idx="3">
                  <c:v>114.35</c:v>
                </c:pt>
                <c:pt idx="4">
                  <c:v>99.02</c:v>
                </c:pt>
                <c:pt idx="5">
                  <c:v>101.02</c:v>
                </c:pt>
                <c:pt idx="6">
                  <c:v>109.58</c:v>
                </c:pt>
                <c:pt idx="7">
                  <c:v>95.62</c:v>
                </c:pt>
              </c:numCache>
            </c:numRef>
          </c:val>
          <c:extLst>
            <c:ext xmlns:c16="http://schemas.microsoft.com/office/drawing/2014/chart" uri="{C3380CC4-5D6E-409C-BE32-E72D297353CC}">
              <c16:uniqueId val="{00000002-4205-45C8-AC98-613245A84C0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'Education and training'!$K$4</c:f>
              <c:strCache>
                <c:ptCount val="1"/>
                <c:pt idx="0">
                  <c:v>Previous month (week ending 22 May 2021)</c:v>
                </c:pt>
              </c:strCache>
            </c:strRef>
          </c:tx>
          <c:spPr>
            <a:solidFill>
              <a:schemeClr val="accent1"/>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training'!$L$82:$L$89</c:f>
              <c:numCache>
                <c:formatCode>0.0</c:formatCode>
                <c:ptCount val="8"/>
                <c:pt idx="0">
                  <c:v>100.29</c:v>
                </c:pt>
                <c:pt idx="1">
                  <c:v>98.84</c:v>
                </c:pt>
                <c:pt idx="2">
                  <c:v>102.37</c:v>
                </c:pt>
                <c:pt idx="3">
                  <c:v>111.74</c:v>
                </c:pt>
                <c:pt idx="4">
                  <c:v>97.17</c:v>
                </c:pt>
                <c:pt idx="5">
                  <c:v>100.63</c:v>
                </c:pt>
                <c:pt idx="6">
                  <c:v>118.1</c:v>
                </c:pt>
                <c:pt idx="7">
                  <c:v>97.35</c:v>
                </c:pt>
              </c:numCache>
            </c:numRef>
          </c:val>
          <c:extLst>
            <c:ext xmlns:c16="http://schemas.microsoft.com/office/drawing/2014/chart" uri="{C3380CC4-5D6E-409C-BE32-E72D297353CC}">
              <c16:uniqueId val="{00000000-8EF0-4492-9B91-78AB5A32EB5B}"/>
            </c:ext>
          </c:extLst>
        </c:ser>
        <c:ser>
          <c:idx val="1"/>
          <c:order val="1"/>
          <c:tx>
            <c:strRef>
              <c:f>'Education and training'!$K$7</c:f>
              <c:strCache>
                <c:ptCount val="1"/>
                <c:pt idx="0">
                  <c:v>Previous week (ending 12 Jun 2021)</c:v>
                </c:pt>
              </c:strCache>
            </c:strRef>
          </c:tx>
          <c:spPr>
            <a:solidFill>
              <a:schemeClr val="accent2"/>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training'!$L$91:$L$98</c:f>
              <c:numCache>
                <c:formatCode>0.0</c:formatCode>
                <c:ptCount val="8"/>
                <c:pt idx="0">
                  <c:v>100.35</c:v>
                </c:pt>
                <c:pt idx="1">
                  <c:v>98.79</c:v>
                </c:pt>
                <c:pt idx="2">
                  <c:v>103.7</c:v>
                </c:pt>
                <c:pt idx="3">
                  <c:v>112.95</c:v>
                </c:pt>
                <c:pt idx="4">
                  <c:v>97.25</c:v>
                </c:pt>
                <c:pt idx="5">
                  <c:v>100.39</c:v>
                </c:pt>
                <c:pt idx="6">
                  <c:v>120.67</c:v>
                </c:pt>
                <c:pt idx="7">
                  <c:v>97.4</c:v>
                </c:pt>
              </c:numCache>
            </c:numRef>
          </c:val>
          <c:extLst>
            <c:ext xmlns:c16="http://schemas.microsoft.com/office/drawing/2014/chart" uri="{C3380CC4-5D6E-409C-BE32-E72D297353CC}">
              <c16:uniqueId val="{00000001-8EF0-4492-9B91-78AB5A32EB5B}"/>
            </c:ext>
          </c:extLst>
        </c:ser>
        <c:ser>
          <c:idx val="2"/>
          <c:order val="2"/>
          <c:tx>
            <c:strRef>
              <c:f>'Education and training'!$K$8</c:f>
              <c:strCache>
                <c:ptCount val="1"/>
                <c:pt idx="0">
                  <c:v>This week (ending 19 Jun 2021)</c:v>
                </c:pt>
              </c:strCache>
            </c:strRef>
          </c:tx>
          <c:spPr>
            <a:solidFill>
              <a:srgbClr val="993366"/>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training'!$L$100:$L$107</c:f>
              <c:numCache>
                <c:formatCode>0.0</c:formatCode>
                <c:ptCount val="8"/>
                <c:pt idx="0">
                  <c:v>101.35</c:v>
                </c:pt>
                <c:pt idx="1">
                  <c:v>98.79</c:v>
                </c:pt>
                <c:pt idx="2">
                  <c:v>103.7</c:v>
                </c:pt>
                <c:pt idx="3">
                  <c:v>112.95</c:v>
                </c:pt>
                <c:pt idx="4">
                  <c:v>97.25</c:v>
                </c:pt>
                <c:pt idx="5">
                  <c:v>101.48</c:v>
                </c:pt>
                <c:pt idx="6">
                  <c:v>122.16</c:v>
                </c:pt>
                <c:pt idx="7">
                  <c:v>97.78</c:v>
                </c:pt>
              </c:numCache>
            </c:numRef>
          </c:val>
          <c:extLst>
            <c:ext xmlns:c16="http://schemas.microsoft.com/office/drawing/2014/chart" uri="{C3380CC4-5D6E-409C-BE32-E72D297353CC}">
              <c16:uniqueId val="{00000002-8EF0-4492-9B91-78AB5A32EB5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'Education and training'!$K$4</c:f>
              <c:strCache>
                <c:ptCount val="1"/>
                <c:pt idx="0">
                  <c:v>Previous month (week ending 22 May 2021)</c:v>
                </c:pt>
              </c:strCache>
            </c:strRef>
          </c:tx>
          <c:spPr>
            <a:solidFill>
              <a:schemeClr val="accent1"/>
            </a:solidFill>
            <a:ln>
              <a:noFill/>
            </a:ln>
            <a:effectLst/>
          </c:spPr>
          <c:invertIfNegative val="0"/>
          <c:cat>
            <c:strRef>
              <c:f>'Education and training'!$K$24:$K$30</c:f>
              <c:strCache>
                <c:ptCount val="7"/>
                <c:pt idx="0">
                  <c:v>Aged 15-19</c:v>
                </c:pt>
                <c:pt idx="1">
                  <c:v>Aged 20-29</c:v>
                </c:pt>
                <c:pt idx="2">
                  <c:v>Aged 30-39</c:v>
                </c:pt>
                <c:pt idx="3">
                  <c:v>Aged 40-49</c:v>
                </c:pt>
                <c:pt idx="4">
                  <c:v>Aged 50-59</c:v>
                </c:pt>
                <c:pt idx="5">
                  <c:v>Aged 60-69</c:v>
                </c:pt>
                <c:pt idx="6">
                  <c:v>Aged 70+</c:v>
                </c:pt>
              </c:strCache>
            </c:strRef>
          </c:cat>
          <c:val>
            <c:numRef>
              <c:f>'Education and training'!$L$24:$L$30</c:f>
              <c:numCache>
                <c:formatCode>0.0</c:formatCode>
                <c:ptCount val="7"/>
                <c:pt idx="0">
                  <c:v>101</c:v>
                </c:pt>
                <c:pt idx="1">
                  <c:v>96.61</c:v>
                </c:pt>
                <c:pt idx="2">
                  <c:v>101.86</c:v>
                </c:pt>
                <c:pt idx="3">
                  <c:v>101.23</c:v>
                </c:pt>
                <c:pt idx="4">
                  <c:v>102.08</c:v>
                </c:pt>
                <c:pt idx="5">
                  <c:v>103.82</c:v>
                </c:pt>
                <c:pt idx="6">
                  <c:v>107.34</c:v>
                </c:pt>
              </c:numCache>
            </c:numRef>
          </c:val>
          <c:extLst>
            <c:ext xmlns:c16="http://schemas.microsoft.com/office/drawing/2014/chart" uri="{C3380CC4-5D6E-409C-BE32-E72D297353CC}">
              <c16:uniqueId val="{00000000-D6E2-47B8-A217-6386D3398B20}"/>
            </c:ext>
          </c:extLst>
        </c:ser>
        <c:ser>
          <c:idx val="1"/>
          <c:order val="1"/>
          <c:tx>
            <c:strRef>
              <c:f>'Education and training'!$K$7</c:f>
              <c:strCache>
                <c:ptCount val="1"/>
                <c:pt idx="0">
                  <c:v>Previous week (ending 12 Jun 2021)</c:v>
                </c:pt>
              </c:strCache>
            </c:strRef>
          </c:tx>
          <c:spPr>
            <a:solidFill>
              <a:schemeClr val="accent2"/>
            </a:solidFill>
            <a:ln>
              <a:noFill/>
            </a:ln>
            <a:effectLst/>
          </c:spPr>
          <c:invertIfNegative val="0"/>
          <c:cat>
            <c:strRef>
              <c:f>'Education and training'!$K$24:$K$30</c:f>
              <c:strCache>
                <c:ptCount val="7"/>
                <c:pt idx="0">
                  <c:v>Aged 15-19</c:v>
                </c:pt>
                <c:pt idx="1">
                  <c:v>Aged 20-29</c:v>
                </c:pt>
                <c:pt idx="2">
                  <c:v>Aged 30-39</c:v>
                </c:pt>
                <c:pt idx="3">
                  <c:v>Aged 40-49</c:v>
                </c:pt>
                <c:pt idx="4">
                  <c:v>Aged 50-59</c:v>
                </c:pt>
                <c:pt idx="5">
                  <c:v>Aged 60-69</c:v>
                </c:pt>
                <c:pt idx="6">
                  <c:v>Aged 70+</c:v>
                </c:pt>
              </c:strCache>
            </c:strRef>
          </c:cat>
          <c:val>
            <c:numRef>
              <c:f>'Education and training'!$L$33:$L$39</c:f>
              <c:numCache>
                <c:formatCode>0.0</c:formatCode>
                <c:ptCount val="7"/>
                <c:pt idx="0">
                  <c:v>95.71</c:v>
                </c:pt>
                <c:pt idx="1">
                  <c:v>96.3</c:v>
                </c:pt>
                <c:pt idx="2">
                  <c:v>101.98</c:v>
                </c:pt>
                <c:pt idx="3">
                  <c:v>101.25</c:v>
                </c:pt>
                <c:pt idx="4">
                  <c:v>102.35</c:v>
                </c:pt>
                <c:pt idx="5">
                  <c:v>105.6</c:v>
                </c:pt>
                <c:pt idx="6">
                  <c:v>111.21</c:v>
                </c:pt>
              </c:numCache>
            </c:numRef>
          </c:val>
          <c:extLst>
            <c:ext xmlns:c16="http://schemas.microsoft.com/office/drawing/2014/chart" uri="{C3380CC4-5D6E-409C-BE32-E72D297353CC}">
              <c16:uniqueId val="{00000001-D6E2-47B8-A217-6386D3398B20}"/>
            </c:ext>
          </c:extLst>
        </c:ser>
        <c:ser>
          <c:idx val="2"/>
          <c:order val="2"/>
          <c:tx>
            <c:strRef>
              <c:f>'Education and training'!$K$8</c:f>
              <c:strCache>
                <c:ptCount val="1"/>
                <c:pt idx="0">
                  <c:v>This week (ending 19 Jun 2021)</c:v>
                </c:pt>
              </c:strCache>
            </c:strRef>
          </c:tx>
          <c:spPr>
            <a:solidFill>
              <a:srgbClr val="993366"/>
            </a:solidFill>
            <a:ln>
              <a:noFill/>
            </a:ln>
            <a:effectLst/>
          </c:spPr>
          <c:invertIfNegative val="0"/>
          <c:cat>
            <c:strRef>
              <c:f>'Education and training'!$K$24:$K$30</c:f>
              <c:strCache>
                <c:ptCount val="7"/>
                <c:pt idx="0">
                  <c:v>Aged 15-19</c:v>
                </c:pt>
                <c:pt idx="1">
                  <c:v>Aged 20-29</c:v>
                </c:pt>
                <c:pt idx="2">
                  <c:v>Aged 30-39</c:v>
                </c:pt>
                <c:pt idx="3">
                  <c:v>Aged 40-49</c:v>
                </c:pt>
                <c:pt idx="4">
                  <c:v>Aged 50-59</c:v>
                </c:pt>
                <c:pt idx="5">
                  <c:v>Aged 60-69</c:v>
                </c:pt>
                <c:pt idx="6">
                  <c:v>Aged 70+</c:v>
                </c:pt>
              </c:strCache>
            </c:strRef>
          </c:cat>
          <c:val>
            <c:numRef>
              <c:f>'Education and training'!$L$42:$L$48</c:f>
              <c:numCache>
                <c:formatCode>0.0</c:formatCode>
                <c:ptCount val="7"/>
                <c:pt idx="0">
                  <c:v>95.4</c:v>
                </c:pt>
                <c:pt idx="1">
                  <c:v>96.48</c:v>
                </c:pt>
                <c:pt idx="2">
                  <c:v>102.41</c:v>
                </c:pt>
                <c:pt idx="3">
                  <c:v>101.7</c:v>
                </c:pt>
                <c:pt idx="4">
                  <c:v>102.84</c:v>
                </c:pt>
                <c:pt idx="5">
                  <c:v>106.22</c:v>
                </c:pt>
                <c:pt idx="6">
                  <c:v>111.75</c:v>
                </c:pt>
              </c:numCache>
            </c:numRef>
          </c:val>
          <c:extLst>
            <c:ext xmlns:c16="http://schemas.microsoft.com/office/drawing/2014/chart" uri="{C3380CC4-5D6E-409C-BE32-E72D297353CC}">
              <c16:uniqueId val="{00000002-D6E2-47B8-A217-6386D3398B2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'Education and training'!$K$110:$K$256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'Education and training'!$L$110:$L$256</c:f>
              <c:numCache>
                <c:formatCode>0.0</c:formatCode>
                <c:ptCount val="147"/>
                <c:pt idx="0">
                  <c:v>100</c:v>
                </c:pt>
                <c:pt idx="1">
                  <c:v>100.2132</c:v>
                </c:pt>
                <c:pt idx="2">
                  <c:v>98.559399999999997</c:v>
                </c:pt>
                <c:pt idx="3">
                  <c:v>95.546300000000002</c:v>
                </c:pt>
                <c:pt idx="4">
                  <c:v>92.510800000000003</c:v>
                </c:pt>
                <c:pt idx="5">
                  <c:v>90.534800000000004</c:v>
                </c:pt>
                <c:pt idx="6">
                  <c:v>90.117199999999997</c:v>
                </c:pt>
                <c:pt idx="7">
                  <c:v>91.156599999999997</c:v>
                </c:pt>
                <c:pt idx="8">
                  <c:v>92.855500000000006</c:v>
                </c:pt>
                <c:pt idx="9">
                  <c:v>95.024500000000003</c:v>
                </c:pt>
                <c:pt idx="10">
                  <c:v>95.402100000000004</c:v>
                </c:pt>
                <c:pt idx="11">
                  <c:v>95.658699999999996</c:v>
                </c:pt>
                <c:pt idx="12">
                  <c:v>96.161199999999994</c:v>
                </c:pt>
                <c:pt idx="13">
                  <c:v>95.5154</c:v>
                </c:pt>
                <c:pt idx="14">
                  <c:v>95.739800000000002</c:v>
                </c:pt>
                <c:pt idx="15">
                  <c:v>96.067599999999999</c:v>
                </c:pt>
                <c:pt idx="16">
                  <c:v>95.680700000000002</c:v>
                </c:pt>
                <c:pt idx="17">
                  <c:v>92.922899999999998</c:v>
                </c:pt>
                <c:pt idx="18">
                  <c:v>91.335400000000007</c:v>
                </c:pt>
                <c:pt idx="19">
                  <c:v>93.197500000000005</c:v>
                </c:pt>
                <c:pt idx="20">
                  <c:v>94.741600000000005</c:v>
                </c:pt>
                <c:pt idx="21">
                  <c:v>95.218800000000002</c:v>
                </c:pt>
                <c:pt idx="22">
                  <c:v>95.561300000000003</c:v>
                </c:pt>
                <c:pt idx="23">
                  <c:v>95.686800000000005</c:v>
                </c:pt>
                <c:pt idx="24">
                  <c:v>96.456900000000005</c:v>
                </c:pt>
                <c:pt idx="25">
                  <c:v>96.796700000000001</c:v>
                </c:pt>
                <c:pt idx="26">
                  <c:v>97.133700000000005</c:v>
                </c:pt>
                <c:pt idx="27">
                  <c:v>97.543999999999997</c:v>
                </c:pt>
                <c:pt idx="28">
                  <c:v>96.694000000000003</c:v>
                </c:pt>
                <c:pt idx="29">
                  <c:v>94.372600000000006</c:v>
                </c:pt>
                <c:pt idx="30">
                  <c:v>93.474999999999994</c:v>
                </c:pt>
                <c:pt idx="31">
                  <c:v>95.791399999999996</c:v>
                </c:pt>
                <c:pt idx="32">
                  <c:v>97.345500000000001</c:v>
                </c:pt>
                <c:pt idx="33">
                  <c:v>97.732600000000005</c:v>
                </c:pt>
                <c:pt idx="34">
                  <c:v>98.023499999999999</c:v>
                </c:pt>
                <c:pt idx="35">
                  <c:v>98.7273</c:v>
                </c:pt>
                <c:pt idx="36">
                  <c:v>99.311199999999999</c:v>
                </c:pt>
                <c:pt idx="37">
                  <c:v>99.849699999999999</c:v>
                </c:pt>
                <c:pt idx="38">
                  <c:v>98.591999999999999</c:v>
                </c:pt>
                <c:pt idx="39">
                  <c:v>96.730400000000003</c:v>
                </c:pt>
                <c:pt idx="40">
                  <c:v>93.8553</c:v>
                </c:pt>
                <c:pt idx="41">
                  <c:v>88.218100000000007</c:v>
                </c:pt>
                <c:pt idx="42">
                  <c:v>84.778300000000002</c:v>
                </c:pt>
                <c:pt idx="43">
                  <c:v>83.894900000000007</c:v>
                </c:pt>
                <c:pt idx="44">
                  <c:v>84.712599999999995</c:v>
                </c:pt>
                <c:pt idx="45">
                  <c:v>85.883600000000001</c:v>
                </c:pt>
                <c:pt idx="46">
                  <c:v>87.785600000000002</c:v>
                </c:pt>
                <c:pt idx="47">
                  <c:v>90.802300000000002</c:v>
                </c:pt>
                <c:pt idx="48">
                  <c:v>92.968699999999998</c:v>
                </c:pt>
                <c:pt idx="49">
                  <c:v>94.508799999999994</c:v>
                </c:pt>
                <c:pt idx="50">
                  <c:v>95.8523</c:v>
                </c:pt>
                <c:pt idx="51">
                  <c:v>97.536799999999999</c:v>
                </c:pt>
                <c:pt idx="52">
                  <c:v>98.590599999999995</c:v>
                </c:pt>
                <c:pt idx="53">
                  <c:v>100.0292</c:v>
                </c:pt>
                <c:pt idx="54">
                  <c:v>100.2945</c:v>
                </c:pt>
                <c:pt idx="55">
                  <c:v>99.580600000000004</c:v>
                </c:pt>
                <c:pt idx="56">
                  <c:v>97.874200000000002</c:v>
                </c:pt>
                <c:pt idx="57">
                  <c:v>96.230900000000005</c:v>
                </c:pt>
                <c:pt idx="58">
                  <c:v>97.119</c:v>
                </c:pt>
                <c:pt idx="59">
                  <c:v>99.125600000000006</c:v>
                </c:pt>
                <c:pt idx="60">
                  <c:v>100.13249999999999</c:v>
                </c:pt>
                <c:pt idx="61">
                  <c:v>100.82680000000001</c:v>
                </c:pt>
                <c:pt idx="62">
                  <c:v>101.1443</c:v>
                </c:pt>
                <c:pt idx="63">
                  <c:v>101.4265</c:v>
                </c:pt>
                <c:pt idx="64">
                  <c:v>101.0269</c:v>
                </c:pt>
                <c:pt idx="65">
                  <c:v>101.2559</c:v>
                </c:pt>
                <c:pt idx="66">
                  <c:v>101.65949999999999</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E949-4170-9F86-75E993A549CF}"/>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'Education and training'!$K$110:$K$256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'Education and training'!$L$258:$L$404</c:f>
              <c:numCache>
                <c:formatCode>0.0</c:formatCode>
                <c:ptCount val="147"/>
                <c:pt idx="0">
                  <c:v>100</c:v>
                </c:pt>
                <c:pt idx="1">
                  <c:v>102.11069999999999</c:v>
                </c:pt>
                <c:pt idx="2">
                  <c:v>101.4689</c:v>
                </c:pt>
                <c:pt idx="3">
                  <c:v>99.242800000000003</c:v>
                </c:pt>
                <c:pt idx="4">
                  <c:v>97.510999999999996</c:v>
                </c:pt>
                <c:pt idx="5">
                  <c:v>96.777000000000001</c:v>
                </c:pt>
                <c:pt idx="6">
                  <c:v>96.212400000000002</c:v>
                </c:pt>
                <c:pt idx="7">
                  <c:v>97.845100000000002</c:v>
                </c:pt>
                <c:pt idx="8">
                  <c:v>98.438999999999993</c:v>
                </c:pt>
                <c:pt idx="9">
                  <c:v>99.806799999999996</c:v>
                </c:pt>
                <c:pt idx="10">
                  <c:v>99.709500000000006</c:v>
                </c:pt>
                <c:pt idx="11">
                  <c:v>100.66289999999999</c:v>
                </c:pt>
                <c:pt idx="12">
                  <c:v>101.7899</c:v>
                </c:pt>
                <c:pt idx="13">
                  <c:v>103.2256</c:v>
                </c:pt>
                <c:pt idx="14">
                  <c:v>104.24160000000001</c:v>
                </c:pt>
                <c:pt idx="15">
                  <c:v>104.9203</c:v>
                </c:pt>
                <c:pt idx="16">
                  <c:v>101.8078</c:v>
                </c:pt>
                <c:pt idx="17">
                  <c:v>97.367400000000004</c:v>
                </c:pt>
                <c:pt idx="18">
                  <c:v>96.470699999999994</c:v>
                </c:pt>
                <c:pt idx="19">
                  <c:v>97.829899999999995</c:v>
                </c:pt>
                <c:pt idx="20">
                  <c:v>99.704999999999998</c:v>
                </c:pt>
                <c:pt idx="21">
                  <c:v>99.939599999999999</c:v>
                </c:pt>
                <c:pt idx="22">
                  <c:v>99.270899999999997</c:v>
                </c:pt>
                <c:pt idx="23">
                  <c:v>99.745699999999999</c:v>
                </c:pt>
                <c:pt idx="24">
                  <c:v>100.1803</c:v>
                </c:pt>
                <c:pt idx="25">
                  <c:v>100.6883</c:v>
                </c:pt>
                <c:pt idx="26">
                  <c:v>101.2011</c:v>
                </c:pt>
                <c:pt idx="27">
                  <c:v>103.57689999999999</c:v>
                </c:pt>
                <c:pt idx="28">
                  <c:v>102.36579999999999</c:v>
                </c:pt>
                <c:pt idx="29">
                  <c:v>98.722399999999993</c:v>
                </c:pt>
                <c:pt idx="30">
                  <c:v>96.962100000000007</c:v>
                </c:pt>
                <c:pt idx="31">
                  <c:v>98.756299999999996</c:v>
                </c:pt>
                <c:pt idx="32">
                  <c:v>100.0284</c:v>
                </c:pt>
                <c:pt idx="33">
                  <c:v>100.2899</c:v>
                </c:pt>
                <c:pt idx="34">
                  <c:v>100.3463</c:v>
                </c:pt>
                <c:pt idx="35">
                  <c:v>101.5681</c:v>
                </c:pt>
                <c:pt idx="36">
                  <c:v>102.8104</c:v>
                </c:pt>
                <c:pt idx="37">
                  <c:v>106.4949</c:v>
                </c:pt>
                <c:pt idx="38">
                  <c:v>106.6641</c:v>
                </c:pt>
                <c:pt idx="39">
                  <c:v>103.5916</c:v>
                </c:pt>
                <c:pt idx="40">
                  <c:v>99.105800000000002</c:v>
                </c:pt>
                <c:pt idx="41">
                  <c:v>94.293499999999995</c:v>
                </c:pt>
                <c:pt idx="42">
                  <c:v>92.7239</c:v>
                </c:pt>
                <c:pt idx="43">
                  <c:v>92.597999999999999</c:v>
                </c:pt>
                <c:pt idx="44">
                  <c:v>92.900300000000001</c:v>
                </c:pt>
                <c:pt idx="45">
                  <c:v>93.7547</c:v>
                </c:pt>
                <c:pt idx="46">
                  <c:v>95.053899999999999</c:v>
                </c:pt>
                <c:pt idx="47">
                  <c:v>96.833799999999997</c:v>
                </c:pt>
                <c:pt idx="48">
                  <c:v>99.101600000000005</c:v>
                </c:pt>
                <c:pt idx="49">
                  <c:v>100.2073</c:v>
                </c:pt>
                <c:pt idx="50">
                  <c:v>100.44880000000001</c:v>
                </c:pt>
                <c:pt idx="51">
                  <c:v>100.9629</c:v>
                </c:pt>
                <c:pt idx="52">
                  <c:v>101.92319999999999</c:v>
                </c:pt>
                <c:pt idx="53">
                  <c:v>103.7761</c:v>
                </c:pt>
                <c:pt idx="54">
                  <c:v>103.8082</c:v>
                </c:pt>
                <c:pt idx="55">
                  <c:v>102.3762</c:v>
                </c:pt>
                <c:pt idx="56">
                  <c:v>100.3694</c:v>
                </c:pt>
                <c:pt idx="57">
                  <c:v>99.868899999999996</c:v>
                </c:pt>
                <c:pt idx="58">
                  <c:v>99.727800000000002</c:v>
                </c:pt>
                <c:pt idx="59">
                  <c:v>101.196</c:v>
                </c:pt>
                <c:pt idx="60">
                  <c:v>102.7094</c:v>
                </c:pt>
                <c:pt idx="61">
                  <c:v>103.62649999999999</c:v>
                </c:pt>
                <c:pt idx="62">
                  <c:v>103.166</c:v>
                </c:pt>
                <c:pt idx="63">
                  <c:v>103.6134</c:v>
                </c:pt>
                <c:pt idx="64">
                  <c:v>103.8086</c:v>
                </c:pt>
                <c:pt idx="65">
                  <c:v>104.0304</c:v>
                </c:pt>
                <c:pt idx="66">
                  <c:v>103.09010000000001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E949-4170-9F86-75E993A549CF}"/>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'Health care and social assi...'!$K$4</c:f>
              <c:strCache>
                <c:ptCount val="1"/>
                <c:pt idx="0">
                  <c:v>Previous month (week ending 22 May 2021)</c:v>
                </c:pt>
              </c:strCache>
            </c:strRef>
          </c:tx>
          <c:spPr>
            <a:solidFill>
              <a:schemeClr val="accent1"/>
            </a:solidFill>
            <a:ln>
              <a:noFill/>
            </a:ln>
            <a:effectLst/>
          </c:spPr>
          <c:invertIfNegative val="0"/>
          <c:cat>
            <c:strRef>
              <c:f>'Health care and social assi...'!$K$53:$K$60</c:f>
              <c:strCache>
                <c:ptCount val="8"/>
                <c:pt idx="0">
                  <c:v>NSW</c:v>
                </c:pt>
                <c:pt idx="1">
                  <c:v>Vic.</c:v>
                </c:pt>
                <c:pt idx="2">
                  <c:v>Qld.</c:v>
                </c:pt>
                <c:pt idx="3">
                  <c:v>SA</c:v>
                </c:pt>
                <c:pt idx="4">
                  <c:v>WA</c:v>
                </c:pt>
                <c:pt idx="5">
                  <c:v>Tas.</c:v>
                </c:pt>
                <c:pt idx="6">
                  <c:v>NT</c:v>
                </c:pt>
                <c:pt idx="7">
                  <c:v>ACT</c:v>
                </c:pt>
              </c:strCache>
            </c:strRef>
          </c:cat>
          <c:val>
            <c:numRef>
              <c:f>'Health care and social assi...'!$L$53:$L$60</c:f>
              <c:numCache>
                <c:formatCode>0.0</c:formatCode>
                <c:ptCount val="8"/>
                <c:pt idx="0">
                  <c:v>109.5</c:v>
                </c:pt>
                <c:pt idx="1">
                  <c:v>113.1</c:v>
                </c:pt>
                <c:pt idx="2">
                  <c:v>104.03</c:v>
                </c:pt>
                <c:pt idx="3">
                  <c:v>110.51</c:v>
                </c:pt>
                <c:pt idx="4">
                  <c:v>109.23</c:v>
                </c:pt>
                <c:pt idx="5">
                  <c:v>106.87</c:v>
                </c:pt>
                <c:pt idx="6">
                  <c:v>108.11</c:v>
                </c:pt>
                <c:pt idx="7">
                  <c:v>115.91</c:v>
                </c:pt>
              </c:numCache>
            </c:numRef>
          </c:val>
          <c:extLst>
            <c:ext xmlns:c16="http://schemas.microsoft.com/office/drawing/2014/chart" uri="{C3380CC4-5D6E-409C-BE32-E72D297353CC}">
              <c16:uniqueId val="{00000000-15A1-4D18-A3C6-5118B2DC4830}"/>
            </c:ext>
          </c:extLst>
        </c:ser>
        <c:ser>
          <c:idx val="1"/>
          <c:order val="1"/>
          <c:tx>
            <c:strRef>
              <c:f>'Health care and social assi...'!$K$7</c:f>
              <c:strCache>
                <c:ptCount val="1"/>
                <c:pt idx="0">
                  <c:v>Previous week (ending 12 Jun 2021)</c:v>
                </c:pt>
              </c:strCache>
            </c:strRef>
          </c:tx>
          <c:spPr>
            <a:solidFill>
              <a:schemeClr val="accent2"/>
            </a:solidFill>
            <a:ln>
              <a:noFill/>
            </a:ln>
            <a:effectLst/>
          </c:spPr>
          <c:invertIfNegative val="0"/>
          <c:cat>
            <c:strRef>
              <c:f>'Health care and social assi...'!$K$53:$K$60</c:f>
              <c:strCache>
                <c:ptCount val="8"/>
                <c:pt idx="0">
                  <c:v>NSW</c:v>
                </c:pt>
                <c:pt idx="1">
                  <c:v>Vic.</c:v>
                </c:pt>
                <c:pt idx="2">
                  <c:v>Qld.</c:v>
                </c:pt>
                <c:pt idx="3">
                  <c:v>SA</c:v>
                </c:pt>
                <c:pt idx="4">
                  <c:v>WA</c:v>
                </c:pt>
                <c:pt idx="5">
                  <c:v>Tas.</c:v>
                </c:pt>
                <c:pt idx="6">
                  <c:v>NT</c:v>
                </c:pt>
                <c:pt idx="7">
                  <c:v>ACT</c:v>
                </c:pt>
              </c:strCache>
            </c:strRef>
          </c:cat>
          <c:val>
            <c:numRef>
              <c:f>'Health care and social assi...'!$L$62:$L$69</c:f>
              <c:numCache>
                <c:formatCode>0.0</c:formatCode>
                <c:ptCount val="8"/>
                <c:pt idx="0">
                  <c:v>109.1</c:v>
                </c:pt>
                <c:pt idx="1">
                  <c:v>113.22</c:v>
                </c:pt>
                <c:pt idx="2">
                  <c:v>104.14</c:v>
                </c:pt>
                <c:pt idx="3">
                  <c:v>112.88</c:v>
                </c:pt>
                <c:pt idx="4">
                  <c:v>109.73</c:v>
                </c:pt>
                <c:pt idx="5">
                  <c:v>106.47</c:v>
                </c:pt>
                <c:pt idx="6">
                  <c:v>111.82</c:v>
                </c:pt>
                <c:pt idx="7">
                  <c:v>116.86</c:v>
                </c:pt>
              </c:numCache>
            </c:numRef>
          </c:val>
          <c:extLst>
            <c:ext xmlns:c16="http://schemas.microsoft.com/office/drawing/2014/chart" uri="{C3380CC4-5D6E-409C-BE32-E72D297353CC}">
              <c16:uniqueId val="{00000001-15A1-4D18-A3C6-5118B2DC4830}"/>
            </c:ext>
          </c:extLst>
        </c:ser>
        <c:ser>
          <c:idx val="2"/>
          <c:order val="2"/>
          <c:tx>
            <c:strRef>
              <c:f>'Health care and social assi...'!$K$8</c:f>
              <c:strCache>
                <c:ptCount val="1"/>
                <c:pt idx="0">
                  <c:v>This week (ending 19 Jun 2021)</c:v>
                </c:pt>
              </c:strCache>
            </c:strRef>
          </c:tx>
          <c:spPr>
            <a:solidFill>
              <a:srgbClr val="993366"/>
            </a:solidFill>
            <a:ln>
              <a:noFill/>
            </a:ln>
            <a:effectLst/>
          </c:spPr>
          <c:invertIfNegative val="0"/>
          <c:cat>
            <c:strRef>
              <c:f>'Health care and social assi...'!$K$53:$K$60</c:f>
              <c:strCache>
                <c:ptCount val="8"/>
                <c:pt idx="0">
                  <c:v>NSW</c:v>
                </c:pt>
                <c:pt idx="1">
                  <c:v>Vic.</c:v>
                </c:pt>
                <c:pt idx="2">
                  <c:v>Qld.</c:v>
                </c:pt>
                <c:pt idx="3">
                  <c:v>SA</c:v>
                </c:pt>
                <c:pt idx="4">
                  <c:v>WA</c:v>
                </c:pt>
                <c:pt idx="5">
                  <c:v>Tas.</c:v>
                </c:pt>
                <c:pt idx="6">
                  <c:v>NT</c:v>
                </c:pt>
                <c:pt idx="7">
                  <c:v>ACT</c:v>
                </c:pt>
              </c:strCache>
            </c:strRef>
          </c:cat>
          <c:val>
            <c:numRef>
              <c:f>'Health care and social assi...'!$L$71:$L$78</c:f>
              <c:numCache>
                <c:formatCode>0.0</c:formatCode>
                <c:ptCount val="8"/>
                <c:pt idx="0">
                  <c:v>108.05</c:v>
                </c:pt>
                <c:pt idx="1">
                  <c:v>111.72</c:v>
                </c:pt>
                <c:pt idx="2">
                  <c:v>103.8</c:v>
                </c:pt>
                <c:pt idx="3">
                  <c:v>111.84</c:v>
                </c:pt>
                <c:pt idx="4">
                  <c:v>108.77</c:v>
                </c:pt>
                <c:pt idx="5">
                  <c:v>104.52</c:v>
                </c:pt>
                <c:pt idx="6">
                  <c:v>111.38</c:v>
                </c:pt>
                <c:pt idx="7">
                  <c:v>115.24</c:v>
                </c:pt>
              </c:numCache>
            </c:numRef>
          </c:val>
          <c:extLst>
            <c:ext xmlns:c16="http://schemas.microsoft.com/office/drawing/2014/chart" uri="{C3380CC4-5D6E-409C-BE32-E72D297353CC}">
              <c16:uniqueId val="{00000002-15A1-4D18-A3C6-5118B2DC483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'Health care and social assi...'!$K$4</c:f>
              <c:strCache>
                <c:ptCount val="1"/>
                <c:pt idx="0">
                  <c:v>Previous month (week ending 22 May 2021)</c:v>
                </c:pt>
              </c:strCache>
            </c:strRef>
          </c:tx>
          <c:spPr>
            <a:solidFill>
              <a:schemeClr val="accent1"/>
            </a:solidFill>
            <a:ln>
              <a:noFill/>
            </a:ln>
            <a:effectLst/>
          </c:spPr>
          <c:invertIfNegative val="0"/>
          <c:cat>
            <c:strRef>
              <c:f>'Health care and social assi...'!$K$82:$K$89</c:f>
              <c:strCache>
                <c:ptCount val="8"/>
                <c:pt idx="0">
                  <c:v>NSW</c:v>
                </c:pt>
                <c:pt idx="1">
                  <c:v>Vic.</c:v>
                </c:pt>
                <c:pt idx="2">
                  <c:v>Qld.</c:v>
                </c:pt>
                <c:pt idx="3">
                  <c:v>SA</c:v>
                </c:pt>
                <c:pt idx="4">
                  <c:v>WA</c:v>
                </c:pt>
                <c:pt idx="5">
                  <c:v>Tas.</c:v>
                </c:pt>
                <c:pt idx="6">
                  <c:v>NT</c:v>
                </c:pt>
                <c:pt idx="7">
                  <c:v>ACT</c:v>
                </c:pt>
              </c:strCache>
            </c:strRef>
          </c:cat>
          <c:val>
            <c:numRef>
              <c:f>'Health care and social assi...'!$L$82:$L$89</c:f>
              <c:numCache>
                <c:formatCode>0.0</c:formatCode>
                <c:ptCount val="8"/>
                <c:pt idx="0">
                  <c:v>107.87</c:v>
                </c:pt>
                <c:pt idx="1">
                  <c:v>111.44</c:v>
                </c:pt>
                <c:pt idx="2">
                  <c:v>102.7</c:v>
                </c:pt>
                <c:pt idx="3">
                  <c:v>109.48</c:v>
                </c:pt>
                <c:pt idx="4">
                  <c:v>110.83</c:v>
                </c:pt>
                <c:pt idx="5">
                  <c:v>105.9</c:v>
                </c:pt>
                <c:pt idx="6">
                  <c:v>102.82</c:v>
                </c:pt>
                <c:pt idx="7">
                  <c:v>110.98</c:v>
                </c:pt>
              </c:numCache>
            </c:numRef>
          </c:val>
          <c:extLst>
            <c:ext xmlns:c16="http://schemas.microsoft.com/office/drawing/2014/chart" uri="{C3380CC4-5D6E-409C-BE32-E72D297353CC}">
              <c16:uniqueId val="{00000000-8AEB-432C-B2B6-8605B75A6837}"/>
            </c:ext>
          </c:extLst>
        </c:ser>
        <c:ser>
          <c:idx val="1"/>
          <c:order val="1"/>
          <c:tx>
            <c:strRef>
              <c:f>'Health care and social assi...'!$K$7</c:f>
              <c:strCache>
                <c:ptCount val="1"/>
                <c:pt idx="0">
                  <c:v>Previous week (ending 12 Jun 2021)</c:v>
                </c:pt>
              </c:strCache>
            </c:strRef>
          </c:tx>
          <c:spPr>
            <a:solidFill>
              <a:schemeClr val="accent2"/>
            </a:solidFill>
            <a:ln>
              <a:noFill/>
            </a:ln>
            <a:effectLst/>
          </c:spPr>
          <c:invertIfNegative val="0"/>
          <c:cat>
            <c:strRef>
              <c:f>'Health care and social assi...'!$K$82:$K$89</c:f>
              <c:strCache>
                <c:ptCount val="8"/>
                <c:pt idx="0">
                  <c:v>NSW</c:v>
                </c:pt>
                <c:pt idx="1">
                  <c:v>Vic.</c:v>
                </c:pt>
                <c:pt idx="2">
                  <c:v>Qld.</c:v>
                </c:pt>
                <c:pt idx="3">
                  <c:v>SA</c:v>
                </c:pt>
                <c:pt idx="4">
                  <c:v>WA</c:v>
                </c:pt>
                <c:pt idx="5">
                  <c:v>Tas.</c:v>
                </c:pt>
                <c:pt idx="6">
                  <c:v>NT</c:v>
                </c:pt>
                <c:pt idx="7">
                  <c:v>ACT</c:v>
                </c:pt>
              </c:strCache>
            </c:strRef>
          </c:cat>
          <c:val>
            <c:numRef>
              <c:f>'Health care and social assi...'!$L$91:$L$98</c:f>
              <c:numCache>
                <c:formatCode>0.0</c:formatCode>
                <c:ptCount val="8"/>
                <c:pt idx="0">
                  <c:v>108.06</c:v>
                </c:pt>
                <c:pt idx="1">
                  <c:v>111.86</c:v>
                </c:pt>
                <c:pt idx="2">
                  <c:v>102.99</c:v>
                </c:pt>
                <c:pt idx="3">
                  <c:v>111.83</c:v>
                </c:pt>
                <c:pt idx="4">
                  <c:v>111.66</c:v>
                </c:pt>
                <c:pt idx="5">
                  <c:v>105.49</c:v>
                </c:pt>
                <c:pt idx="6">
                  <c:v>103.71</c:v>
                </c:pt>
                <c:pt idx="7">
                  <c:v>110.87</c:v>
                </c:pt>
              </c:numCache>
            </c:numRef>
          </c:val>
          <c:extLst>
            <c:ext xmlns:c16="http://schemas.microsoft.com/office/drawing/2014/chart" uri="{C3380CC4-5D6E-409C-BE32-E72D297353CC}">
              <c16:uniqueId val="{00000001-8AEB-432C-B2B6-8605B75A6837}"/>
            </c:ext>
          </c:extLst>
        </c:ser>
        <c:ser>
          <c:idx val="2"/>
          <c:order val="2"/>
          <c:tx>
            <c:strRef>
              <c:f>'Health care and social assi...'!$K$8</c:f>
              <c:strCache>
                <c:ptCount val="1"/>
                <c:pt idx="0">
                  <c:v>This week (ending 19 Jun 2021)</c:v>
                </c:pt>
              </c:strCache>
            </c:strRef>
          </c:tx>
          <c:spPr>
            <a:solidFill>
              <a:srgbClr val="993366"/>
            </a:solidFill>
            <a:ln>
              <a:noFill/>
            </a:ln>
            <a:effectLst/>
          </c:spPr>
          <c:invertIfNegative val="0"/>
          <c:cat>
            <c:strRef>
              <c:f>'Health care and social assi...'!$K$82:$K$89</c:f>
              <c:strCache>
                <c:ptCount val="8"/>
                <c:pt idx="0">
                  <c:v>NSW</c:v>
                </c:pt>
                <c:pt idx="1">
                  <c:v>Vic.</c:v>
                </c:pt>
                <c:pt idx="2">
                  <c:v>Qld.</c:v>
                </c:pt>
                <c:pt idx="3">
                  <c:v>SA</c:v>
                </c:pt>
                <c:pt idx="4">
                  <c:v>WA</c:v>
                </c:pt>
                <c:pt idx="5">
                  <c:v>Tas.</c:v>
                </c:pt>
                <c:pt idx="6">
                  <c:v>NT</c:v>
                </c:pt>
                <c:pt idx="7">
                  <c:v>ACT</c:v>
                </c:pt>
              </c:strCache>
            </c:strRef>
          </c:cat>
          <c:val>
            <c:numRef>
              <c:f>'Health care and social assi...'!$L$100:$L$107</c:f>
              <c:numCache>
                <c:formatCode>0.0</c:formatCode>
                <c:ptCount val="8"/>
                <c:pt idx="0">
                  <c:v>106.64</c:v>
                </c:pt>
                <c:pt idx="1">
                  <c:v>110.3</c:v>
                </c:pt>
                <c:pt idx="2">
                  <c:v>102.43</c:v>
                </c:pt>
                <c:pt idx="3">
                  <c:v>110.79</c:v>
                </c:pt>
                <c:pt idx="4">
                  <c:v>109.5</c:v>
                </c:pt>
                <c:pt idx="5">
                  <c:v>103.57</c:v>
                </c:pt>
                <c:pt idx="6">
                  <c:v>103.97</c:v>
                </c:pt>
                <c:pt idx="7">
                  <c:v>109.25</c:v>
                </c:pt>
              </c:numCache>
            </c:numRef>
          </c:val>
          <c:extLst>
            <c:ext xmlns:c16="http://schemas.microsoft.com/office/drawing/2014/chart" uri="{C3380CC4-5D6E-409C-BE32-E72D297353CC}">
              <c16:uniqueId val="{00000002-8AEB-432C-B2B6-8605B75A683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'Health care and social assi...'!$K$4</c:f>
              <c:strCache>
                <c:ptCount val="1"/>
                <c:pt idx="0">
                  <c:v>Previous month (week ending 22 May 2021)</c:v>
                </c:pt>
              </c:strCache>
            </c:strRef>
          </c:tx>
          <c:spPr>
            <a:solidFill>
              <a:schemeClr val="accent1"/>
            </a:solidFill>
            <a:ln>
              <a:noFill/>
            </a:ln>
            <a:effectLst/>
          </c:spPr>
          <c:invertIfNegative val="0"/>
          <c:cat>
            <c:strRef>
              <c:f>'Health care and social assi...'!$K$24:$K$30</c:f>
              <c:strCache>
                <c:ptCount val="7"/>
                <c:pt idx="0">
                  <c:v>Aged 15-19</c:v>
                </c:pt>
                <c:pt idx="1">
                  <c:v>Aged 20-29</c:v>
                </c:pt>
                <c:pt idx="2">
                  <c:v>Aged 30-39</c:v>
                </c:pt>
                <c:pt idx="3">
                  <c:v>Aged 40-49</c:v>
                </c:pt>
                <c:pt idx="4">
                  <c:v>Aged 50-59</c:v>
                </c:pt>
                <c:pt idx="5">
                  <c:v>Aged 60-69</c:v>
                </c:pt>
                <c:pt idx="6">
                  <c:v>Aged 70+</c:v>
                </c:pt>
              </c:strCache>
            </c:strRef>
          </c:cat>
          <c:val>
            <c:numRef>
              <c:f>'Health care and social assi...'!$L$24:$L$30</c:f>
              <c:numCache>
                <c:formatCode>0.0</c:formatCode>
                <c:ptCount val="7"/>
                <c:pt idx="0">
                  <c:v>114.32</c:v>
                </c:pt>
                <c:pt idx="1">
                  <c:v>111.96</c:v>
                </c:pt>
                <c:pt idx="2">
                  <c:v>110.79</c:v>
                </c:pt>
                <c:pt idx="3">
                  <c:v>106.23</c:v>
                </c:pt>
                <c:pt idx="4">
                  <c:v>104.83</c:v>
                </c:pt>
                <c:pt idx="5">
                  <c:v>108.68</c:v>
                </c:pt>
                <c:pt idx="6">
                  <c:v>109.81</c:v>
                </c:pt>
              </c:numCache>
            </c:numRef>
          </c:val>
          <c:extLst>
            <c:ext xmlns:c16="http://schemas.microsoft.com/office/drawing/2014/chart" uri="{C3380CC4-5D6E-409C-BE32-E72D297353CC}">
              <c16:uniqueId val="{00000000-1F69-4072-BEF1-3E0ACB4F5EDA}"/>
            </c:ext>
          </c:extLst>
        </c:ser>
        <c:ser>
          <c:idx val="1"/>
          <c:order val="1"/>
          <c:tx>
            <c:strRef>
              <c:f>'Health care and social assi...'!$K$7</c:f>
              <c:strCache>
                <c:ptCount val="1"/>
                <c:pt idx="0">
                  <c:v>Previous week (ending 12 Jun 2021)</c:v>
                </c:pt>
              </c:strCache>
            </c:strRef>
          </c:tx>
          <c:spPr>
            <a:solidFill>
              <a:schemeClr val="accent2"/>
            </a:solidFill>
            <a:ln>
              <a:noFill/>
            </a:ln>
            <a:effectLst/>
          </c:spPr>
          <c:invertIfNegative val="0"/>
          <c:cat>
            <c:strRef>
              <c:f>'Health care and social assi...'!$K$24:$K$30</c:f>
              <c:strCache>
                <c:ptCount val="7"/>
                <c:pt idx="0">
                  <c:v>Aged 15-19</c:v>
                </c:pt>
                <c:pt idx="1">
                  <c:v>Aged 20-29</c:v>
                </c:pt>
                <c:pt idx="2">
                  <c:v>Aged 30-39</c:v>
                </c:pt>
                <c:pt idx="3">
                  <c:v>Aged 40-49</c:v>
                </c:pt>
                <c:pt idx="4">
                  <c:v>Aged 50-59</c:v>
                </c:pt>
                <c:pt idx="5">
                  <c:v>Aged 60-69</c:v>
                </c:pt>
                <c:pt idx="6">
                  <c:v>Aged 70+</c:v>
                </c:pt>
              </c:strCache>
            </c:strRef>
          </c:cat>
          <c:val>
            <c:numRef>
              <c:f>'Health care and social assi...'!$L$33:$L$39</c:f>
              <c:numCache>
                <c:formatCode>0.0</c:formatCode>
                <c:ptCount val="7"/>
                <c:pt idx="0">
                  <c:v>110.44</c:v>
                </c:pt>
                <c:pt idx="1">
                  <c:v>111.98</c:v>
                </c:pt>
                <c:pt idx="2">
                  <c:v>111.48</c:v>
                </c:pt>
                <c:pt idx="3">
                  <c:v>106.62</c:v>
                </c:pt>
                <c:pt idx="4">
                  <c:v>105.21</c:v>
                </c:pt>
                <c:pt idx="5">
                  <c:v>109.83</c:v>
                </c:pt>
                <c:pt idx="6">
                  <c:v>112.28</c:v>
                </c:pt>
              </c:numCache>
            </c:numRef>
          </c:val>
          <c:extLst>
            <c:ext xmlns:c16="http://schemas.microsoft.com/office/drawing/2014/chart" uri="{C3380CC4-5D6E-409C-BE32-E72D297353CC}">
              <c16:uniqueId val="{00000001-1F69-4072-BEF1-3E0ACB4F5EDA}"/>
            </c:ext>
          </c:extLst>
        </c:ser>
        <c:ser>
          <c:idx val="2"/>
          <c:order val="2"/>
          <c:tx>
            <c:strRef>
              <c:f>'Health care and social assi...'!$K$8</c:f>
              <c:strCache>
                <c:ptCount val="1"/>
                <c:pt idx="0">
                  <c:v>This week (ending 19 Jun 2021)</c:v>
                </c:pt>
              </c:strCache>
            </c:strRef>
          </c:tx>
          <c:spPr>
            <a:solidFill>
              <a:srgbClr val="993366"/>
            </a:solidFill>
            <a:ln>
              <a:noFill/>
            </a:ln>
            <a:effectLst/>
          </c:spPr>
          <c:invertIfNegative val="0"/>
          <c:cat>
            <c:strRef>
              <c:f>'Health care and social assi...'!$K$24:$K$30</c:f>
              <c:strCache>
                <c:ptCount val="7"/>
                <c:pt idx="0">
                  <c:v>Aged 15-19</c:v>
                </c:pt>
                <c:pt idx="1">
                  <c:v>Aged 20-29</c:v>
                </c:pt>
                <c:pt idx="2">
                  <c:v>Aged 30-39</c:v>
                </c:pt>
                <c:pt idx="3">
                  <c:v>Aged 40-49</c:v>
                </c:pt>
                <c:pt idx="4">
                  <c:v>Aged 50-59</c:v>
                </c:pt>
                <c:pt idx="5">
                  <c:v>Aged 60-69</c:v>
                </c:pt>
                <c:pt idx="6">
                  <c:v>Aged 70+</c:v>
                </c:pt>
              </c:strCache>
            </c:strRef>
          </c:cat>
          <c:val>
            <c:numRef>
              <c:f>'Health care and social assi...'!$L$42:$L$48</c:f>
              <c:numCache>
                <c:formatCode>0.0</c:formatCode>
                <c:ptCount val="7"/>
                <c:pt idx="0">
                  <c:v>109</c:v>
                </c:pt>
                <c:pt idx="1">
                  <c:v>110.2</c:v>
                </c:pt>
                <c:pt idx="2">
                  <c:v>110.08</c:v>
                </c:pt>
                <c:pt idx="3">
                  <c:v>105.6</c:v>
                </c:pt>
                <c:pt idx="4">
                  <c:v>104.28</c:v>
                </c:pt>
                <c:pt idx="5">
                  <c:v>108.86</c:v>
                </c:pt>
                <c:pt idx="6">
                  <c:v>111.13</c:v>
                </c:pt>
              </c:numCache>
            </c:numRef>
          </c:val>
          <c:extLst>
            <c:ext xmlns:c16="http://schemas.microsoft.com/office/drawing/2014/chart" uri="{C3380CC4-5D6E-409C-BE32-E72D297353CC}">
              <c16:uniqueId val="{00000002-1F69-4072-BEF1-3E0ACB4F5ED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'Health care and social assi...'!$K$110:$K$256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'Health care and social assi...'!$L$110:$L$256</c:f>
              <c:numCache>
                <c:formatCode>0.0</c:formatCode>
                <c:ptCount val="147"/>
                <c:pt idx="0">
                  <c:v>100</c:v>
                </c:pt>
                <c:pt idx="1">
                  <c:v>99.571100000000001</c:v>
                </c:pt>
                <c:pt idx="2">
                  <c:v>98.033500000000004</c:v>
                </c:pt>
                <c:pt idx="3">
                  <c:v>96.396199999999993</c:v>
                </c:pt>
                <c:pt idx="4">
                  <c:v>95.467200000000005</c:v>
                </c:pt>
                <c:pt idx="5">
                  <c:v>95.337999999999994</c:v>
                </c:pt>
                <c:pt idx="6">
                  <c:v>95.954499999999996</c:v>
                </c:pt>
                <c:pt idx="7">
                  <c:v>96.554000000000002</c:v>
                </c:pt>
                <c:pt idx="8">
                  <c:v>97.334400000000002</c:v>
                </c:pt>
                <c:pt idx="9">
                  <c:v>97.525400000000005</c:v>
                </c:pt>
                <c:pt idx="10">
                  <c:v>98.003900000000002</c:v>
                </c:pt>
                <c:pt idx="11">
                  <c:v>98.822699999999998</c:v>
                </c:pt>
                <c:pt idx="12">
                  <c:v>99.895399999999995</c:v>
                </c:pt>
                <c:pt idx="13">
                  <c:v>100.7397</c:v>
                </c:pt>
                <c:pt idx="14">
                  <c:v>100.6885</c:v>
                </c:pt>
                <c:pt idx="15">
                  <c:v>100.78060000000001</c:v>
                </c:pt>
                <c:pt idx="16">
                  <c:v>101.35080000000001</c:v>
                </c:pt>
                <c:pt idx="17">
                  <c:v>101.9937</c:v>
                </c:pt>
                <c:pt idx="18">
                  <c:v>102.3738</c:v>
                </c:pt>
                <c:pt idx="19">
                  <c:v>102.2076</c:v>
                </c:pt>
                <c:pt idx="20">
                  <c:v>102.217</c:v>
                </c:pt>
                <c:pt idx="21">
                  <c:v>102.2017</c:v>
                </c:pt>
                <c:pt idx="22">
                  <c:v>101.717</c:v>
                </c:pt>
                <c:pt idx="23">
                  <c:v>101.8402</c:v>
                </c:pt>
                <c:pt idx="24">
                  <c:v>102.91719999999999</c:v>
                </c:pt>
                <c:pt idx="25">
                  <c:v>103.2283</c:v>
                </c:pt>
                <c:pt idx="26">
                  <c:v>103.4213</c:v>
                </c:pt>
                <c:pt idx="27">
                  <c:v>103.5496</c:v>
                </c:pt>
                <c:pt idx="28">
                  <c:v>103.35899999999999</c:v>
                </c:pt>
                <c:pt idx="29">
                  <c:v>102.7346</c:v>
                </c:pt>
                <c:pt idx="30">
                  <c:v>103.0244</c:v>
                </c:pt>
                <c:pt idx="31">
                  <c:v>104.05029999999999</c:v>
                </c:pt>
                <c:pt idx="32">
                  <c:v>104.1768</c:v>
                </c:pt>
                <c:pt idx="33">
                  <c:v>103.93600000000001</c:v>
                </c:pt>
                <c:pt idx="34">
                  <c:v>104.1819</c:v>
                </c:pt>
                <c:pt idx="35">
                  <c:v>104.4682</c:v>
                </c:pt>
                <c:pt idx="36">
                  <c:v>104.9786</c:v>
                </c:pt>
                <c:pt idx="37">
                  <c:v>105.13630000000001</c:v>
                </c:pt>
                <c:pt idx="38">
                  <c:v>105.4068</c:v>
                </c:pt>
                <c:pt idx="39">
                  <c:v>105.5673</c:v>
                </c:pt>
                <c:pt idx="40">
                  <c:v>105.32599999999999</c:v>
                </c:pt>
                <c:pt idx="41">
                  <c:v>103.2351</c:v>
                </c:pt>
                <c:pt idx="42">
                  <c:v>101.1302</c:v>
                </c:pt>
                <c:pt idx="43">
                  <c:v>102.1778</c:v>
                </c:pt>
                <c:pt idx="44">
                  <c:v>104.1442</c:v>
                </c:pt>
                <c:pt idx="45">
                  <c:v>105.2047</c:v>
                </c:pt>
                <c:pt idx="46">
                  <c:v>105.1542</c:v>
                </c:pt>
                <c:pt idx="47">
                  <c:v>105.175</c:v>
                </c:pt>
                <c:pt idx="48">
                  <c:v>105.60120000000001</c:v>
                </c:pt>
                <c:pt idx="49">
                  <c:v>106.18040000000001</c:v>
                </c:pt>
                <c:pt idx="50">
                  <c:v>106.48690000000001</c:v>
                </c:pt>
                <c:pt idx="51">
                  <c:v>106.75</c:v>
                </c:pt>
                <c:pt idx="52">
                  <c:v>106.8717</c:v>
                </c:pt>
                <c:pt idx="53">
                  <c:v>107.726</c:v>
                </c:pt>
                <c:pt idx="54">
                  <c:v>108.02419999999999</c:v>
                </c:pt>
                <c:pt idx="55">
                  <c:v>107.8732</c:v>
                </c:pt>
                <c:pt idx="56">
                  <c:v>107.3232</c:v>
                </c:pt>
                <c:pt idx="57">
                  <c:v>107.33629999999999</c:v>
                </c:pt>
                <c:pt idx="58">
                  <c:v>107.97199999999999</c:v>
                </c:pt>
                <c:pt idx="59">
                  <c:v>108.042</c:v>
                </c:pt>
                <c:pt idx="60">
                  <c:v>108.2277</c:v>
                </c:pt>
                <c:pt idx="61">
                  <c:v>108.2243</c:v>
                </c:pt>
                <c:pt idx="62">
                  <c:v>108.65260000000001</c:v>
                </c:pt>
                <c:pt idx="63">
                  <c:v>108.7465</c:v>
                </c:pt>
                <c:pt idx="64">
                  <c:v>108.9106</c:v>
                </c:pt>
                <c:pt idx="65">
                  <c:v>109.0722</c:v>
                </c:pt>
                <c:pt idx="66">
                  <c:v>107.81870000000001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5099-4E55-B46B-7BA261A1062B}"/>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'Health care and social assi...'!$K$110:$K$256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'Health care and social assi...'!$L$258:$L$404</c:f>
              <c:numCache>
                <c:formatCode>0.0</c:formatCode>
                <c:ptCount val="147"/>
                <c:pt idx="0">
                  <c:v>100</c:v>
                </c:pt>
                <c:pt idx="1">
                  <c:v>98.986900000000006</c:v>
                </c:pt>
                <c:pt idx="2">
                  <c:v>98.044399999999996</c:v>
                </c:pt>
                <c:pt idx="3">
                  <c:v>98.439300000000003</c:v>
                </c:pt>
                <c:pt idx="4">
                  <c:v>99.841399999999993</c:v>
                </c:pt>
                <c:pt idx="5">
                  <c:v>99.891900000000007</c:v>
                </c:pt>
                <c:pt idx="6">
                  <c:v>99.111500000000007</c:v>
                </c:pt>
                <c:pt idx="7">
                  <c:v>98.884299999999996</c:v>
                </c:pt>
                <c:pt idx="8">
                  <c:v>98.877099999999999</c:v>
                </c:pt>
                <c:pt idx="9">
                  <c:v>99.514399999999995</c:v>
                </c:pt>
                <c:pt idx="10">
                  <c:v>99.781400000000005</c:v>
                </c:pt>
                <c:pt idx="11">
                  <c:v>99.937899999999999</c:v>
                </c:pt>
                <c:pt idx="12">
                  <c:v>100.7603</c:v>
                </c:pt>
                <c:pt idx="13">
                  <c:v>102.2784</c:v>
                </c:pt>
                <c:pt idx="14">
                  <c:v>103.6699</c:v>
                </c:pt>
                <c:pt idx="15">
                  <c:v>102.3104</c:v>
                </c:pt>
                <c:pt idx="16">
                  <c:v>105.2247</c:v>
                </c:pt>
                <c:pt idx="17">
                  <c:v>104.7611</c:v>
                </c:pt>
                <c:pt idx="18">
                  <c:v>103.91840000000001</c:v>
                </c:pt>
                <c:pt idx="19">
                  <c:v>103.4378</c:v>
                </c:pt>
                <c:pt idx="20">
                  <c:v>104.6178</c:v>
                </c:pt>
                <c:pt idx="21">
                  <c:v>104.05759999999999</c:v>
                </c:pt>
                <c:pt idx="22">
                  <c:v>103.343</c:v>
                </c:pt>
                <c:pt idx="23">
                  <c:v>104.2474</c:v>
                </c:pt>
                <c:pt idx="24">
                  <c:v>105.2504</c:v>
                </c:pt>
                <c:pt idx="25">
                  <c:v>104.7016</c:v>
                </c:pt>
                <c:pt idx="26">
                  <c:v>105.9772</c:v>
                </c:pt>
                <c:pt idx="27">
                  <c:v>105.90649999999999</c:v>
                </c:pt>
                <c:pt idx="28">
                  <c:v>105.1263</c:v>
                </c:pt>
                <c:pt idx="29">
                  <c:v>104.8837</c:v>
                </c:pt>
                <c:pt idx="30">
                  <c:v>105.0556</c:v>
                </c:pt>
                <c:pt idx="31">
                  <c:v>106.91419999999999</c:v>
                </c:pt>
                <c:pt idx="32">
                  <c:v>106.4434</c:v>
                </c:pt>
                <c:pt idx="33">
                  <c:v>104.46080000000001</c:v>
                </c:pt>
                <c:pt idx="34">
                  <c:v>104.6298</c:v>
                </c:pt>
                <c:pt idx="35">
                  <c:v>104.71429999999999</c:v>
                </c:pt>
                <c:pt idx="36">
                  <c:v>105.03530000000001</c:v>
                </c:pt>
                <c:pt idx="37">
                  <c:v>104.9747</c:v>
                </c:pt>
                <c:pt idx="38">
                  <c:v>106.009</c:v>
                </c:pt>
                <c:pt idx="39">
                  <c:v>106.6764</c:v>
                </c:pt>
                <c:pt idx="40">
                  <c:v>107.8135</c:v>
                </c:pt>
                <c:pt idx="41">
                  <c:v>107.6262</c:v>
                </c:pt>
                <c:pt idx="42">
                  <c:v>106.7717</c:v>
                </c:pt>
                <c:pt idx="43">
                  <c:v>106.52800000000001</c:v>
                </c:pt>
                <c:pt idx="44">
                  <c:v>106.6977</c:v>
                </c:pt>
                <c:pt idx="45">
                  <c:v>107.0266</c:v>
                </c:pt>
                <c:pt idx="46">
                  <c:v>107.6245</c:v>
                </c:pt>
                <c:pt idx="47">
                  <c:v>106.7102</c:v>
                </c:pt>
                <c:pt idx="48">
                  <c:v>106.708</c:v>
                </c:pt>
                <c:pt idx="49">
                  <c:v>107.8824</c:v>
                </c:pt>
                <c:pt idx="50">
                  <c:v>108.25700000000001</c:v>
                </c:pt>
                <c:pt idx="51">
                  <c:v>108.30329999999999</c:v>
                </c:pt>
                <c:pt idx="52">
                  <c:v>109.7127</c:v>
                </c:pt>
                <c:pt idx="53">
                  <c:v>111.143</c:v>
                </c:pt>
                <c:pt idx="54">
                  <c:v>112.7474</c:v>
                </c:pt>
                <c:pt idx="55">
                  <c:v>113.48950000000001</c:v>
                </c:pt>
                <c:pt idx="56">
                  <c:v>112.4145</c:v>
                </c:pt>
                <c:pt idx="57">
                  <c:v>110.4768</c:v>
                </c:pt>
                <c:pt idx="58">
                  <c:v>110.7655</c:v>
                </c:pt>
                <c:pt idx="59">
                  <c:v>110.6576</c:v>
                </c:pt>
                <c:pt idx="60">
                  <c:v>110.3967</c:v>
                </c:pt>
                <c:pt idx="61">
                  <c:v>109.7953</c:v>
                </c:pt>
                <c:pt idx="62">
                  <c:v>110.4568</c:v>
                </c:pt>
                <c:pt idx="63">
                  <c:v>110.3048</c:v>
                </c:pt>
                <c:pt idx="64">
                  <c:v>110.1559</c:v>
                </c:pt>
                <c:pt idx="65">
                  <c:v>110.70180000000001</c:v>
                </c:pt>
                <c:pt idx="66">
                  <c:v>110.6675</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5099-4E55-B46B-7BA261A1062B}"/>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5"/>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'Arts and recreation services'!$K$4</c:f>
              <c:strCache>
                <c:ptCount val="1"/>
                <c:pt idx="0">
                  <c:v>Previous month (week ending 22 May 2021)</c:v>
                </c:pt>
              </c:strCache>
            </c:strRef>
          </c:tx>
          <c:spPr>
            <a:solidFill>
              <a:schemeClr val="accent1"/>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services'!$L$53:$L$60</c:f>
              <c:numCache>
                <c:formatCode>0.0</c:formatCode>
                <c:ptCount val="8"/>
                <c:pt idx="0">
                  <c:v>96.37</c:v>
                </c:pt>
                <c:pt idx="1">
                  <c:v>98.43</c:v>
                </c:pt>
                <c:pt idx="2">
                  <c:v>99.99</c:v>
                </c:pt>
                <c:pt idx="3">
                  <c:v>102.76</c:v>
                </c:pt>
                <c:pt idx="4">
                  <c:v>102.73</c:v>
                </c:pt>
                <c:pt idx="5">
                  <c:v>98</c:v>
                </c:pt>
                <c:pt idx="6">
                  <c:v>110.47</c:v>
                </c:pt>
                <c:pt idx="7">
                  <c:v>99.35</c:v>
                </c:pt>
              </c:numCache>
            </c:numRef>
          </c:val>
          <c:extLst>
            <c:ext xmlns:c16="http://schemas.microsoft.com/office/drawing/2014/chart" uri="{C3380CC4-5D6E-409C-BE32-E72D297353CC}">
              <c16:uniqueId val="{00000000-7109-4C55-9896-38E4BF669FC7}"/>
            </c:ext>
          </c:extLst>
        </c:ser>
        <c:ser>
          <c:idx val="1"/>
          <c:order val="1"/>
          <c:tx>
            <c:strRef>
              <c:f>'Arts and recreation services'!$K$7</c:f>
              <c:strCache>
                <c:ptCount val="1"/>
                <c:pt idx="0">
                  <c:v>Previous week (ending 12 Jun 2021)</c:v>
                </c:pt>
              </c:strCache>
            </c:strRef>
          </c:tx>
          <c:spPr>
            <a:solidFill>
              <a:schemeClr val="accent2"/>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services'!$L$62:$L$69</c:f>
              <c:numCache>
                <c:formatCode>0.0</c:formatCode>
                <c:ptCount val="8"/>
                <c:pt idx="0">
                  <c:v>95.93</c:v>
                </c:pt>
                <c:pt idx="1">
                  <c:v>87.21</c:v>
                </c:pt>
                <c:pt idx="2">
                  <c:v>98.28</c:v>
                </c:pt>
                <c:pt idx="3">
                  <c:v>100.88</c:v>
                </c:pt>
                <c:pt idx="4">
                  <c:v>103.23</c:v>
                </c:pt>
                <c:pt idx="5">
                  <c:v>94.35</c:v>
                </c:pt>
                <c:pt idx="6">
                  <c:v>110.58</c:v>
                </c:pt>
                <c:pt idx="7">
                  <c:v>98.44</c:v>
                </c:pt>
              </c:numCache>
            </c:numRef>
          </c:val>
          <c:extLst>
            <c:ext xmlns:c16="http://schemas.microsoft.com/office/drawing/2014/chart" uri="{C3380CC4-5D6E-409C-BE32-E72D297353CC}">
              <c16:uniqueId val="{00000001-7109-4C55-9896-38E4BF669FC7}"/>
            </c:ext>
          </c:extLst>
        </c:ser>
        <c:ser>
          <c:idx val="2"/>
          <c:order val="2"/>
          <c:tx>
            <c:strRef>
              <c:f>'Arts and recreation services'!$K$8</c:f>
              <c:strCache>
                <c:ptCount val="1"/>
                <c:pt idx="0">
                  <c:v>This week (ending 19 Jun 2021)</c:v>
                </c:pt>
              </c:strCache>
            </c:strRef>
          </c:tx>
          <c:spPr>
            <a:solidFill>
              <a:srgbClr val="993366"/>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services'!$L$71:$L$78</c:f>
              <c:numCache>
                <c:formatCode>0.0</c:formatCode>
                <c:ptCount val="8"/>
                <c:pt idx="0">
                  <c:v>96.7</c:v>
                </c:pt>
                <c:pt idx="1">
                  <c:v>88.13</c:v>
                </c:pt>
                <c:pt idx="2">
                  <c:v>98.66</c:v>
                </c:pt>
                <c:pt idx="3">
                  <c:v>101.91</c:v>
                </c:pt>
                <c:pt idx="4">
                  <c:v>103.02</c:v>
                </c:pt>
                <c:pt idx="5">
                  <c:v>96.1</c:v>
                </c:pt>
                <c:pt idx="6">
                  <c:v>113.13</c:v>
                </c:pt>
                <c:pt idx="7">
                  <c:v>93.3</c:v>
                </c:pt>
              </c:numCache>
            </c:numRef>
          </c:val>
          <c:extLst>
            <c:ext xmlns:c16="http://schemas.microsoft.com/office/drawing/2014/chart" uri="{C3380CC4-5D6E-409C-BE32-E72D297353CC}">
              <c16:uniqueId val="{00000002-7109-4C55-9896-38E4BF669FC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Mining!$K$4</c:f>
              <c:strCache>
                <c:ptCount val="1"/>
                <c:pt idx="0">
                  <c:v>Previous month (week ending 22 May 2021)</c:v>
                </c:pt>
              </c:strCache>
            </c:strRef>
          </c:tx>
          <c:spPr>
            <a:solidFill>
              <a:schemeClr val="accent1"/>
            </a:solidFill>
            <a:ln>
              <a:noFill/>
            </a:ln>
            <a:effectLst/>
          </c:spPr>
          <c:invertIfNegative val="0"/>
          <c:cat>
            <c:strRef>
              <c:f>Mining!$K$24:$K$30</c:f>
              <c:strCache>
                <c:ptCount val="7"/>
                <c:pt idx="0">
                  <c:v>Aged 15-19</c:v>
                </c:pt>
                <c:pt idx="1">
                  <c:v>Aged 20-29</c:v>
                </c:pt>
                <c:pt idx="2">
                  <c:v>Aged 30-39</c:v>
                </c:pt>
                <c:pt idx="3">
                  <c:v>Aged 40-49</c:v>
                </c:pt>
                <c:pt idx="4">
                  <c:v>Aged 50-59</c:v>
                </c:pt>
                <c:pt idx="5">
                  <c:v>Aged 60-69</c:v>
                </c:pt>
                <c:pt idx="6">
                  <c:v>Aged 70+</c:v>
                </c:pt>
              </c:strCache>
            </c:strRef>
          </c:cat>
          <c:val>
            <c:numRef>
              <c:f>Mining!$L$24:$L$30</c:f>
              <c:numCache>
                <c:formatCode>0.0</c:formatCode>
                <c:ptCount val="7"/>
                <c:pt idx="0">
                  <c:v>92.38</c:v>
                </c:pt>
                <c:pt idx="1">
                  <c:v>98.5</c:v>
                </c:pt>
                <c:pt idx="2">
                  <c:v>99.37</c:v>
                </c:pt>
                <c:pt idx="3">
                  <c:v>100.46</c:v>
                </c:pt>
                <c:pt idx="4">
                  <c:v>101.99</c:v>
                </c:pt>
                <c:pt idx="5">
                  <c:v>109.21</c:v>
                </c:pt>
                <c:pt idx="6">
                  <c:v>118.41</c:v>
                </c:pt>
              </c:numCache>
            </c:numRef>
          </c:val>
          <c:extLst>
            <c:ext xmlns:c16="http://schemas.microsoft.com/office/drawing/2014/chart" uri="{C3380CC4-5D6E-409C-BE32-E72D297353CC}">
              <c16:uniqueId val="{00000000-ED7B-4E8D-83F7-466C4D7CC279}"/>
            </c:ext>
          </c:extLst>
        </c:ser>
        <c:ser>
          <c:idx val="1"/>
          <c:order val="1"/>
          <c:tx>
            <c:strRef>
              <c:f>Mining!$K$7</c:f>
              <c:strCache>
                <c:ptCount val="1"/>
                <c:pt idx="0">
                  <c:v>Previous week (ending 12 Jun 2021)</c:v>
                </c:pt>
              </c:strCache>
            </c:strRef>
          </c:tx>
          <c:spPr>
            <a:solidFill>
              <a:schemeClr val="accent2"/>
            </a:solidFill>
            <a:ln>
              <a:noFill/>
            </a:ln>
            <a:effectLst/>
          </c:spPr>
          <c:invertIfNegative val="0"/>
          <c:cat>
            <c:strRef>
              <c:f>Mining!$K$24:$K$30</c:f>
              <c:strCache>
                <c:ptCount val="7"/>
                <c:pt idx="0">
                  <c:v>Aged 15-19</c:v>
                </c:pt>
                <c:pt idx="1">
                  <c:v>Aged 20-29</c:v>
                </c:pt>
                <c:pt idx="2">
                  <c:v>Aged 30-39</c:v>
                </c:pt>
                <c:pt idx="3">
                  <c:v>Aged 40-49</c:v>
                </c:pt>
                <c:pt idx="4">
                  <c:v>Aged 50-59</c:v>
                </c:pt>
                <c:pt idx="5">
                  <c:v>Aged 60-69</c:v>
                </c:pt>
                <c:pt idx="6">
                  <c:v>Aged 70+</c:v>
                </c:pt>
              </c:strCache>
            </c:strRef>
          </c:cat>
          <c:val>
            <c:numRef>
              <c:f>Mining!$L$33:$L$39</c:f>
              <c:numCache>
                <c:formatCode>0.0</c:formatCode>
                <c:ptCount val="7"/>
                <c:pt idx="0">
                  <c:v>92.95</c:v>
                </c:pt>
                <c:pt idx="1">
                  <c:v>97.71</c:v>
                </c:pt>
                <c:pt idx="2">
                  <c:v>98.71</c:v>
                </c:pt>
                <c:pt idx="3">
                  <c:v>99.91</c:v>
                </c:pt>
                <c:pt idx="4">
                  <c:v>102.15</c:v>
                </c:pt>
                <c:pt idx="5">
                  <c:v>109.8</c:v>
                </c:pt>
                <c:pt idx="6">
                  <c:v>116.17</c:v>
                </c:pt>
              </c:numCache>
            </c:numRef>
          </c:val>
          <c:extLst>
            <c:ext xmlns:c16="http://schemas.microsoft.com/office/drawing/2014/chart" uri="{C3380CC4-5D6E-409C-BE32-E72D297353CC}">
              <c16:uniqueId val="{00000001-ED7B-4E8D-83F7-466C4D7CC279}"/>
            </c:ext>
          </c:extLst>
        </c:ser>
        <c:ser>
          <c:idx val="2"/>
          <c:order val="2"/>
          <c:tx>
            <c:strRef>
              <c:f>Mining!$K$8</c:f>
              <c:strCache>
                <c:ptCount val="1"/>
                <c:pt idx="0">
                  <c:v>This week (ending 19 Jun 2021)</c:v>
                </c:pt>
              </c:strCache>
            </c:strRef>
          </c:tx>
          <c:spPr>
            <a:solidFill>
              <a:srgbClr val="993366"/>
            </a:solidFill>
            <a:ln>
              <a:noFill/>
            </a:ln>
            <a:effectLst/>
          </c:spPr>
          <c:invertIfNegative val="0"/>
          <c:cat>
            <c:strRef>
              <c:f>Mining!$K$24:$K$30</c:f>
              <c:strCache>
                <c:ptCount val="7"/>
                <c:pt idx="0">
                  <c:v>Aged 15-19</c:v>
                </c:pt>
                <c:pt idx="1">
                  <c:v>Aged 20-29</c:v>
                </c:pt>
                <c:pt idx="2">
                  <c:v>Aged 30-39</c:v>
                </c:pt>
                <c:pt idx="3">
                  <c:v>Aged 40-49</c:v>
                </c:pt>
                <c:pt idx="4">
                  <c:v>Aged 50-59</c:v>
                </c:pt>
                <c:pt idx="5">
                  <c:v>Aged 60-69</c:v>
                </c:pt>
                <c:pt idx="6">
                  <c:v>Aged 70+</c:v>
                </c:pt>
              </c:strCache>
            </c:strRef>
          </c:cat>
          <c:val>
            <c:numRef>
              <c:f>Mining!$L$42:$L$48</c:f>
              <c:numCache>
                <c:formatCode>0.0</c:formatCode>
                <c:ptCount val="7"/>
                <c:pt idx="0">
                  <c:v>92.84</c:v>
                </c:pt>
                <c:pt idx="1">
                  <c:v>97.7</c:v>
                </c:pt>
                <c:pt idx="2">
                  <c:v>98.75</c:v>
                </c:pt>
                <c:pt idx="3">
                  <c:v>99.96</c:v>
                </c:pt>
                <c:pt idx="4">
                  <c:v>102.24</c:v>
                </c:pt>
                <c:pt idx="5">
                  <c:v>109.84</c:v>
                </c:pt>
                <c:pt idx="6">
                  <c:v>115.76</c:v>
                </c:pt>
              </c:numCache>
            </c:numRef>
          </c:val>
          <c:extLst>
            <c:ext xmlns:c16="http://schemas.microsoft.com/office/drawing/2014/chart" uri="{C3380CC4-5D6E-409C-BE32-E72D297353CC}">
              <c16:uniqueId val="{00000002-ED7B-4E8D-83F7-466C4D7CC27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'Arts and recreation services'!$K$4</c:f>
              <c:strCache>
                <c:ptCount val="1"/>
                <c:pt idx="0">
                  <c:v>Previous month (week ending 22 May 2021)</c:v>
                </c:pt>
              </c:strCache>
            </c:strRef>
          </c:tx>
          <c:spPr>
            <a:solidFill>
              <a:schemeClr val="accent1"/>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services'!$L$82:$L$89</c:f>
              <c:numCache>
                <c:formatCode>0.0</c:formatCode>
                <c:ptCount val="8"/>
                <c:pt idx="0">
                  <c:v>100.09</c:v>
                </c:pt>
                <c:pt idx="1">
                  <c:v>100.19</c:v>
                </c:pt>
                <c:pt idx="2">
                  <c:v>101.3</c:v>
                </c:pt>
                <c:pt idx="3">
                  <c:v>104.06</c:v>
                </c:pt>
                <c:pt idx="4">
                  <c:v>107.14</c:v>
                </c:pt>
                <c:pt idx="5">
                  <c:v>97.06</c:v>
                </c:pt>
                <c:pt idx="6">
                  <c:v>106.15</c:v>
                </c:pt>
                <c:pt idx="7">
                  <c:v>101.59</c:v>
                </c:pt>
              </c:numCache>
            </c:numRef>
          </c:val>
          <c:extLst>
            <c:ext xmlns:c16="http://schemas.microsoft.com/office/drawing/2014/chart" uri="{C3380CC4-5D6E-409C-BE32-E72D297353CC}">
              <c16:uniqueId val="{00000000-8A28-49C5-8616-BFDF09FE5881}"/>
            </c:ext>
          </c:extLst>
        </c:ser>
        <c:ser>
          <c:idx val="1"/>
          <c:order val="1"/>
          <c:tx>
            <c:strRef>
              <c:f>'Arts and recreation services'!$K$7</c:f>
              <c:strCache>
                <c:ptCount val="1"/>
                <c:pt idx="0">
                  <c:v>Previous week (ending 12 Jun 2021)</c:v>
                </c:pt>
              </c:strCache>
            </c:strRef>
          </c:tx>
          <c:spPr>
            <a:solidFill>
              <a:schemeClr val="accent2"/>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services'!$L$91:$L$98</c:f>
              <c:numCache>
                <c:formatCode>0.0</c:formatCode>
                <c:ptCount val="8"/>
                <c:pt idx="0">
                  <c:v>100.1</c:v>
                </c:pt>
                <c:pt idx="1">
                  <c:v>85.6</c:v>
                </c:pt>
                <c:pt idx="2">
                  <c:v>99.14</c:v>
                </c:pt>
                <c:pt idx="3">
                  <c:v>103.01</c:v>
                </c:pt>
                <c:pt idx="4">
                  <c:v>107.66</c:v>
                </c:pt>
                <c:pt idx="5">
                  <c:v>93.08</c:v>
                </c:pt>
                <c:pt idx="6">
                  <c:v>103.63</c:v>
                </c:pt>
                <c:pt idx="7">
                  <c:v>100.74</c:v>
                </c:pt>
              </c:numCache>
            </c:numRef>
          </c:val>
          <c:extLst>
            <c:ext xmlns:c16="http://schemas.microsoft.com/office/drawing/2014/chart" uri="{C3380CC4-5D6E-409C-BE32-E72D297353CC}">
              <c16:uniqueId val="{00000001-8A28-49C5-8616-BFDF09FE5881}"/>
            </c:ext>
          </c:extLst>
        </c:ser>
        <c:ser>
          <c:idx val="2"/>
          <c:order val="2"/>
          <c:tx>
            <c:strRef>
              <c:f>'Arts and recreation services'!$K$8</c:f>
              <c:strCache>
                <c:ptCount val="1"/>
                <c:pt idx="0">
                  <c:v>This week (ending 19 Jun 2021)</c:v>
                </c:pt>
              </c:strCache>
            </c:strRef>
          </c:tx>
          <c:spPr>
            <a:solidFill>
              <a:srgbClr val="993366"/>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services'!$L$100:$L$107</c:f>
              <c:numCache>
                <c:formatCode>0.0</c:formatCode>
                <c:ptCount val="8"/>
                <c:pt idx="0">
                  <c:v>100.55</c:v>
                </c:pt>
                <c:pt idx="1">
                  <c:v>85.06</c:v>
                </c:pt>
                <c:pt idx="2">
                  <c:v>99.72</c:v>
                </c:pt>
                <c:pt idx="3">
                  <c:v>103.55</c:v>
                </c:pt>
                <c:pt idx="4">
                  <c:v>107.85</c:v>
                </c:pt>
                <c:pt idx="5">
                  <c:v>94.76</c:v>
                </c:pt>
                <c:pt idx="6">
                  <c:v>103.95</c:v>
                </c:pt>
                <c:pt idx="7">
                  <c:v>97.62</c:v>
                </c:pt>
              </c:numCache>
            </c:numRef>
          </c:val>
          <c:extLst>
            <c:ext xmlns:c16="http://schemas.microsoft.com/office/drawing/2014/chart" uri="{C3380CC4-5D6E-409C-BE32-E72D297353CC}">
              <c16:uniqueId val="{00000002-8A28-49C5-8616-BFDF09FE588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'Arts and recreation services'!$K$4</c:f>
              <c:strCache>
                <c:ptCount val="1"/>
                <c:pt idx="0">
                  <c:v>Previous month (week ending 22 May 2021)</c:v>
                </c:pt>
              </c:strCache>
            </c:strRef>
          </c:tx>
          <c:spPr>
            <a:solidFill>
              <a:schemeClr val="accent1"/>
            </a:solidFill>
            <a:ln>
              <a:noFill/>
            </a:ln>
            <a:effectLst/>
          </c:spPr>
          <c:invertIfNegative val="0"/>
          <c:cat>
            <c:strRef>
              <c:f>'Arts and recreation services'!$K$24:$K$30</c:f>
              <c:strCache>
                <c:ptCount val="7"/>
                <c:pt idx="0">
                  <c:v>Aged 15-19</c:v>
                </c:pt>
                <c:pt idx="1">
                  <c:v>Aged 20-29</c:v>
                </c:pt>
                <c:pt idx="2">
                  <c:v>Aged 30-39</c:v>
                </c:pt>
                <c:pt idx="3">
                  <c:v>Aged 40-49</c:v>
                </c:pt>
                <c:pt idx="4">
                  <c:v>Aged 50-59</c:v>
                </c:pt>
                <c:pt idx="5">
                  <c:v>Aged 60-69</c:v>
                </c:pt>
                <c:pt idx="6">
                  <c:v>Aged 70+</c:v>
                </c:pt>
              </c:strCache>
            </c:strRef>
          </c:cat>
          <c:val>
            <c:numRef>
              <c:f>'Arts and recreation services'!$L$24:$L$30</c:f>
              <c:numCache>
                <c:formatCode>0.0</c:formatCode>
                <c:ptCount val="7"/>
                <c:pt idx="0">
                  <c:v>104.58</c:v>
                </c:pt>
                <c:pt idx="1">
                  <c:v>102.4</c:v>
                </c:pt>
                <c:pt idx="2">
                  <c:v>100.89</c:v>
                </c:pt>
                <c:pt idx="3">
                  <c:v>100.03</c:v>
                </c:pt>
                <c:pt idx="4">
                  <c:v>104.17</c:v>
                </c:pt>
                <c:pt idx="5">
                  <c:v>107.56</c:v>
                </c:pt>
                <c:pt idx="6">
                  <c:v>106.63</c:v>
                </c:pt>
              </c:numCache>
            </c:numRef>
          </c:val>
          <c:extLst>
            <c:ext xmlns:c16="http://schemas.microsoft.com/office/drawing/2014/chart" uri="{C3380CC4-5D6E-409C-BE32-E72D297353CC}">
              <c16:uniqueId val="{00000000-95B1-46E0-870C-9F31575FE85F}"/>
            </c:ext>
          </c:extLst>
        </c:ser>
        <c:ser>
          <c:idx val="1"/>
          <c:order val="1"/>
          <c:tx>
            <c:strRef>
              <c:f>'Arts and recreation services'!$K$7</c:f>
              <c:strCache>
                <c:ptCount val="1"/>
                <c:pt idx="0">
                  <c:v>Previous week (ending 12 Jun 2021)</c:v>
                </c:pt>
              </c:strCache>
            </c:strRef>
          </c:tx>
          <c:spPr>
            <a:solidFill>
              <a:schemeClr val="accent2"/>
            </a:solidFill>
            <a:ln>
              <a:noFill/>
            </a:ln>
            <a:effectLst/>
          </c:spPr>
          <c:invertIfNegative val="0"/>
          <c:cat>
            <c:strRef>
              <c:f>'Arts and recreation services'!$K$24:$K$30</c:f>
              <c:strCache>
                <c:ptCount val="7"/>
                <c:pt idx="0">
                  <c:v>Aged 15-19</c:v>
                </c:pt>
                <c:pt idx="1">
                  <c:v>Aged 20-29</c:v>
                </c:pt>
                <c:pt idx="2">
                  <c:v>Aged 30-39</c:v>
                </c:pt>
                <c:pt idx="3">
                  <c:v>Aged 40-49</c:v>
                </c:pt>
                <c:pt idx="4">
                  <c:v>Aged 50-59</c:v>
                </c:pt>
                <c:pt idx="5">
                  <c:v>Aged 60-69</c:v>
                </c:pt>
                <c:pt idx="6">
                  <c:v>Aged 70+</c:v>
                </c:pt>
              </c:strCache>
            </c:strRef>
          </c:cat>
          <c:val>
            <c:numRef>
              <c:f>'Arts and recreation services'!$L$33:$L$39</c:f>
              <c:numCache>
                <c:formatCode>0.0</c:formatCode>
                <c:ptCount val="7"/>
                <c:pt idx="0">
                  <c:v>94.16</c:v>
                </c:pt>
                <c:pt idx="1">
                  <c:v>96.39</c:v>
                </c:pt>
                <c:pt idx="2">
                  <c:v>98.52</c:v>
                </c:pt>
                <c:pt idx="3">
                  <c:v>97.38</c:v>
                </c:pt>
                <c:pt idx="4">
                  <c:v>100.58</c:v>
                </c:pt>
                <c:pt idx="5">
                  <c:v>102.74</c:v>
                </c:pt>
                <c:pt idx="6">
                  <c:v>93.28</c:v>
                </c:pt>
              </c:numCache>
            </c:numRef>
          </c:val>
          <c:extLst>
            <c:ext xmlns:c16="http://schemas.microsoft.com/office/drawing/2014/chart" uri="{C3380CC4-5D6E-409C-BE32-E72D297353CC}">
              <c16:uniqueId val="{00000001-95B1-46E0-870C-9F31575FE85F}"/>
            </c:ext>
          </c:extLst>
        </c:ser>
        <c:ser>
          <c:idx val="2"/>
          <c:order val="2"/>
          <c:tx>
            <c:strRef>
              <c:f>'Arts and recreation services'!$K$8</c:f>
              <c:strCache>
                <c:ptCount val="1"/>
                <c:pt idx="0">
                  <c:v>This week (ending 19 Jun 2021)</c:v>
                </c:pt>
              </c:strCache>
            </c:strRef>
          </c:tx>
          <c:spPr>
            <a:solidFill>
              <a:srgbClr val="993366"/>
            </a:solidFill>
            <a:ln>
              <a:noFill/>
            </a:ln>
            <a:effectLst/>
          </c:spPr>
          <c:invertIfNegative val="0"/>
          <c:cat>
            <c:strRef>
              <c:f>'Arts and recreation services'!$K$24:$K$30</c:f>
              <c:strCache>
                <c:ptCount val="7"/>
                <c:pt idx="0">
                  <c:v>Aged 15-19</c:v>
                </c:pt>
                <c:pt idx="1">
                  <c:v>Aged 20-29</c:v>
                </c:pt>
                <c:pt idx="2">
                  <c:v>Aged 30-39</c:v>
                </c:pt>
                <c:pt idx="3">
                  <c:v>Aged 40-49</c:v>
                </c:pt>
                <c:pt idx="4">
                  <c:v>Aged 50-59</c:v>
                </c:pt>
                <c:pt idx="5">
                  <c:v>Aged 60-69</c:v>
                </c:pt>
                <c:pt idx="6">
                  <c:v>Aged 70+</c:v>
                </c:pt>
              </c:strCache>
            </c:strRef>
          </c:cat>
          <c:val>
            <c:numRef>
              <c:f>'Arts and recreation services'!$L$42:$L$48</c:f>
              <c:numCache>
                <c:formatCode>0.0</c:formatCode>
                <c:ptCount val="7"/>
                <c:pt idx="0">
                  <c:v>94.93</c:v>
                </c:pt>
                <c:pt idx="1">
                  <c:v>96.53</c:v>
                </c:pt>
                <c:pt idx="2">
                  <c:v>98.73</c:v>
                </c:pt>
                <c:pt idx="3">
                  <c:v>97.85</c:v>
                </c:pt>
                <c:pt idx="4">
                  <c:v>101.13</c:v>
                </c:pt>
                <c:pt idx="5">
                  <c:v>103.49</c:v>
                </c:pt>
                <c:pt idx="6">
                  <c:v>94.18</c:v>
                </c:pt>
              </c:numCache>
            </c:numRef>
          </c:val>
          <c:extLst>
            <c:ext xmlns:c16="http://schemas.microsoft.com/office/drawing/2014/chart" uri="{C3380CC4-5D6E-409C-BE32-E72D297353CC}">
              <c16:uniqueId val="{00000002-95B1-46E0-870C-9F31575FE85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'Arts and recreation services'!$K$110:$K$256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'Arts and recreation services'!$L$110:$L$256</c:f>
              <c:numCache>
                <c:formatCode>0.0</c:formatCode>
                <c:ptCount val="147"/>
                <c:pt idx="0">
                  <c:v>100</c:v>
                </c:pt>
                <c:pt idx="1">
                  <c:v>92.754599999999996</c:v>
                </c:pt>
                <c:pt idx="2">
                  <c:v>80.713800000000006</c:v>
                </c:pt>
                <c:pt idx="3">
                  <c:v>71.532300000000006</c:v>
                </c:pt>
                <c:pt idx="4">
                  <c:v>70.344999999999999</c:v>
                </c:pt>
                <c:pt idx="5">
                  <c:v>72.593500000000006</c:v>
                </c:pt>
                <c:pt idx="6">
                  <c:v>75.828299999999999</c:v>
                </c:pt>
                <c:pt idx="7">
                  <c:v>77.158299999999997</c:v>
                </c:pt>
                <c:pt idx="8">
                  <c:v>75.575999999999993</c:v>
                </c:pt>
                <c:pt idx="9">
                  <c:v>75.111400000000003</c:v>
                </c:pt>
                <c:pt idx="10">
                  <c:v>75.752799999999993</c:v>
                </c:pt>
                <c:pt idx="11">
                  <c:v>76.143100000000004</c:v>
                </c:pt>
                <c:pt idx="12">
                  <c:v>78.542000000000002</c:v>
                </c:pt>
                <c:pt idx="13">
                  <c:v>80.452600000000004</c:v>
                </c:pt>
                <c:pt idx="14">
                  <c:v>82.093900000000005</c:v>
                </c:pt>
                <c:pt idx="15">
                  <c:v>80.260999999999996</c:v>
                </c:pt>
                <c:pt idx="16">
                  <c:v>84.023499999999999</c:v>
                </c:pt>
                <c:pt idx="17">
                  <c:v>87.014799999999994</c:v>
                </c:pt>
                <c:pt idx="18">
                  <c:v>88.456199999999995</c:v>
                </c:pt>
                <c:pt idx="19">
                  <c:v>88.822299999999998</c:v>
                </c:pt>
                <c:pt idx="20">
                  <c:v>88.993899999999996</c:v>
                </c:pt>
                <c:pt idx="21">
                  <c:v>88.693799999999996</c:v>
                </c:pt>
                <c:pt idx="22">
                  <c:v>89.421300000000002</c:v>
                </c:pt>
                <c:pt idx="23">
                  <c:v>89.656499999999994</c:v>
                </c:pt>
                <c:pt idx="24">
                  <c:v>90.782600000000002</c:v>
                </c:pt>
                <c:pt idx="25">
                  <c:v>90.809100000000001</c:v>
                </c:pt>
                <c:pt idx="26">
                  <c:v>91.733500000000006</c:v>
                </c:pt>
                <c:pt idx="27">
                  <c:v>92.152100000000004</c:v>
                </c:pt>
                <c:pt idx="28">
                  <c:v>92.232200000000006</c:v>
                </c:pt>
                <c:pt idx="29">
                  <c:v>91.040199999999999</c:v>
                </c:pt>
                <c:pt idx="30">
                  <c:v>91.751199999999997</c:v>
                </c:pt>
                <c:pt idx="31">
                  <c:v>92.492199999999997</c:v>
                </c:pt>
                <c:pt idx="32">
                  <c:v>92.671400000000006</c:v>
                </c:pt>
                <c:pt idx="33">
                  <c:v>92.896600000000007</c:v>
                </c:pt>
                <c:pt idx="34">
                  <c:v>94.3994</c:v>
                </c:pt>
                <c:pt idx="35">
                  <c:v>95.749399999999994</c:v>
                </c:pt>
                <c:pt idx="36">
                  <c:v>96.229299999999995</c:v>
                </c:pt>
                <c:pt idx="37">
                  <c:v>97.309899999999999</c:v>
                </c:pt>
                <c:pt idx="38">
                  <c:v>99.392799999999994</c:v>
                </c:pt>
                <c:pt idx="39">
                  <c:v>100.20399999999999</c:v>
                </c:pt>
                <c:pt idx="40">
                  <c:v>100.303</c:v>
                </c:pt>
                <c:pt idx="41">
                  <c:v>95.717600000000004</c:v>
                </c:pt>
                <c:pt idx="42">
                  <c:v>94.217200000000005</c:v>
                </c:pt>
                <c:pt idx="43">
                  <c:v>95.888000000000005</c:v>
                </c:pt>
                <c:pt idx="44">
                  <c:v>96.953900000000004</c:v>
                </c:pt>
                <c:pt idx="45">
                  <c:v>98.054500000000004</c:v>
                </c:pt>
                <c:pt idx="46">
                  <c:v>98.806200000000004</c:v>
                </c:pt>
                <c:pt idx="47">
                  <c:v>98.378200000000007</c:v>
                </c:pt>
                <c:pt idx="48">
                  <c:v>100.3991</c:v>
                </c:pt>
                <c:pt idx="49">
                  <c:v>100.9055</c:v>
                </c:pt>
                <c:pt idx="50">
                  <c:v>102.73609999999999</c:v>
                </c:pt>
                <c:pt idx="51">
                  <c:v>103.7182</c:v>
                </c:pt>
                <c:pt idx="52">
                  <c:v>103.8886</c:v>
                </c:pt>
                <c:pt idx="53">
                  <c:v>104.50700000000001</c:v>
                </c:pt>
                <c:pt idx="54">
                  <c:v>105.35769999999999</c:v>
                </c:pt>
                <c:pt idx="55">
                  <c:v>102.06399999999999</c:v>
                </c:pt>
                <c:pt idx="56">
                  <c:v>102.0534</c:v>
                </c:pt>
                <c:pt idx="57">
                  <c:v>102.39709999999999</c:v>
                </c:pt>
                <c:pt idx="58">
                  <c:v>102.4796</c:v>
                </c:pt>
                <c:pt idx="59">
                  <c:v>102.09350000000001</c:v>
                </c:pt>
                <c:pt idx="60">
                  <c:v>102.301</c:v>
                </c:pt>
                <c:pt idx="61">
                  <c:v>101.67959999999999</c:v>
                </c:pt>
                <c:pt idx="62">
                  <c:v>102.5445</c:v>
                </c:pt>
                <c:pt idx="63">
                  <c:v>101.2557</c:v>
                </c:pt>
                <c:pt idx="64">
                  <c:v>99.080299999999994</c:v>
                </c:pt>
                <c:pt idx="65">
                  <c:v>97.740899999999996</c:v>
                </c:pt>
                <c:pt idx="66">
                  <c:v>98.122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2EB5-4D31-8F2B-94CF58BF8AC1}"/>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'Arts and recreation services'!$K$110:$K$256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'Arts and recreation services'!$L$258:$L$404</c:f>
              <c:numCache>
                <c:formatCode>0.0</c:formatCode>
                <c:ptCount val="147"/>
                <c:pt idx="0">
                  <c:v>100</c:v>
                </c:pt>
                <c:pt idx="1">
                  <c:v>94.908500000000004</c:v>
                </c:pt>
                <c:pt idx="2">
                  <c:v>89.006399999999999</c:v>
                </c:pt>
                <c:pt idx="3">
                  <c:v>86.680599999999998</c:v>
                </c:pt>
                <c:pt idx="4">
                  <c:v>86.863600000000005</c:v>
                </c:pt>
                <c:pt idx="5">
                  <c:v>101.5788</c:v>
                </c:pt>
                <c:pt idx="6">
                  <c:v>102.2426</c:v>
                </c:pt>
                <c:pt idx="7">
                  <c:v>101.77290000000001</c:v>
                </c:pt>
                <c:pt idx="8">
                  <c:v>88.827799999999996</c:v>
                </c:pt>
                <c:pt idx="9">
                  <c:v>84.863500000000002</c:v>
                </c:pt>
                <c:pt idx="10">
                  <c:v>84.496799999999993</c:v>
                </c:pt>
                <c:pt idx="11">
                  <c:v>85.088300000000004</c:v>
                </c:pt>
                <c:pt idx="12">
                  <c:v>95.806299999999993</c:v>
                </c:pt>
                <c:pt idx="13">
                  <c:v>99.2256</c:v>
                </c:pt>
                <c:pt idx="14">
                  <c:v>94.745099999999994</c:v>
                </c:pt>
                <c:pt idx="15">
                  <c:v>90.962199999999996</c:v>
                </c:pt>
                <c:pt idx="16">
                  <c:v>95.933999999999997</c:v>
                </c:pt>
                <c:pt idx="17">
                  <c:v>92.748800000000003</c:v>
                </c:pt>
                <c:pt idx="18">
                  <c:v>92.934799999999996</c:v>
                </c:pt>
                <c:pt idx="19">
                  <c:v>92.448700000000002</c:v>
                </c:pt>
                <c:pt idx="20">
                  <c:v>92.709699999999998</c:v>
                </c:pt>
                <c:pt idx="21">
                  <c:v>93.968999999999994</c:v>
                </c:pt>
                <c:pt idx="22">
                  <c:v>95.311099999999996</c:v>
                </c:pt>
                <c:pt idx="23">
                  <c:v>95.2316</c:v>
                </c:pt>
                <c:pt idx="24">
                  <c:v>96.103899999999996</c:v>
                </c:pt>
                <c:pt idx="25">
                  <c:v>98.290300000000002</c:v>
                </c:pt>
                <c:pt idx="26">
                  <c:v>98.0077</c:v>
                </c:pt>
                <c:pt idx="27">
                  <c:v>96.101399999999998</c:v>
                </c:pt>
                <c:pt idx="28">
                  <c:v>94.594999999999999</c:v>
                </c:pt>
                <c:pt idx="29">
                  <c:v>93.436899999999994</c:v>
                </c:pt>
                <c:pt idx="30">
                  <c:v>91.481399999999994</c:v>
                </c:pt>
                <c:pt idx="31">
                  <c:v>91.778099999999995</c:v>
                </c:pt>
                <c:pt idx="32">
                  <c:v>91.182299999999998</c:v>
                </c:pt>
                <c:pt idx="33">
                  <c:v>92.096800000000002</c:v>
                </c:pt>
                <c:pt idx="34">
                  <c:v>93.778400000000005</c:v>
                </c:pt>
                <c:pt idx="35">
                  <c:v>95.558300000000003</c:v>
                </c:pt>
                <c:pt idx="36">
                  <c:v>96.804299999999998</c:v>
                </c:pt>
                <c:pt idx="37">
                  <c:v>98.588800000000006</c:v>
                </c:pt>
                <c:pt idx="38">
                  <c:v>100.8227</c:v>
                </c:pt>
                <c:pt idx="39">
                  <c:v>101.36660000000001</c:v>
                </c:pt>
                <c:pt idx="40">
                  <c:v>102.62869999999999</c:v>
                </c:pt>
                <c:pt idx="41">
                  <c:v>100.4927</c:v>
                </c:pt>
                <c:pt idx="42">
                  <c:v>100.5314</c:v>
                </c:pt>
                <c:pt idx="43">
                  <c:v>100.7</c:v>
                </c:pt>
                <c:pt idx="44">
                  <c:v>100.5189</c:v>
                </c:pt>
                <c:pt idx="45">
                  <c:v>101.6948</c:v>
                </c:pt>
                <c:pt idx="46">
                  <c:v>102.70399999999999</c:v>
                </c:pt>
                <c:pt idx="47">
                  <c:v>101.1401</c:v>
                </c:pt>
                <c:pt idx="48">
                  <c:v>104.30589999999999</c:v>
                </c:pt>
                <c:pt idx="49">
                  <c:v>104.9228</c:v>
                </c:pt>
                <c:pt idx="50">
                  <c:v>108.9349</c:v>
                </c:pt>
                <c:pt idx="51">
                  <c:v>107.2269</c:v>
                </c:pt>
                <c:pt idx="52">
                  <c:v>102.87730000000001</c:v>
                </c:pt>
                <c:pt idx="53">
                  <c:v>102.7188</c:v>
                </c:pt>
                <c:pt idx="54">
                  <c:v>104.1533</c:v>
                </c:pt>
                <c:pt idx="55">
                  <c:v>104.94750000000001</c:v>
                </c:pt>
                <c:pt idx="56">
                  <c:v>105.8984</c:v>
                </c:pt>
                <c:pt idx="57">
                  <c:v>104.9179</c:v>
                </c:pt>
                <c:pt idx="58">
                  <c:v>104.46</c:v>
                </c:pt>
                <c:pt idx="59">
                  <c:v>103.98609999999999</c:v>
                </c:pt>
                <c:pt idx="60">
                  <c:v>102.10420000000001</c:v>
                </c:pt>
                <c:pt idx="61">
                  <c:v>101.6207</c:v>
                </c:pt>
                <c:pt idx="62">
                  <c:v>102.9258</c:v>
                </c:pt>
                <c:pt idx="63">
                  <c:v>101.4216</c:v>
                </c:pt>
                <c:pt idx="64">
                  <c:v>101.3747</c:v>
                </c:pt>
                <c:pt idx="65">
                  <c:v>99.373999999999995</c:v>
                </c:pt>
                <c:pt idx="66">
                  <c:v>100.5758</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2EB5-4D31-8F2B-94CF58BF8AC1}"/>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5"/>
          <c:min val="6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'Other services'!$K$4</c:f>
              <c:strCache>
                <c:ptCount val="1"/>
                <c:pt idx="0">
                  <c:v>Previous month (week ending 22 May 2021)</c:v>
                </c:pt>
              </c:strCache>
            </c:strRef>
          </c:tx>
          <c:spPr>
            <a:solidFill>
              <a:schemeClr val="accent1"/>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services'!$L$53:$L$60</c:f>
              <c:numCache>
                <c:formatCode>0.0</c:formatCode>
                <c:ptCount val="8"/>
                <c:pt idx="0">
                  <c:v>104.34</c:v>
                </c:pt>
                <c:pt idx="1">
                  <c:v>103.86</c:v>
                </c:pt>
                <c:pt idx="2">
                  <c:v>106.1</c:v>
                </c:pt>
                <c:pt idx="3">
                  <c:v>104.38</c:v>
                </c:pt>
                <c:pt idx="4">
                  <c:v>111.34</c:v>
                </c:pt>
                <c:pt idx="5">
                  <c:v>101.77</c:v>
                </c:pt>
                <c:pt idx="6">
                  <c:v>115.78</c:v>
                </c:pt>
                <c:pt idx="7">
                  <c:v>107.03</c:v>
                </c:pt>
              </c:numCache>
            </c:numRef>
          </c:val>
          <c:extLst>
            <c:ext xmlns:c16="http://schemas.microsoft.com/office/drawing/2014/chart" uri="{C3380CC4-5D6E-409C-BE32-E72D297353CC}">
              <c16:uniqueId val="{00000000-8276-4BE7-82BD-9CD96777E75B}"/>
            </c:ext>
          </c:extLst>
        </c:ser>
        <c:ser>
          <c:idx val="1"/>
          <c:order val="1"/>
          <c:tx>
            <c:strRef>
              <c:f>'Other services'!$K$7</c:f>
              <c:strCache>
                <c:ptCount val="1"/>
                <c:pt idx="0">
                  <c:v>Previous week (ending 12 Jun 2021)</c:v>
                </c:pt>
              </c:strCache>
            </c:strRef>
          </c:tx>
          <c:spPr>
            <a:solidFill>
              <a:schemeClr val="accent2"/>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services'!$L$62:$L$69</c:f>
              <c:numCache>
                <c:formatCode>0.0</c:formatCode>
                <c:ptCount val="8"/>
                <c:pt idx="0">
                  <c:v>102.15</c:v>
                </c:pt>
                <c:pt idx="1">
                  <c:v>99.23</c:v>
                </c:pt>
                <c:pt idx="2">
                  <c:v>103.63</c:v>
                </c:pt>
                <c:pt idx="3">
                  <c:v>102.7</c:v>
                </c:pt>
                <c:pt idx="4">
                  <c:v>109.37</c:v>
                </c:pt>
                <c:pt idx="5">
                  <c:v>102.22</c:v>
                </c:pt>
                <c:pt idx="6">
                  <c:v>118.44</c:v>
                </c:pt>
                <c:pt idx="7">
                  <c:v>105.39</c:v>
                </c:pt>
              </c:numCache>
            </c:numRef>
          </c:val>
          <c:extLst>
            <c:ext xmlns:c16="http://schemas.microsoft.com/office/drawing/2014/chart" uri="{C3380CC4-5D6E-409C-BE32-E72D297353CC}">
              <c16:uniqueId val="{00000001-8276-4BE7-82BD-9CD96777E75B}"/>
            </c:ext>
          </c:extLst>
        </c:ser>
        <c:ser>
          <c:idx val="2"/>
          <c:order val="2"/>
          <c:tx>
            <c:strRef>
              <c:f>'Other services'!$K$8</c:f>
              <c:strCache>
                <c:ptCount val="1"/>
                <c:pt idx="0">
                  <c:v>This week (ending 19 Jun 2021)</c:v>
                </c:pt>
              </c:strCache>
            </c:strRef>
          </c:tx>
          <c:spPr>
            <a:solidFill>
              <a:srgbClr val="993366"/>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services'!$L$71:$L$78</c:f>
              <c:numCache>
                <c:formatCode>0.0</c:formatCode>
                <c:ptCount val="8"/>
                <c:pt idx="0">
                  <c:v>101.79</c:v>
                </c:pt>
                <c:pt idx="1">
                  <c:v>99.99</c:v>
                </c:pt>
                <c:pt idx="2">
                  <c:v>103.75</c:v>
                </c:pt>
                <c:pt idx="3">
                  <c:v>103.47</c:v>
                </c:pt>
                <c:pt idx="4">
                  <c:v>109.43</c:v>
                </c:pt>
                <c:pt idx="5">
                  <c:v>102.49</c:v>
                </c:pt>
                <c:pt idx="6">
                  <c:v>118.28</c:v>
                </c:pt>
                <c:pt idx="7">
                  <c:v>105.13</c:v>
                </c:pt>
              </c:numCache>
            </c:numRef>
          </c:val>
          <c:extLst>
            <c:ext xmlns:c16="http://schemas.microsoft.com/office/drawing/2014/chart" uri="{C3380CC4-5D6E-409C-BE32-E72D297353CC}">
              <c16:uniqueId val="{00000002-8276-4BE7-82BD-9CD96777E75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'Other services'!$K$4</c:f>
              <c:strCache>
                <c:ptCount val="1"/>
                <c:pt idx="0">
                  <c:v>Previous month (week ending 22 May 2021)</c:v>
                </c:pt>
              </c:strCache>
            </c:strRef>
          </c:tx>
          <c:spPr>
            <a:solidFill>
              <a:schemeClr val="accent1"/>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services'!$L$82:$L$89</c:f>
              <c:numCache>
                <c:formatCode>0.0</c:formatCode>
                <c:ptCount val="8"/>
                <c:pt idx="0">
                  <c:v>108.32</c:v>
                </c:pt>
                <c:pt idx="1">
                  <c:v>103.16</c:v>
                </c:pt>
                <c:pt idx="2">
                  <c:v>103.56</c:v>
                </c:pt>
                <c:pt idx="3">
                  <c:v>106.91</c:v>
                </c:pt>
                <c:pt idx="4">
                  <c:v>107.13</c:v>
                </c:pt>
                <c:pt idx="5">
                  <c:v>103.49</c:v>
                </c:pt>
                <c:pt idx="6">
                  <c:v>113.59</c:v>
                </c:pt>
                <c:pt idx="7">
                  <c:v>111</c:v>
                </c:pt>
              </c:numCache>
            </c:numRef>
          </c:val>
          <c:extLst>
            <c:ext xmlns:c16="http://schemas.microsoft.com/office/drawing/2014/chart" uri="{C3380CC4-5D6E-409C-BE32-E72D297353CC}">
              <c16:uniqueId val="{00000000-C6CD-4BAB-9DAF-98A5B0B988E0}"/>
            </c:ext>
          </c:extLst>
        </c:ser>
        <c:ser>
          <c:idx val="1"/>
          <c:order val="1"/>
          <c:tx>
            <c:strRef>
              <c:f>'Other services'!$K$7</c:f>
              <c:strCache>
                <c:ptCount val="1"/>
                <c:pt idx="0">
                  <c:v>Previous week (ending 12 Jun 2021)</c:v>
                </c:pt>
              </c:strCache>
            </c:strRef>
          </c:tx>
          <c:spPr>
            <a:solidFill>
              <a:schemeClr val="accent2"/>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services'!$L$91:$L$98</c:f>
              <c:numCache>
                <c:formatCode>0.0</c:formatCode>
                <c:ptCount val="8"/>
                <c:pt idx="0">
                  <c:v>106.43</c:v>
                </c:pt>
                <c:pt idx="1">
                  <c:v>95.65</c:v>
                </c:pt>
                <c:pt idx="2">
                  <c:v>101.87</c:v>
                </c:pt>
                <c:pt idx="3">
                  <c:v>106.13</c:v>
                </c:pt>
                <c:pt idx="4">
                  <c:v>104.38</c:v>
                </c:pt>
                <c:pt idx="5">
                  <c:v>102.7</c:v>
                </c:pt>
                <c:pt idx="6">
                  <c:v>113.4</c:v>
                </c:pt>
                <c:pt idx="7">
                  <c:v>109.6</c:v>
                </c:pt>
              </c:numCache>
            </c:numRef>
          </c:val>
          <c:extLst>
            <c:ext xmlns:c16="http://schemas.microsoft.com/office/drawing/2014/chart" uri="{C3380CC4-5D6E-409C-BE32-E72D297353CC}">
              <c16:uniqueId val="{00000001-C6CD-4BAB-9DAF-98A5B0B988E0}"/>
            </c:ext>
          </c:extLst>
        </c:ser>
        <c:ser>
          <c:idx val="2"/>
          <c:order val="2"/>
          <c:tx>
            <c:strRef>
              <c:f>'Other services'!$K$8</c:f>
              <c:strCache>
                <c:ptCount val="1"/>
                <c:pt idx="0">
                  <c:v>This week (ending 19 Jun 2021)</c:v>
                </c:pt>
              </c:strCache>
            </c:strRef>
          </c:tx>
          <c:spPr>
            <a:solidFill>
              <a:srgbClr val="993366"/>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services'!$L$100:$L$107</c:f>
              <c:numCache>
                <c:formatCode>0.0</c:formatCode>
                <c:ptCount val="8"/>
                <c:pt idx="0">
                  <c:v>106.27</c:v>
                </c:pt>
                <c:pt idx="1">
                  <c:v>98.09</c:v>
                </c:pt>
                <c:pt idx="2">
                  <c:v>102.29</c:v>
                </c:pt>
                <c:pt idx="3">
                  <c:v>105.86</c:v>
                </c:pt>
                <c:pt idx="4">
                  <c:v>105.35</c:v>
                </c:pt>
                <c:pt idx="5">
                  <c:v>104.86</c:v>
                </c:pt>
                <c:pt idx="6">
                  <c:v>113.14</c:v>
                </c:pt>
                <c:pt idx="7">
                  <c:v>108.24</c:v>
                </c:pt>
              </c:numCache>
            </c:numRef>
          </c:val>
          <c:extLst>
            <c:ext xmlns:c16="http://schemas.microsoft.com/office/drawing/2014/chart" uri="{C3380CC4-5D6E-409C-BE32-E72D297353CC}">
              <c16:uniqueId val="{00000002-C6CD-4BAB-9DAF-98A5B0B988E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'Other services'!$K$4</c:f>
              <c:strCache>
                <c:ptCount val="1"/>
                <c:pt idx="0">
                  <c:v>Previous month (week ending 22 May 2021)</c:v>
                </c:pt>
              </c:strCache>
            </c:strRef>
          </c:tx>
          <c:spPr>
            <a:solidFill>
              <a:schemeClr val="accent1"/>
            </a:solidFill>
            <a:ln>
              <a:noFill/>
            </a:ln>
            <a:effectLst/>
          </c:spPr>
          <c:invertIfNegative val="0"/>
          <c:cat>
            <c:strRef>
              <c:f>'Other services'!$K$24:$K$30</c:f>
              <c:strCache>
                <c:ptCount val="7"/>
                <c:pt idx="0">
                  <c:v>Aged 15-19</c:v>
                </c:pt>
                <c:pt idx="1">
                  <c:v>Aged 20-29</c:v>
                </c:pt>
                <c:pt idx="2">
                  <c:v>Aged 30-39</c:v>
                </c:pt>
                <c:pt idx="3">
                  <c:v>Aged 40-49</c:v>
                </c:pt>
                <c:pt idx="4">
                  <c:v>Aged 50-59</c:v>
                </c:pt>
                <c:pt idx="5">
                  <c:v>Aged 60-69</c:v>
                </c:pt>
                <c:pt idx="6">
                  <c:v>Aged 70+</c:v>
                </c:pt>
              </c:strCache>
            </c:strRef>
          </c:cat>
          <c:val>
            <c:numRef>
              <c:f>'Other services'!$L$24:$L$30</c:f>
              <c:numCache>
                <c:formatCode>0.0</c:formatCode>
                <c:ptCount val="7"/>
                <c:pt idx="0">
                  <c:v>109.67</c:v>
                </c:pt>
                <c:pt idx="1">
                  <c:v>105.51</c:v>
                </c:pt>
                <c:pt idx="2">
                  <c:v>107.32</c:v>
                </c:pt>
                <c:pt idx="3">
                  <c:v>105.41</c:v>
                </c:pt>
                <c:pt idx="4">
                  <c:v>107.44</c:v>
                </c:pt>
                <c:pt idx="5">
                  <c:v>109.96</c:v>
                </c:pt>
                <c:pt idx="6">
                  <c:v>109.4</c:v>
                </c:pt>
              </c:numCache>
            </c:numRef>
          </c:val>
          <c:extLst>
            <c:ext xmlns:c16="http://schemas.microsoft.com/office/drawing/2014/chart" uri="{C3380CC4-5D6E-409C-BE32-E72D297353CC}">
              <c16:uniqueId val="{00000000-2597-4169-8EC2-B8F8C8E97928}"/>
            </c:ext>
          </c:extLst>
        </c:ser>
        <c:ser>
          <c:idx val="1"/>
          <c:order val="1"/>
          <c:tx>
            <c:strRef>
              <c:f>'Other services'!$K$7</c:f>
              <c:strCache>
                <c:ptCount val="1"/>
                <c:pt idx="0">
                  <c:v>Previous week (ending 12 Jun 2021)</c:v>
                </c:pt>
              </c:strCache>
            </c:strRef>
          </c:tx>
          <c:spPr>
            <a:solidFill>
              <a:schemeClr val="accent2"/>
            </a:solidFill>
            <a:ln>
              <a:noFill/>
            </a:ln>
            <a:effectLst/>
          </c:spPr>
          <c:invertIfNegative val="0"/>
          <c:cat>
            <c:strRef>
              <c:f>'Other services'!$K$24:$K$30</c:f>
              <c:strCache>
                <c:ptCount val="7"/>
                <c:pt idx="0">
                  <c:v>Aged 15-19</c:v>
                </c:pt>
                <c:pt idx="1">
                  <c:v>Aged 20-29</c:v>
                </c:pt>
                <c:pt idx="2">
                  <c:v>Aged 30-39</c:v>
                </c:pt>
                <c:pt idx="3">
                  <c:v>Aged 40-49</c:v>
                </c:pt>
                <c:pt idx="4">
                  <c:v>Aged 50-59</c:v>
                </c:pt>
                <c:pt idx="5">
                  <c:v>Aged 60-69</c:v>
                </c:pt>
                <c:pt idx="6">
                  <c:v>Aged 70+</c:v>
                </c:pt>
              </c:strCache>
            </c:strRef>
          </c:cat>
          <c:val>
            <c:numRef>
              <c:f>'Other services'!$L$33:$L$39</c:f>
              <c:numCache>
                <c:formatCode>0.0</c:formatCode>
                <c:ptCount val="7"/>
                <c:pt idx="0">
                  <c:v>105.13</c:v>
                </c:pt>
                <c:pt idx="1">
                  <c:v>101.91</c:v>
                </c:pt>
                <c:pt idx="2">
                  <c:v>104.06</c:v>
                </c:pt>
                <c:pt idx="3">
                  <c:v>102.49</c:v>
                </c:pt>
                <c:pt idx="4">
                  <c:v>105.49</c:v>
                </c:pt>
                <c:pt idx="5">
                  <c:v>108.43</c:v>
                </c:pt>
                <c:pt idx="6">
                  <c:v>109.17</c:v>
                </c:pt>
              </c:numCache>
            </c:numRef>
          </c:val>
          <c:extLst>
            <c:ext xmlns:c16="http://schemas.microsoft.com/office/drawing/2014/chart" uri="{C3380CC4-5D6E-409C-BE32-E72D297353CC}">
              <c16:uniqueId val="{00000001-2597-4169-8EC2-B8F8C8E97928}"/>
            </c:ext>
          </c:extLst>
        </c:ser>
        <c:ser>
          <c:idx val="2"/>
          <c:order val="2"/>
          <c:tx>
            <c:strRef>
              <c:f>'Other services'!$K$8</c:f>
              <c:strCache>
                <c:ptCount val="1"/>
                <c:pt idx="0">
                  <c:v>This week (ending 19 Jun 2021)</c:v>
                </c:pt>
              </c:strCache>
            </c:strRef>
          </c:tx>
          <c:spPr>
            <a:solidFill>
              <a:srgbClr val="993366"/>
            </a:solidFill>
            <a:ln>
              <a:noFill/>
            </a:ln>
            <a:effectLst/>
          </c:spPr>
          <c:invertIfNegative val="0"/>
          <c:cat>
            <c:strRef>
              <c:f>'Other services'!$K$24:$K$30</c:f>
              <c:strCache>
                <c:ptCount val="7"/>
                <c:pt idx="0">
                  <c:v>Aged 15-19</c:v>
                </c:pt>
                <c:pt idx="1">
                  <c:v>Aged 20-29</c:v>
                </c:pt>
                <c:pt idx="2">
                  <c:v>Aged 30-39</c:v>
                </c:pt>
                <c:pt idx="3">
                  <c:v>Aged 40-49</c:v>
                </c:pt>
                <c:pt idx="4">
                  <c:v>Aged 50-59</c:v>
                </c:pt>
                <c:pt idx="5">
                  <c:v>Aged 60-69</c:v>
                </c:pt>
                <c:pt idx="6">
                  <c:v>Aged 70+</c:v>
                </c:pt>
              </c:strCache>
            </c:strRef>
          </c:cat>
          <c:val>
            <c:numRef>
              <c:f>'Other services'!$L$42:$L$48</c:f>
              <c:numCache>
                <c:formatCode>0.0</c:formatCode>
                <c:ptCount val="7"/>
                <c:pt idx="0">
                  <c:v>106.31</c:v>
                </c:pt>
                <c:pt idx="1">
                  <c:v>101.91</c:v>
                </c:pt>
                <c:pt idx="2">
                  <c:v>104.44</c:v>
                </c:pt>
                <c:pt idx="3">
                  <c:v>103.16</c:v>
                </c:pt>
                <c:pt idx="4">
                  <c:v>106.23</c:v>
                </c:pt>
                <c:pt idx="5">
                  <c:v>109.24</c:v>
                </c:pt>
                <c:pt idx="6">
                  <c:v>110.07</c:v>
                </c:pt>
              </c:numCache>
            </c:numRef>
          </c:val>
          <c:extLst>
            <c:ext xmlns:c16="http://schemas.microsoft.com/office/drawing/2014/chart" uri="{C3380CC4-5D6E-409C-BE32-E72D297353CC}">
              <c16:uniqueId val="{00000002-2597-4169-8EC2-B8F8C8E9792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'Other services'!$K$110:$K$256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'Other services'!$L$110:$L$256</c:f>
              <c:numCache>
                <c:formatCode>0.0</c:formatCode>
                <c:ptCount val="147"/>
                <c:pt idx="0">
                  <c:v>100</c:v>
                </c:pt>
                <c:pt idx="1">
                  <c:v>99.136700000000005</c:v>
                </c:pt>
                <c:pt idx="2">
                  <c:v>95.460800000000006</c:v>
                </c:pt>
                <c:pt idx="3">
                  <c:v>91.753900000000002</c:v>
                </c:pt>
                <c:pt idx="4">
                  <c:v>89.788799999999995</c:v>
                </c:pt>
                <c:pt idx="5">
                  <c:v>89.498900000000006</c:v>
                </c:pt>
                <c:pt idx="6">
                  <c:v>90.107600000000005</c:v>
                </c:pt>
                <c:pt idx="7">
                  <c:v>90.222800000000007</c:v>
                </c:pt>
                <c:pt idx="8">
                  <c:v>91.858800000000002</c:v>
                </c:pt>
                <c:pt idx="9">
                  <c:v>92.989000000000004</c:v>
                </c:pt>
                <c:pt idx="10">
                  <c:v>93.402100000000004</c:v>
                </c:pt>
                <c:pt idx="11">
                  <c:v>93.572900000000004</c:v>
                </c:pt>
                <c:pt idx="12">
                  <c:v>95.322699999999998</c:v>
                </c:pt>
                <c:pt idx="13">
                  <c:v>96.035799999999995</c:v>
                </c:pt>
                <c:pt idx="14">
                  <c:v>96.58</c:v>
                </c:pt>
                <c:pt idx="15">
                  <c:v>96.773799999999994</c:v>
                </c:pt>
                <c:pt idx="16">
                  <c:v>98.412000000000006</c:v>
                </c:pt>
                <c:pt idx="17">
                  <c:v>99.176500000000004</c:v>
                </c:pt>
                <c:pt idx="18">
                  <c:v>99.215100000000007</c:v>
                </c:pt>
                <c:pt idx="19">
                  <c:v>99.537000000000006</c:v>
                </c:pt>
                <c:pt idx="20">
                  <c:v>99.7029</c:v>
                </c:pt>
                <c:pt idx="21">
                  <c:v>99.738799999999998</c:v>
                </c:pt>
                <c:pt idx="22">
                  <c:v>99.406999999999996</c:v>
                </c:pt>
                <c:pt idx="23">
                  <c:v>99.194699999999997</c:v>
                </c:pt>
                <c:pt idx="24">
                  <c:v>101.1957</c:v>
                </c:pt>
                <c:pt idx="25">
                  <c:v>101.742</c:v>
                </c:pt>
                <c:pt idx="26">
                  <c:v>102.3751</c:v>
                </c:pt>
                <c:pt idx="27">
                  <c:v>102.67319999999999</c:v>
                </c:pt>
                <c:pt idx="28">
                  <c:v>102.1233</c:v>
                </c:pt>
                <c:pt idx="29">
                  <c:v>100.8663</c:v>
                </c:pt>
                <c:pt idx="30">
                  <c:v>101.0604</c:v>
                </c:pt>
                <c:pt idx="31">
                  <c:v>102.3373</c:v>
                </c:pt>
                <c:pt idx="32">
                  <c:v>103.05419999999999</c:v>
                </c:pt>
                <c:pt idx="33">
                  <c:v>103.7196</c:v>
                </c:pt>
                <c:pt idx="34">
                  <c:v>104.0868</c:v>
                </c:pt>
                <c:pt idx="35">
                  <c:v>104.8004</c:v>
                </c:pt>
                <c:pt idx="36">
                  <c:v>105.2457</c:v>
                </c:pt>
                <c:pt idx="37">
                  <c:v>105.4605</c:v>
                </c:pt>
                <c:pt idx="38">
                  <c:v>106.2923</c:v>
                </c:pt>
                <c:pt idx="39">
                  <c:v>106.1686</c:v>
                </c:pt>
                <c:pt idx="40">
                  <c:v>105.41249999999999</c:v>
                </c:pt>
                <c:pt idx="41">
                  <c:v>101.6095</c:v>
                </c:pt>
                <c:pt idx="42">
                  <c:v>97.525000000000006</c:v>
                </c:pt>
                <c:pt idx="43">
                  <c:v>99.8733</c:v>
                </c:pt>
                <c:pt idx="44">
                  <c:v>102.8193</c:v>
                </c:pt>
                <c:pt idx="45">
                  <c:v>104.1621</c:v>
                </c:pt>
                <c:pt idx="46">
                  <c:v>104.6596</c:v>
                </c:pt>
                <c:pt idx="47">
                  <c:v>105.5273</c:v>
                </c:pt>
                <c:pt idx="48">
                  <c:v>106.1341</c:v>
                </c:pt>
                <c:pt idx="49">
                  <c:v>106.498</c:v>
                </c:pt>
                <c:pt idx="50">
                  <c:v>106.51949999999999</c:v>
                </c:pt>
                <c:pt idx="51">
                  <c:v>106.85169999999999</c:v>
                </c:pt>
                <c:pt idx="52">
                  <c:v>106.8969</c:v>
                </c:pt>
                <c:pt idx="53">
                  <c:v>107.6114</c:v>
                </c:pt>
                <c:pt idx="54">
                  <c:v>107.91070000000001</c:v>
                </c:pt>
                <c:pt idx="55">
                  <c:v>106.14570000000001</c:v>
                </c:pt>
                <c:pt idx="56">
                  <c:v>105.5119</c:v>
                </c:pt>
                <c:pt idx="57">
                  <c:v>105.53230000000001</c:v>
                </c:pt>
                <c:pt idx="58">
                  <c:v>106.35550000000001</c:v>
                </c:pt>
                <c:pt idx="59">
                  <c:v>106.4259</c:v>
                </c:pt>
                <c:pt idx="60">
                  <c:v>106.3357</c:v>
                </c:pt>
                <c:pt idx="61">
                  <c:v>106.8528</c:v>
                </c:pt>
                <c:pt idx="62">
                  <c:v>106.935</c:v>
                </c:pt>
                <c:pt idx="63">
                  <c:v>106.43040000000001</c:v>
                </c:pt>
                <c:pt idx="64">
                  <c:v>104.53570000000001</c:v>
                </c:pt>
                <c:pt idx="65">
                  <c:v>103.98869999999999</c:v>
                </c:pt>
                <c:pt idx="66">
                  <c:v>104.48260000000001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0250-4125-A3BC-D4DBBDB3AA95}"/>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'Other services'!$K$110:$K$256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'Other services'!$L$258:$L$404</c:f>
              <c:numCache>
                <c:formatCode>0.0</c:formatCode>
                <c:ptCount val="147"/>
                <c:pt idx="0">
                  <c:v>100</c:v>
                </c:pt>
                <c:pt idx="1">
                  <c:v>100.4123</c:v>
                </c:pt>
                <c:pt idx="2">
                  <c:v>101.5856</c:v>
                </c:pt>
                <c:pt idx="3">
                  <c:v>101.53959999999999</c:v>
                </c:pt>
                <c:pt idx="4">
                  <c:v>97.839500000000001</c:v>
                </c:pt>
                <c:pt idx="5">
                  <c:v>96.698300000000003</c:v>
                </c:pt>
                <c:pt idx="6">
                  <c:v>99.7761</c:v>
                </c:pt>
                <c:pt idx="7">
                  <c:v>100.0204</c:v>
                </c:pt>
                <c:pt idx="8">
                  <c:v>99.756799999999998</c:v>
                </c:pt>
                <c:pt idx="9">
                  <c:v>98.4679</c:v>
                </c:pt>
                <c:pt idx="10">
                  <c:v>98.489099999999993</c:v>
                </c:pt>
                <c:pt idx="11">
                  <c:v>100.1994</c:v>
                </c:pt>
                <c:pt idx="12">
                  <c:v>103.9472</c:v>
                </c:pt>
                <c:pt idx="13">
                  <c:v>104.42570000000001</c:v>
                </c:pt>
                <c:pt idx="14">
                  <c:v>107.2218</c:v>
                </c:pt>
                <c:pt idx="15">
                  <c:v>109.8609</c:v>
                </c:pt>
                <c:pt idx="16">
                  <c:v>107.11369999999999</c:v>
                </c:pt>
                <c:pt idx="17">
                  <c:v>103.14019999999999</c:v>
                </c:pt>
                <c:pt idx="18">
                  <c:v>103.54770000000001</c:v>
                </c:pt>
                <c:pt idx="19">
                  <c:v>103.1794</c:v>
                </c:pt>
                <c:pt idx="20">
                  <c:v>104.12569999999999</c:v>
                </c:pt>
                <c:pt idx="21">
                  <c:v>104.5483</c:v>
                </c:pt>
                <c:pt idx="22">
                  <c:v>104.3583</c:v>
                </c:pt>
                <c:pt idx="23">
                  <c:v>103.6679</c:v>
                </c:pt>
                <c:pt idx="24">
                  <c:v>105.78319999999999</c:v>
                </c:pt>
                <c:pt idx="25">
                  <c:v>107.18859999999999</c:v>
                </c:pt>
                <c:pt idx="26">
                  <c:v>107.5303</c:v>
                </c:pt>
                <c:pt idx="27">
                  <c:v>108.3151</c:v>
                </c:pt>
                <c:pt idx="28">
                  <c:v>107.9761</c:v>
                </c:pt>
                <c:pt idx="29">
                  <c:v>105.4486</c:v>
                </c:pt>
                <c:pt idx="30">
                  <c:v>104.321</c:v>
                </c:pt>
                <c:pt idx="31">
                  <c:v>105.15089999999999</c:v>
                </c:pt>
                <c:pt idx="32">
                  <c:v>105.88509999999999</c:v>
                </c:pt>
                <c:pt idx="33">
                  <c:v>106.5183</c:v>
                </c:pt>
                <c:pt idx="34">
                  <c:v>107.04349999999999</c:v>
                </c:pt>
                <c:pt idx="35">
                  <c:v>108.6195</c:v>
                </c:pt>
                <c:pt idx="36">
                  <c:v>108.30719999999999</c:v>
                </c:pt>
                <c:pt idx="37">
                  <c:v>108.89490000000001</c:v>
                </c:pt>
                <c:pt idx="38">
                  <c:v>110.8788</c:v>
                </c:pt>
                <c:pt idx="39">
                  <c:v>111.7962</c:v>
                </c:pt>
                <c:pt idx="40">
                  <c:v>112.4237</c:v>
                </c:pt>
                <c:pt idx="41">
                  <c:v>107.1825</c:v>
                </c:pt>
                <c:pt idx="42">
                  <c:v>101.6785</c:v>
                </c:pt>
                <c:pt idx="43">
                  <c:v>105.8909</c:v>
                </c:pt>
                <c:pt idx="44">
                  <c:v>107.33029999999999</c:v>
                </c:pt>
                <c:pt idx="45">
                  <c:v>107.90560000000001</c:v>
                </c:pt>
                <c:pt idx="46">
                  <c:v>107.6703</c:v>
                </c:pt>
                <c:pt idx="47">
                  <c:v>110.49639999999999</c:v>
                </c:pt>
                <c:pt idx="48">
                  <c:v>110.495</c:v>
                </c:pt>
                <c:pt idx="49">
                  <c:v>110.5147</c:v>
                </c:pt>
                <c:pt idx="50">
                  <c:v>109.9404</c:v>
                </c:pt>
                <c:pt idx="51">
                  <c:v>111.6857</c:v>
                </c:pt>
                <c:pt idx="52">
                  <c:v>111.1033</c:v>
                </c:pt>
                <c:pt idx="53">
                  <c:v>111.55110000000001</c:v>
                </c:pt>
                <c:pt idx="54">
                  <c:v>112.5318</c:v>
                </c:pt>
                <c:pt idx="55">
                  <c:v>111.8843</c:v>
                </c:pt>
                <c:pt idx="56">
                  <c:v>112.69119999999999</c:v>
                </c:pt>
                <c:pt idx="57">
                  <c:v>113.3759</c:v>
                </c:pt>
                <c:pt idx="58">
                  <c:v>113.9054</c:v>
                </c:pt>
                <c:pt idx="59">
                  <c:v>113.3064</c:v>
                </c:pt>
                <c:pt idx="60">
                  <c:v>112.42270000000001</c:v>
                </c:pt>
                <c:pt idx="61">
                  <c:v>113.6182</c:v>
                </c:pt>
                <c:pt idx="62">
                  <c:v>114.2811</c:v>
                </c:pt>
                <c:pt idx="63">
                  <c:v>112.3828</c:v>
                </c:pt>
                <c:pt idx="64">
                  <c:v>111.8382</c:v>
                </c:pt>
                <c:pt idx="65">
                  <c:v>110.7577</c:v>
                </c:pt>
                <c:pt idx="66">
                  <c:v>111.89490000000001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0250-4125-A3BC-D4DBBDB3AA95}"/>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20"/>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Mining!$K$110:$K$256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Mining!$L$110:$L$256</c:f>
              <c:numCache>
                <c:formatCode>0.0</c:formatCode>
                <c:ptCount val="147"/>
                <c:pt idx="0">
                  <c:v>100</c:v>
                </c:pt>
                <c:pt idx="1">
                  <c:v>99.378100000000003</c:v>
                </c:pt>
                <c:pt idx="2">
                  <c:v>98.372</c:v>
                </c:pt>
                <c:pt idx="3">
                  <c:v>94.253699999999995</c:v>
                </c:pt>
                <c:pt idx="4">
                  <c:v>91.374200000000002</c:v>
                </c:pt>
                <c:pt idx="5">
                  <c:v>91.690299999999993</c:v>
                </c:pt>
                <c:pt idx="6">
                  <c:v>91.893500000000003</c:v>
                </c:pt>
                <c:pt idx="7">
                  <c:v>92.111000000000004</c:v>
                </c:pt>
                <c:pt idx="8">
                  <c:v>93.766599999999997</c:v>
                </c:pt>
                <c:pt idx="9">
                  <c:v>94.063100000000006</c:v>
                </c:pt>
                <c:pt idx="10">
                  <c:v>94.263300000000001</c:v>
                </c:pt>
                <c:pt idx="11">
                  <c:v>94.197400000000002</c:v>
                </c:pt>
                <c:pt idx="12">
                  <c:v>95.505499999999998</c:v>
                </c:pt>
                <c:pt idx="13">
                  <c:v>95.669899999999998</c:v>
                </c:pt>
                <c:pt idx="14">
                  <c:v>95.028700000000001</c:v>
                </c:pt>
                <c:pt idx="15">
                  <c:v>95.546899999999994</c:v>
                </c:pt>
                <c:pt idx="16">
                  <c:v>97.862499999999997</c:v>
                </c:pt>
                <c:pt idx="17">
                  <c:v>99.283900000000003</c:v>
                </c:pt>
                <c:pt idx="18">
                  <c:v>99.115899999999996</c:v>
                </c:pt>
                <c:pt idx="19">
                  <c:v>99.331599999999995</c:v>
                </c:pt>
                <c:pt idx="20">
                  <c:v>99.516900000000007</c:v>
                </c:pt>
                <c:pt idx="21">
                  <c:v>99.620699999999999</c:v>
                </c:pt>
                <c:pt idx="22">
                  <c:v>99.242500000000007</c:v>
                </c:pt>
                <c:pt idx="23">
                  <c:v>99.186300000000003</c:v>
                </c:pt>
                <c:pt idx="24">
                  <c:v>99.633200000000002</c:v>
                </c:pt>
                <c:pt idx="25">
                  <c:v>99.368300000000005</c:v>
                </c:pt>
                <c:pt idx="26">
                  <c:v>99.360100000000003</c:v>
                </c:pt>
                <c:pt idx="27">
                  <c:v>99.337900000000005</c:v>
                </c:pt>
                <c:pt idx="28">
                  <c:v>99.325199999999995</c:v>
                </c:pt>
                <c:pt idx="29">
                  <c:v>98.812100000000001</c:v>
                </c:pt>
                <c:pt idx="30">
                  <c:v>98.836399999999998</c:v>
                </c:pt>
                <c:pt idx="31">
                  <c:v>99.008300000000006</c:v>
                </c:pt>
                <c:pt idx="32">
                  <c:v>99.126199999999997</c:v>
                </c:pt>
                <c:pt idx="33">
                  <c:v>98.541300000000007</c:v>
                </c:pt>
                <c:pt idx="34">
                  <c:v>99.067999999999998</c:v>
                </c:pt>
                <c:pt idx="35">
                  <c:v>98.935900000000004</c:v>
                </c:pt>
                <c:pt idx="36">
                  <c:v>98.657300000000006</c:v>
                </c:pt>
                <c:pt idx="37">
                  <c:v>98.883300000000006</c:v>
                </c:pt>
                <c:pt idx="38">
                  <c:v>98.127799999999993</c:v>
                </c:pt>
                <c:pt idx="39">
                  <c:v>98.215000000000003</c:v>
                </c:pt>
                <c:pt idx="40">
                  <c:v>98.240099999999998</c:v>
                </c:pt>
                <c:pt idx="41">
                  <c:v>97.148300000000006</c:v>
                </c:pt>
                <c:pt idx="42">
                  <c:v>96.190299999999993</c:v>
                </c:pt>
                <c:pt idx="43">
                  <c:v>96.742800000000003</c:v>
                </c:pt>
                <c:pt idx="44">
                  <c:v>97.366900000000001</c:v>
                </c:pt>
                <c:pt idx="45">
                  <c:v>98.036699999999996</c:v>
                </c:pt>
                <c:pt idx="46">
                  <c:v>98.543400000000005</c:v>
                </c:pt>
                <c:pt idx="47">
                  <c:v>99.108199999999997</c:v>
                </c:pt>
                <c:pt idx="48">
                  <c:v>99.155199999999994</c:v>
                </c:pt>
                <c:pt idx="49">
                  <c:v>98.889200000000002</c:v>
                </c:pt>
                <c:pt idx="50">
                  <c:v>99.269400000000005</c:v>
                </c:pt>
                <c:pt idx="51">
                  <c:v>99.566500000000005</c:v>
                </c:pt>
                <c:pt idx="52">
                  <c:v>99.483099999999993</c:v>
                </c:pt>
                <c:pt idx="53">
                  <c:v>100.1114</c:v>
                </c:pt>
                <c:pt idx="54">
                  <c:v>100.13249999999999</c:v>
                </c:pt>
                <c:pt idx="55">
                  <c:v>100.3693</c:v>
                </c:pt>
                <c:pt idx="56">
                  <c:v>100.53919999999999</c:v>
                </c:pt>
                <c:pt idx="57">
                  <c:v>99.828000000000003</c:v>
                </c:pt>
                <c:pt idx="58">
                  <c:v>100.735</c:v>
                </c:pt>
                <c:pt idx="59">
                  <c:v>101.0198</c:v>
                </c:pt>
                <c:pt idx="60">
                  <c:v>100.245</c:v>
                </c:pt>
                <c:pt idx="61">
                  <c:v>100.16759999999999</c:v>
                </c:pt>
                <c:pt idx="62">
                  <c:v>100.6913</c:v>
                </c:pt>
                <c:pt idx="63">
                  <c:v>100.464</c:v>
                </c:pt>
                <c:pt idx="64">
                  <c:v>99.465100000000007</c:v>
                </c:pt>
                <c:pt idx="65">
                  <c:v>100.28360000000001</c:v>
                </c:pt>
                <c:pt idx="66">
                  <c:v>100.32899999999999</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1A1D-4A68-BB1B-99E1B71D0330}"/>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Mining!$K$110:$K$256</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Mining!$L$258:$L$404</c:f>
              <c:numCache>
                <c:formatCode>0.0</c:formatCode>
                <c:ptCount val="147"/>
                <c:pt idx="0">
                  <c:v>100</c:v>
                </c:pt>
                <c:pt idx="1">
                  <c:v>95.782600000000002</c:v>
                </c:pt>
                <c:pt idx="2">
                  <c:v>93.956299999999999</c:v>
                </c:pt>
                <c:pt idx="3">
                  <c:v>82.468699999999998</c:v>
                </c:pt>
                <c:pt idx="4">
                  <c:v>72.251499999999993</c:v>
                </c:pt>
                <c:pt idx="5">
                  <c:v>72.875100000000003</c:v>
                </c:pt>
                <c:pt idx="6">
                  <c:v>72.611000000000004</c:v>
                </c:pt>
                <c:pt idx="7">
                  <c:v>73.757199999999997</c:v>
                </c:pt>
                <c:pt idx="8">
                  <c:v>77.974800000000002</c:v>
                </c:pt>
                <c:pt idx="9">
                  <c:v>77.059299999999993</c:v>
                </c:pt>
                <c:pt idx="10">
                  <c:v>76.418899999999994</c:v>
                </c:pt>
                <c:pt idx="11">
                  <c:v>77.188800000000001</c:v>
                </c:pt>
                <c:pt idx="12">
                  <c:v>75.435699999999997</c:v>
                </c:pt>
                <c:pt idx="13">
                  <c:v>75.513400000000004</c:v>
                </c:pt>
                <c:pt idx="14">
                  <c:v>74.413399999999996</c:v>
                </c:pt>
                <c:pt idx="15">
                  <c:v>75.381600000000006</c:v>
                </c:pt>
                <c:pt idx="16">
                  <c:v>77.8142</c:v>
                </c:pt>
                <c:pt idx="17">
                  <c:v>77.974800000000002</c:v>
                </c:pt>
                <c:pt idx="18">
                  <c:v>76.525599999999997</c:v>
                </c:pt>
                <c:pt idx="19">
                  <c:v>76.7136</c:v>
                </c:pt>
                <c:pt idx="20">
                  <c:v>76.622500000000002</c:v>
                </c:pt>
                <c:pt idx="21">
                  <c:v>78.805000000000007</c:v>
                </c:pt>
                <c:pt idx="22">
                  <c:v>77.551000000000002</c:v>
                </c:pt>
                <c:pt idx="23">
                  <c:v>79.361999999999995</c:v>
                </c:pt>
                <c:pt idx="24">
                  <c:v>79.325999999999993</c:v>
                </c:pt>
                <c:pt idx="25">
                  <c:v>104.13379999999999</c:v>
                </c:pt>
                <c:pt idx="26">
                  <c:v>106.30459999999999</c:v>
                </c:pt>
                <c:pt idx="27">
                  <c:v>85.9071</c:v>
                </c:pt>
                <c:pt idx="28">
                  <c:v>86.183400000000006</c:v>
                </c:pt>
                <c:pt idx="29">
                  <c:v>88.044799999999995</c:v>
                </c:pt>
                <c:pt idx="30">
                  <c:v>80.408699999999996</c:v>
                </c:pt>
                <c:pt idx="31">
                  <c:v>79.989699999999999</c:v>
                </c:pt>
                <c:pt idx="32">
                  <c:v>79.006200000000007</c:v>
                </c:pt>
                <c:pt idx="33">
                  <c:v>78.993300000000005</c:v>
                </c:pt>
                <c:pt idx="34">
                  <c:v>79.809899999999999</c:v>
                </c:pt>
                <c:pt idx="35">
                  <c:v>79.015199999999993</c:v>
                </c:pt>
                <c:pt idx="36">
                  <c:v>78.884600000000006</c:v>
                </c:pt>
                <c:pt idx="37">
                  <c:v>79.037099999999995</c:v>
                </c:pt>
                <c:pt idx="38">
                  <c:v>79.520099999999999</c:v>
                </c:pt>
                <c:pt idx="39">
                  <c:v>79.685199999999995</c:v>
                </c:pt>
                <c:pt idx="40">
                  <c:v>78.346500000000006</c:v>
                </c:pt>
                <c:pt idx="41">
                  <c:v>75.388400000000004</c:v>
                </c:pt>
                <c:pt idx="42">
                  <c:v>75.436099999999996</c:v>
                </c:pt>
                <c:pt idx="43">
                  <c:v>76.724800000000002</c:v>
                </c:pt>
                <c:pt idx="44">
                  <c:v>77.372200000000007</c:v>
                </c:pt>
                <c:pt idx="45">
                  <c:v>77.494699999999995</c:v>
                </c:pt>
                <c:pt idx="46">
                  <c:v>77.828699999999998</c:v>
                </c:pt>
                <c:pt idx="47">
                  <c:v>83.08</c:v>
                </c:pt>
                <c:pt idx="48">
                  <c:v>85.793099999999995</c:v>
                </c:pt>
                <c:pt idx="49">
                  <c:v>85.790400000000005</c:v>
                </c:pt>
                <c:pt idx="50">
                  <c:v>85.918499999999995</c:v>
                </c:pt>
                <c:pt idx="51">
                  <c:v>97.263300000000001</c:v>
                </c:pt>
                <c:pt idx="52">
                  <c:v>98.144300000000001</c:v>
                </c:pt>
                <c:pt idx="53">
                  <c:v>94.781400000000005</c:v>
                </c:pt>
                <c:pt idx="54">
                  <c:v>93.185299999999998</c:v>
                </c:pt>
                <c:pt idx="55">
                  <c:v>90.222700000000003</c:v>
                </c:pt>
                <c:pt idx="56">
                  <c:v>83.560100000000006</c:v>
                </c:pt>
                <c:pt idx="57">
                  <c:v>82.914900000000003</c:v>
                </c:pt>
                <c:pt idx="58">
                  <c:v>83.337800000000001</c:v>
                </c:pt>
                <c:pt idx="59">
                  <c:v>83.859300000000005</c:v>
                </c:pt>
                <c:pt idx="60">
                  <c:v>81.387100000000004</c:v>
                </c:pt>
                <c:pt idx="61">
                  <c:v>79.827600000000004</c:v>
                </c:pt>
                <c:pt idx="62">
                  <c:v>80.133399999999995</c:v>
                </c:pt>
                <c:pt idx="63">
                  <c:v>79.979600000000005</c:v>
                </c:pt>
                <c:pt idx="64">
                  <c:v>80.933000000000007</c:v>
                </c:pt>
                <c:pt idx="65">
                  <c:v>81.064999999999998</c:v>
                </c:pt>
                <c:pt idx="66">
                  <c:v>80.966099999999997</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1A1D-4A68-BB1B-99E1B71D0330}"/>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7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10"/>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Manufacturing!$K$4</c:f>
              <c:strCache>
                <c:ptCount val="1"/>
                <c:pt idx="0">
                  <c:v>Previous month (week ending 22 May 2021)</c:v>
                </c:pt>
              </c:strCache>
            </c:strRef>
          </c:tx>
          <c:spPr>
            <a:solidFill>
              <a:schemeClr val="accent1"/>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Manufacturing!$L$53:$L$60</c:f>
              <c:numCache>
                <c:formatCode>0.0</c:formatCode>
                <c:ptCount val="8"/>
                <c:pt idx="0">
                  <c:v>97.72</c:v>
                </c:pt>
                <c:pt idx="1">
                  <c:v>97.97</c:v>
                </c:pt>
                <c:pt idx="2">
                  <c:v>97.65</c:v>
                </c:pt>
                <c:pt idx="3">
                  <c:v>96.54</c:v>
                </c:pt>
                <c:pt idx="4">
                  <c:v>100.35</c:v>
                </c:pt>
                <c:pt idx="5">
                  <c:v>102.55</c:v>
                </c:pt>
                <c:pt idx="6">
                  <c:v>106.12</c:v>
                </c:pt>
                <c:pt idx="7">
                  <c:v>98.34</c:v>
                </c:pt>
              </c:numCache>
            </c:numRef>
          </c:val>
          <c:extLst>
            <c:ext xmlns:c16="http://schemas.microsoft.com/office/drawing/2014/chart" uri="{C3380CC4-5D6E-409C-BE32-E72D297353CC}">
              <c16:uniqueId val="{00000000-60ED-4CB6-B95C-85D6B577E9F3}"/>
            </c:ext>
          </c:extLst>
        </c:ser>
        <c:ser>
          <c:idx val="1"/>
          <c:order val="1"/>
          <c:tx>
            <c:strRef>
              <c:f>Manufacturing!$K$7</c:f>
              <c:strCache>
                <c:ptCount val="1"/>
                <c:pt idx="0">
                  <c:v>Previous week (ending 12 Jun 2021)</c:v>
                </c:pt>
              </c:strCache>
            </c:strRef>
          </c:tx>
          <c:spPr>
            <a:solidFill>
              <a:schemeClr val="accent2"/>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Manufacturing!$L$62:$L$69</c:f>
              <c:numCache>
                <c:formatCode>0.0</c:formatCode>
                <c:ptCount val="8"/>
                <c:pt idx="0">
                  <c:v>97.27</c:v>
                </c:pt>
                <c:pt idx="1">
                  <c:v>97.47</c:v>
                </c:pt>
                <c:pt idx="2">
                  <c:v>97.99</c:v>
                </c:pt>
                <c:pt idx="3">
                  <c:v>96.69</c:v>
                </c:pt>
                <c:pt idx="4">
                  <c:v>100.82</c:v>
                </c:pt>
                <c:pt idx="5">
                  <c:v>101.79</c:v>
                </c:pt>
                <c:pt idx="6">
                  <c:v>106.21</c:v>
                </c:pt>
                <c:pt idx="7">
                  <c:v>96.62</c:v>
                </c:pt>
              </c:numCache>
            </c:numRef>
          </c:val>
          <c:extLst>
            <c:ext xmlns:c16="http://schemas.microsoft.com/office/drawing/2014/chart" uri="{C3380CC4-5D6E-409C-BE32-E72D297353CC}">
              <c16:uniqueId val="{00000001-60ED-4CB6-B95C-85D6B577E9F3}"/>
            </c:ext>
          </c:extLst>
        </c:ser>
        <c:ser>
          <c:idx val="2"/>
          <c:order val="2"/>
          <c:tx>
            <c:strRef>
              <c:f>Manufacturing!$K$8</c:f>
              <c:strCache>
                <c:ptCount val="1"/>
                <c:pt idx="0">
                  <c:v>This week (ending 19 Jun 2021)</c:v>
                </c:pt>
              </c:strCache>
            </c:strRef>
          </c:tx>
          <c:spPr>
            <a:solidFill>
              <a:srgbClr val="993366"/>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Manufacturing!$L$71:$L$78</c:f>
              <c:numCache>
                <c:formatCode>0.0</c:formatCode>
                <c:ptCount val="8"/>
                <c:pt idx="0">
                  <c:v>98.27</c:v>
                </c:pt>
                <c:pt idx="1">
                  <c:v>98.64</c:v>
                </c:pt>
                <c:pt idx="2">
                  <c:v>97.58</c:v>
                </c:pt>
                <c:pt idx="3">
                  <c:v>97.81</c:v>
                </c:pt>
                <c:pt idx="4">
                  <c:v>101.66</c:v>
                </c:pt>
                <c:pt idx="5">
                  <c:v>102.89</c:v>
                </c:pt>
                <c:pt idx="6">
                  <c:v>105.43</c:v>
                </c:pt>
                <c:pt idx="7">
                  <c:v>95.06</c:v>
                </c:pt>
              </c:numCache>
            </c:numRef>
          </c:val>
          <c:extLst>
            <c:ext xmlns:c16="http://schemas.microsoft.com/office/drawing/2014/chart" uri="{C3380CC4-5D6E-409C-BE32-E72D297353CC}">
              <c16:uniqueId val="{00000002-60ED-4CB6-B95C-85D6B577E9F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image" Target="../media/image1.png"/><Relationship Id="rId5" Type="http://schemas.openxmlformats.org/officeDocument/2006/relationships/chart" Target="../charts/chart36.xml"/><Relationship Id="rId4" Type="http://schemas.openxmlformats.org/officeDocument/2006/relationships/chart" Target="../charts/chart3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image" Target="../media/image1.png"/><Relationship Id="rId5" Type="http://schemas.openxmlformats.org/officeDocument/2006/relationships/chart" Target="../charts/chart40.xml"/><Relationship Id="rId4"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image" Target="../media/image1.png"/><Relationship Id="rId5" Type="http://schemas.openxmlformats.org/officeDocument/2006/relationships/chart" Target="../charts/chart44.xml"/><Relationship Id="rId4" Type="http://schemas.openxmlformats.org/officeDocument/2006/relationships/chart" Target="../charts/chart43.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image" Target="../media/image1.png"/><Relationship Id="rId5" Type="http://schemas.openxmlformats.org/officeDocument/2006/relationships/chart" Target="../charts/chart48.xml"/><Relationship Id="rId4" Type="http://schemas.openxmlformats.org/officeDocument/2006/relationships/chart" Target="../charts/chart4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image" Target="../media/image1.png"/><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image" Target="../media/image1.png"/><Relationship Id="rId5" Type="http://schemas.openxmlformats.org/officeDocument/2006/relationships/chart" Target="../charts/chart56.xml"/><Relationship Id="rId4" Type="http://schemas.openxmlformats.org/officeDocument/2006/relationships/chart" Target="../charts/chart5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image" Target="../media/image1.png"/><Relationship Id="rId5" Type="http://schemas.openxmlformats.org/officeDocument/2006/relationships/chart" Target="../charts/chart60.xml"/><Relationship Id="rId4" Type="http://schemas.openxmlformats.org/officeDocument/2006/relationships/chart" Target="../charts/chart5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image" Target="../media/image1.png"/><Relationship Id="rId5" Type="http://schemas.openxmlformats.org/officeDocument/2006/relationships/chart" Target="../charts/chart64.xml"/><Relationship Id="rId4" Type="http://schemas.openxmlformats.org/officeDocument/2006/relationships/chart" Target="../charts/chart63.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image" Target="../media/image1.png"/><Relationship Id="rId5" Type="http://schemas.openxmlformats.org/officeDocument/2006/relationships/chart" Target="../charts/chart68.xml"/><Relationship Id="rId4" Type="http://schemas.openxmlformats.org/officeDocument/2006/relationships/chart" Target="../charts/chart67.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image" Target="../media/image1.png"/><Relationship Id="rId5" Type="http://schemas.openxmlformats.org/officeDocument/2006/relationships/chart" Target="../charts/chart72.xml"/><Relationship Id="rId4"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74.xml"/><Relationship Id="rId2" Type="http://schemas.openxmlformats.org/officeDocument/2006/relationships/chart" Target="../charts/chart73.xml"/><Relationship Id="rId1" Type="http://schemas.openxmlformats.org/officeDocument/2006/relationships/image" Target="../media/image1.png"/><Relationship Id="rId5" Type="http://schemas.openxmlformats.org/officeDocument/2006/relationships/chart" Target="../charts/chart76.xml"/><Relationship Id="rId4" Type="http://schemas.openxmlformats.org/officeDocument/2006/relationships/chart" Target="../charts/chart7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png"/><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1.png"/><Relationship Id="rId5" Type="http://schemas.openxmlformats.org/officeDocument/2006/relationships/chart" Target="../charts/chart16.xml"/><Relationship Id="rId4"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image" Target="../media/image1.png"/><Relationship Id="rId5" Type="http://schemas.openxmlformats.org/officeDocument/2006/relationships/chart" Target="../charts/chart20.xml"/><Relationship Id="rId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png"/><Relationship Id="rId5" Type="http://schemas.openxmlformats.org/officeDocument/2006/relationships/chart" Target="../charts/chart24.xml"/><Relationship Id="rId4"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image" Target="../media/image1.png"/><Relationship Id="rId5" Type="http://schemas.openxmlformats.org/officeDocument/2006/relationships/chart" Target="../charts/chart28.xml"/><Relationship Id="rId4"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image" Target="../media/image1.png"/><Relationship Id="rId5" Type="http://schemas.openxmlformats.org/officeDocument/2006/relationships/chart" Target="../charts/chart32.xml"/><Relationship Id="rId4"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438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2C59E513-4B59-45BB-8AE1-D05BFEFD94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1BC44DCC-0DDF-4B57-8B70-EF55D9220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D502E4EA-4081-45A3-8674-D4F6BC3BC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871276AA-50D5-43EB-9ECC-0F418EDD4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5CAF0494-10AA-4ADA-973A-DA62BF55C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F6C275C6-95B2-4776-A1DE-FA89E458A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39E42B68-ED47-44F1-99C1-7AF762EA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D244ABEC-3EEE-4BEA-94B3-E3F36C1F8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4CEA7C8D-B306-49D2-A455-98FEF03B0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78966CA7-31D4-44D4-AB0A-A205E1754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F171D194-455C-4509-AE74-E4B97A030E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ACC8ECD2-2913-42F7-A9B6-418EF582DE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E2C21A3F-5EEC-47B5-8E58-6D772E641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040F2519-0883-4FC4-ABEC-1E87AC55D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B4D937EC-2DE8-4FB5-8EFF-95EA75989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6EC714D8-0E7D-4FF6-AAB4-D3E0D354BE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FFF35093-D042-4A9B-BFD9-6D2D9C5E0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84255539-EC36-4090-8833-6DF716755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7B7582DF-D11F-4B3E-9BED-925051FA9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85E5339F-5CBF-4755-B961-53601417F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4C36C53C-C93C-49CA-B86F-F121E2C2D0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36233D57-369B-401C-B473-C52B9DA20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35410389-0170-43E0-912E-E00309D5F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F44C5333-B56E-4669-A0DA-7822A4AE7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73F3072D-2F45-43C2-8DA1-65B19CC804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A95FDA82-B7F3-4A5F-B115-F851D1D740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7D3FA42D-C6C3-493B-9E47-10723A6A8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F57BAEBB-B997-4F01-99C5-B3988E9D0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ED2762C3-1D90-431C-A461-4F872BCEB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13BE951A-02C4-480D-8370-BCBA141CB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53F56FFF-8F05-4769-A312-238969AA65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E4CA063B-6B20-40B8-B209-79D734A1D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A0681AB8-26D5-4AB0-91BC-33AA61FB6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27AE1088-3BB1-4187-9FCA-D29A23001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FC38CD76-E364-4800-988D-13B0BD90F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4BAE2D80-9018-4053-B725-2460F05634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151AA5AC-E3CF-44F4-9EE3-0931D2C3F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CAE3CCD4-0253-4B80-8604-B884BBA36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D7191582-3AC0-4417-917B-AF3DA3293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36B221F5-865F-43B1-9BFC-AAB98B99F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7EB7EF31-C266-4042-9890-4A60815383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FFC06FEF-569A-4FCE-BBB7-DA30D0DAB4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CC0A22BF-9F3D-437E-9F6F-357FB10B1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BAFF8B3E-1690-4DB7-B885-AF6CB53AF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6875C56D-301C-4A65-B9CA-7677542CA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78192B41-8974-4E73-8634-A2951E3D24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C125950D-7907-4BE7-A028-D5B698EFB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F2E67B47-DE69-470A-B5FE-411DE2351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F486474C-D57A-4A01-9CA3-FB1FAEA35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0FB1D76E-8192-4EF3-A7B5-54D2EDD88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631D72FB-60F7-4F68-80E9-CC32D7CCF0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312910DC-D7C5-4A24-B711-A66F6A21A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20AEF9A3-B3DA-4102-BFB4-45953444B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0DD994F2-8B7A-4CF0-8D03-49D8AAFF44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7" name="Chart 6">
          <a:extLst>
            <a:ext uri="{FF2B5EF4-FFF2-40B4-BE49-F238E27FC236}">
              <a16:creationId xmlns:a16="http://schemas.microsoft.com/office/drawing/2014/main" id="{BA033D2E-71EE-4F89-A9BB-AFAC1C695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2DF7D7A6-F525-4AF3-9E8C-50B97501AE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BC5AEBF3-E4D9-43B4-AD48-994B1C03EF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64AA7990-FEF5-4613-9D8E-9AB27FDDE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CCF83F05-16EA-4778-94DB-1B558EA10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2C09DD80-8EE5-4C06-A374-41888601AE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01DB5307-4F3A-4B80-84E1-D74F91655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100FE9F6-6689-41FB-9A99-7D9E003662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8F0EFE3E-D57F-4918-9BEB-50E3EA9DC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CEB310DD-013D-4A5B-9EEF-284B9A615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32F492A8-637A-4946-A6C9-9B33BA3FD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C92510F0-2751-4E25-A77A-95563B21EA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F15BF9B5-E51A-43B0-B2A2-0BD85F798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16FC4B7E-F87C-42CF-BBC5-50FD9A2B8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F8D9543D-D134-47E5-97D8-DC90B94B9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646DABCC-BEBB-4A36-B44F-D28446DBAA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009378C7-C0B6-41D3-8B96-DD7AEE39F1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F7044361-5E9F-4FD6-A988-7F4360D65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3E83B6E2-4206-4669-B458-9C627BD38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64DA970D-3920-4BB2-B263-89291D6F5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94C32C06-FB15-40C5-B654-3474838D7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A3C04B1A-BC80-4279-8FFF-DEEE915C10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DDE16B45-FA62-47AC-85F7-7072F8BA9D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A019F991-0F37-43EB-9A52-67DDF6ABDD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DDEE4773-CEF4-46B7-9DCD-FB95DEBA66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2662168F-3323-446B-91EA-73C8AB2C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261FED82-85F7-406F-A496-0C672D685B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E8E76317-0CFD-4FCC-B4C2-9726F470C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F0C9A415-306A-4AD7-BAD1-84AA0B4E0B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611E1C66-9FFA-4CE2-B383-D7061C38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70BD4D8F-939C-4B86-804D-9CB104E08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9EC88F15-4BFD-4059-B517-DCCBB4C9F4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D3BE8A18-3D05-409B-9085-E5A077B56A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27D1775B-448B-4A93-89D1-C52ECBB08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12D98457-CE8D-4F89-9BE4-A633329BD6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322AE78C-8568-4C7C-81C8-19450A5022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0CF59102-6926-483D-9618-2BB0A5BF91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C87E07B5-991B-47C3-8EED-747C83476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D9FA4346-164F-484C-AF76-828A35944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C3F6CF3F-29F8-4524-AA92-56CBAA8DB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9A4948FC-DEBE-483F-8E4A-92CBD919D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ABS Colours">
      <a:dk1>
        <a:sysClr val="windowText" lastClr="000000"/>
      </a:dk1>
      <a:lt1>
        <a:sysClr val="window" lastClr="FFFFFF"/>
      </a:lt1>
      <a:dk2>
        <a:srgbClr val="44546A"/>
      </a:dk2>
      <a:lt2>
        <a:srgbClr val="E7E6E6"/>
      </a:lt2>
      <a:accent1>
        <a:srgbClr val="336699"/>
      </a:accent1>
      <a:accent2>
        <a:srgbClr val="669966"/>
      </a:accent2>
      <a:accent3>
        <a:srgbClr val="99CC66"/>
      </a:accent3>
      <a:accent4>
        <a:srgbClr val="993366"/>
      </a:accent4>
      <a:accent5>
        <a:srgbClr val="CC9966"/>
      </a:accent5>
      <a:accent6>
        <a:srgbClr val="6666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7"/>
  <sheetViews>
    <sheetView showGridLines="0" tabSelected="1" zoomScaleNormal="100" workbookViewId="0">
      <pane ySplit="3" topLeftCell="A4" activePane="bottomLeft" state="frozen"/>
      <selection sqref="A1:B1"/>
      <selection pane="bottomLeft" sqref="A1:C1"/>
    </sheetView>
  </sheetViews>
  <sheetFormatPr defaultRowHeight="15" x14ac:dyDescent="0.25"/>
  <cols>
    <col min="1" max="2" width="7.5703125" style="1" customWidth="1"/>
    <col min="3" max="3" width="70.85546875" style="1" customWidth="1"/>
    <col min="4" max="4" width="25.5703125" style="1" customWidth="1"/>
    <col min="5" max="5" width="52.42578125" style="1" customWidth="1"/>
    <col min="6" max="256" width="8.85546875" style="1"/>
    <col min="257" max="258" width="7.5703125" style="1" customWidth="1"/>
    <col min="259" max="259" width="140.5703125" style="1" customWidth="1"/>
    <col min="260" max="260" width="25.5703125" style="1" customWidth="1"/>
    <col min="261" max="261" width="52.42578125" style="1" customWidth="1"/>
    <col min="262" max="512" width="8.85546875" style="1"/>
    <col min="513" max="514" width="7.5703125" style="1" customWidth="1"/>
    <col min="515" max="515" width="140.5703125" style="1" customWidth="1"/>
    <col min="516" max="516" width="25.5703125" style="1" customWidth="1"/>
    <col min="517" max="517" width="52.42578125" style="1" customWidth="1"/>
    <col min="518" max="768" width="8.85546875" style="1"/>
    <col min="769" max="770" width="7.5703125" style="1" customWidth="1"/>
    <col min="771" max="771" width="140.5703125" style="1" customWidth="1"/>
    <col min="772" max="772" width="25.5703125" style="1" customWidth="1"/>
    <col min="773" max="773" width="52.42578125" style="1" customWidth="1"/>
    <col min="774" max="1024" width="8.85546875" style="1"/>
    <col min="1025" max="1026" width="7.5703125" style="1" customWidth="1"/>
    <col min="1027" max="1027" width="140.5703125" style="1" customWidth="1"/>
    <col min="1028" max="1028" width="25.5703125" style="1" customWidth="1"/>
    <col min="1029" max="1029" width="52.42578125" style="1" customWidth="1"/>
    <col min="1030" max="1280" width="8.85546875" style="1"/>
    <col min="1281" max="1282" width="7.5703125" style="1" customWidth="1"/>
    <col min="1283" max="1283" width="140.5703125" style="1" customWidth="1"/>
    <col min="1284" max="1284" width="25.5703125" style="1" customWidth="1"/>
    <col min="1285" max="1285" width="52.42578125" style="1" customWidth="1"/>
    <col min="1286" max="1536" width="8.85546875" style="1"/>
    <col min="1537" max="1538" width="7.5703125" style="1" customWidth="1"/>
    <col min="1539" max="1539" width="140.5703125" style="1" customWidth="1"/>
    <col min="1540" max="1540" width="25.5703125" style="1" customWidth="1"/>
    <col min="1541" max="1541" width="52.42578125" style="1" customWidth="1"/>
    <col min="1542" max="1792" width="8.85546875" style="1"/>
    <col min="1793" max="1794" width="7.5703125" style="1" customWidth="1"/>
    <col min="1795" max="1795" width="140.5703125" style="1" customWidth="1"/>
    <col min="1796" max="1796" width="25.5703125" style="1" customWidth="1"/>
    <col min="1797" max="1797" width="52.42578125" style="1" customWidth="1"/>
    <col min="1798" max="2048" width="8.85546875" style="1"/>
    <col min="2049" max="2050" width="7.5703125" style="1" customWidth="1"/>
    <col min="2051" max="2051" width="140.5703125" style="1" customWidth="1"/>
    <col min="2052" max="2052" width="25.5703125" style="1" customWidth="1"/>
    <col min="2053" max="2053" width="52.42578125" style="1" customWidth="1"/>
    <col min="2054" max="2304" width="8.85546875" style="1"/>
    <col min="2305" max="2306" width="7.5703125" style="1" customWidth="1"/>
    <col min="2307" max="2307" width="140.5703125" style="1" customWidth="1"/>
    <col min="2308" max="2308" width="25.5703125" style="1" customWidth="1"/>
    <col min="2309" max="2309" width="52.42578125" style="1" customWidth="1"/>
    <col min="2310" max="2560" width="8.85546875" style="1"/>
    <col min="2561" max="2562" width="7.5703125" style="1" customWidth="1"/>
    <col min="2563" max="2563" width="140.5703125" style="1" customWidth="1"/>
    <col min="2564" max="2564" width="25.5703125" style="1" customWidth="1"/>
    <col min="2565" max="2565" width="52.42578125" style="1" customWidth="1"/>
    <col min="2566" max="2816" width="8.85546875" style="1"/>
    <col min="2817" max="2818" width="7.5703125" style="1" customWidth="1"/>
    <col min="2819" max="2819" width="140.5703125" style="1" customWidth="1"/>
    <col min="2820" max="2820" width="25.5703125" style="1" customWidth="1"/>
    <col min="2821" max="2821" width="52.42578125" style="1" customWidth="1"/>
    <col min="2822" max="3072" width="8.85546875" style="1"/>
    <col min="3073" max="3074" width="7.5703125" style="1" customWidth="1"/>
    <col min="3075" max="3075" width="140.5703125" style="1" customWidth="1"/>
    <col min="3076" max="3076" width="25.5703125" style="1" customWidth="1"/>
    <col min="3077" max="3077" width="52.42578125" style="1" customWidth="1"/>
    <col min="3078" max="3328" width="8.85546875" style="1"/>
    <col min="3329" max="3330" width="7.5703125" style="1" customWidth="1"/>
    <col min="3331" max="3331" width="140.5703125" style="1" customWidth="1"/>
    <col min="3332" max="3332" width="25.5703125" style="1" customWidth="1"/>
    <col min="3333" max="3333" width="52.42578125" style="1" customWidth="1"/>
    <col min="3334" max="3584" width="8.85546875" style="1"/>
    <col min="3585" max="3586" width="7.5703125" style="1" customWidth="1"/>
    <col min="3587" max="3587" width="140.5703125" style="1" customWidth="1"/>
    <col min="3588" max="3588" width="25.5703125" style="1" customWidth="1"/>
    <col min="3589" max="3589" width="52.42578125" style="1" customWidth="1"/>
    <col min="3590" max="3840" width="8.85546875" style="1"/>
    <col min="3841" max="3842" width="7.5703125" style="1" customWidth="1"/>
    <col min="3843" max="3843" width="140.5703125" style="1" customWidth="1"/>
    <col min="3844" max="3844" width="25.5703125" style="1" customWidth="1"/>
    <col min="3845" max="3845" width="52.42578125" style="1" customWidth="1"/>
    <col min="3846" max="4096" width="8.85546875" style="1"/>
    <col min="4097" max="4098" width="7.5703125" style="1" customWidth="1"/>
    <col min="4099" max="4099" width="140.5703125" style="1" customWidth="1"/>
    <col min="4100" max="4100" width="25.5703125" style="1" customWidth="1"/>
    <col min="4101" max="4101" width="52.42578125" style="1" customWidth="1"/>
    <col min="4102" max="4352" width="8.85546875" style="1"/>
    <col min="4353" max="4354" width="7.5703125" style="1" customWidth="1"/>
    <col min="4355" max="4355" width="140.5703125" style="1" customWidth="1"/>
    <col min="4356" max="4356" width="25.5703125" style="1" customWidth="1"/>
    <col min="4357" max="4357" width="52.42578125" style="1" customWidth="1"/>
    <col min="4358" max="4608" width="8.85546875" style="1"/>
    <col min="4609" max="4610" width="7.5703125" style="1" customWidth="1"/>
    <col min="4611" max="4611" width="140.5703125" style="1" customWidth="1"/>
    <col min="4612" max="4612" width="25.5703125" style="1" customWidth="1"/>
    <col min="4613" max="4613" width="52.42578125" style="1" customWidth="1"/>
    <col min="4614" max="4864" width="8.85546875" style="1"/>
    <col min="4865" max="4866" width="7.5703125" style="1" customWidth="1"/>
    <col min="4867" max="4867" width="140.5703125" style="1" customWidth="1"/>
    <col min="4868" max="4868" width="25.5703125" style="1" customWidth="1"/>
    <col min="4869" max="4869" width="52.42578125" style="1" customWidth="1"/>
    <col min="4870" max="5120" width="8.85546875" style="1"/>
    <col min="5121" max="5122" width="7.5703125" style="1" customWidth="1"/>
    <col min="5123" max="5123" width="140.5703125" style="1" customWidth="1"/>
    <col min="5124" max="5124" width="25.5703125" style="1" customWidth="1"/>
    <col min="5125" max="5125" width="52.42578125" style="1" customWidth="1"/>
    <col min="5126" max="5376" width="8.85546875" style="1"/>
    <col min="5377" max="5378" width="7.5703125" style="1" customWidth="1"/>
    <col min="5379" max="5379" width="140.5703125" style="1" customWidth="1"/>
    <col min="5380" max="5380" width="25.5703125" style="1" customWidth="1"/>
    <col min="5381" max="5381" width="52.42578125" style="1" customWidth="1"/>
    <col min="5382" max="5632" width="8.85546875" style="1"/>
    <col min="5633" max="5634" width="7.5703125" style="1" customWidth="1"/>
    <col min="5635" max="5635" width="140.5703125" style="1" customWidth="1"/>
    <col min="5636" max="5636" width="25.5703125" style="1" customWidth="1"/>
    <col min="5637" max="5637" width="52.42578125" style="1" customWidth="1"/>
    <col min="5638" max="5888" width="8.85546875" style="1"/>
    <col min="5889" max="5890" width="7.5703125" style="1" customWidth="1"/>
    <col min="5891" max="5891" width="140.5703125" style="1" customWidth="1"/>
    <col min="5892" max="5892" width="25.5703125" style="1" customWidth="1"/>
    <col min="5893" max="5893" width="52.42578125" style="1" customWidth="1"/>
    <col min="5894" max="6144" width="8.85546875" style="1"/>
    <col min="6145" max="6146" width="7.5703125" style="1" customWidth="1"/>
    <col min="6147" max="6147" width="140.5703125" style="1" customWidth="1"/>
    <col min="6148" max="6148" width="25.5703125" style="1" customWidth="1"/>
    <col min="6149" max="6149" width="52.42578125" style="1" customWidth="1"/>
    <col min="6150" max="6400" width="8.85546875" style="1"/>
    <col min="6401" max="6402" width="7.5703125" style="1" customWidth="1"/>
    <col min="6403" max="6403" width="140.5703125" style="1" customWidth="1"/>
    <col min="6404" max="6404" width="25.5703125" style="1" customWidth="1"/>
    <col min="6405" max="6405" width="52.42578125" style="1" customWidth="1"/>
    <col min="6406" max="6656" width="8.85546875" style="1"/>
    <col min="6657" max="6658" width="7.5703125" style="1" customWidth="1"/>
    <col min="6659" max="6659" width="140.5703125" style="1" customWidth="1"/>
    <col min="6660" max="6660" width="25.5703125" style="1" customWidth="1"/>
    <col min="6661" max="6661" width="52.42578125" style="1" customWidth="1"/>
    <col min="6662" max="6912" width="8.85546875" style="1"/>
    <col min="6913" max="6914" width="7.5703125" style="1" customWidth="1"/>
    <col min="6915" max="6915" width="140.5703125" style="1" customWidth="1"/>
    <col min="6916" max="6916" width="25.5703125" style="1" customWidth="1"/>
    <col min="6917" max="6917" width="52.42578125" style="1" customWidth="1"/>
    <col min="6918" max="7168" width="8.85546875" style="1"/>
    <col min="7169" max="7170" width="7.5703125" style="1" customWidth="1"/>
    <col min="7171" max="7171" width="140.5703125" style="1" customWidth="1"/>
    <col min="7172" max="7172" width="25.5703125" style="1" customWidth="1"/>
    <col min="7173" max="7173" width="52.42578125" style="1" customWidth="1"/>
    <col min="7174" max="7424" width="8.85546875" style="1"/>
    <col min="7425" max="7426" width="7.5703125" style="1" customWidth="1"/>
    <col min="7427" max="7427" width="140.5703125" style="1" customWidth="1"/>
    <col min="7428" max="7428" width="25.5703125" style="1" customWidth="1"/>
    <col min="7429" max="7429" width="52.42578125" style="1" customWidth="1"/>
    <col min="7430" max="7680" width="8.85546875" style="1"/>
    <col min="7681" max="7682" width="7.5703125" style="1" customWidth="1"/>
    <col min="7683" max="7683" width="140.5703125" style="1" customWidth="1"/>
    <col min="7684" max="7684" width="25.5703125" style="1" customWidth="1"/>
    <col min="7685" max="7685" width="52.42578125" style="1" customWidth="1"/>
    <col min="7686" max="7936" width="8.85546875" style="1"/>
    <col min="7937" max="7938" width="7.5703125" style="1" customWidth="1"/>
    <col min="7939" max="7939" width="140.5703125" style="1" customWidth="1"/>
    <col min="7940" max="7940" width="25.5703125" style="1" customWidth="1"/>
    <col min="7941" max="7941" width="52.42578125" style="1" customWidth="1"/>
    <col min="7942" max="8192" width="8.85546875" style="1"/>
    <col min="8193" max="8194" width="7.5703125" style="1" customWidth="1"/>
    <col min="8195" max="8195" width="140.5703125" style="1" customWidth="1"/>
    <col min="8196" max="8196" width="25.5703125" style="1" customWidth="1"/>
    <col min="8197" max="8197" width="52.42578125" style="1" customWidth="1"/>
    <col min="8198" max="8448" width="8.85546875" style="1"/>
    <col min="8449" max="8450" width="7.5703125" style="1" customWidth="1"/>
    <col min="8451" max="8451" width="140.5703125" style="1" customWidth="1"/>
    <col min="8452" max="8452" width="25.5703125" style="1" customWidth="1"/>
    <col min="8453" max="8453" width="52.42578125" style="1" customWidth="1"/>
    <col min="8454" max="8704" width="8.85546875" style="1"/>
    <col min="8705" max="8706" width="7.5703125" style="1" customWidth="1"/>
    <col min="8707" max="8707" width="140.5703125" style="1" customWidth="1"/>
    <col min="8708" max="8708" width="25.5703125" style="1" customWidth="1"/>
    <col min="8709" max="8709" width="52.42578125" style="1" customWidth="1"/>
    <col min="8710" max="8960" width="8.85546875" style="1"/>
    <col min="8961" max="8962" width="7.5703125" style="1" customWidth="1"/>
    <col min="8963" max="8963" width="140.5703125" style="1" customWidth="1"/>
    <col min="8964" max="8964" width="25.5703125" style="1" customWidth="1"/>
    <col min="8965" max="8965" width="52.42578125" style="1" customWidth="1"/>
    <col min="8966" max="9216" width="8.85546875" style="1"/>
    <col min="9217" max="9218" width="7.5703125" style="1" customWidth="1"/>
    <col min="9219" max="9219" width="140.5703125" style="1" customWidth="1"/>
    <col min="9220" max="9220" width="25.5703125" style="1" customWidth="1"/>
    <col min="9221" max="9221" width="52.42578125" style="1" customWidth="1"/>
    <col min="9222" max="9472" width="8.85546875" style="1"/>
    <col min="9473" max="9474" width="7.5703125" style="1" customWidth="1"/>
    <col min="9475" max="9475" width="140.5703125" style="1" customWidth="1"/>
    <col min="9476" max="9476" width="25.5703125" style="1" customWidth="1"/>
    <col min="9477" max="9477" width="52.42578125" style="1" customWidth="1"/>
    <col min="9478" max="9728" width="8.85546875" style="1"/>
    <col min="9729" max="9730" width="7.5703125" style="1" customWidth="1"/>
    <col min="9731" max="9731" width="140.5703125" style="1" customWidth="1"/>
    <col min="9732" max="9732" width="25.5703125" style="1" customWidth="1"/>
    <col min="9733" max="9733" width="52.42578125" style="1" customWidth="1"/>
    <col min="9734" max="9984" width="8.85546875" style="1"/>
    <col min="9985" max="9986" width="7.5703125" style="1" customWidth="1"/>
    <col min="9987" max="9987" width="140.5703125" style="1" customWidth="1"/>
    <col min="9988" max="9988" width="25.5703125" style="1" customWidth="1"/>
    <col min="9989" max="9989" width="52.42578125" style="1" customWidth="1"/>
    <col min="9990" max="10240" width="8.85546875" style="1"/>
    <col min="10241" max="10242" width="7.5703125" style="1" customWidth="1"/>
    <col min="10243" max="10243" width="140.5703125" style="1" customWidth="1"/>
    <col min="10244" max="10244" width="25.5703125" style="1" customWidth="1"/>
    <col min="10245" max="10245" width="52.42578125" style="1" customWidth="1"/>
    <col min="10246" max="10496" width="8.85546875" style="1"/>
    <col min="10497" max="10498" width="7.5703125" style="1" customWidth="1"/>
    <col min="10499" max="10499" width="140.5703125" style="1" customWidth="1"/>
    <col min="10500" max="10500" width="25.5703125" style="1" customWidth="1"/>
    <col min="10501" max="10501" width="52.42578125" style="1" customWidth="1"/>
    <col min="10502" max="10752" width="8.85546875" style="1"/>
    <col min="10753" max="10754" width="7.5703125" style="1" customWidth="1"/>
    <col min="10755" max="10755" width="140.5703125" style="1" customWidth="1"/>
    <col min="10756" max="10756" width="25.5703125" style="1" customWidth="1"/>
    <col min="10757" max="10757" width="52.42578125" style="1" customWidth="1"/>
    <col min="10758" max="11008" width="8.85546875" style="1"/>
    <col min="11009" max="11010" width="7.5703125" style="1" customWidth="1"/>
    <col min="11011" max="11011" width="140.5703125" style="1" customWidth="1"/>
    <col min="11012" max="11012" width="25.5703125" style="1" customWidth="1"/>
    <col min="11013" max="11013" width="52.42578125" style="1" customWidth="1"/>
    <col min="11014" max="11264" width="8.85546875" style="1"/>
    <col min="11265" max="11266" width="7.5703125" style="1" customWidth="1"/>
    <col min="11267" max="11267" width="140.5703125" style="1" customWidth="1"/>
    <col min="11268" max="11268" width="25.5703125" style="1" customWidth="1"/>
    <col min="11269" max="11269" width="52.42578125" style="1" customWidth="1"/>
    <col min="11270" max="11520" width="8.85546875" style="1"/>
    <col min="11521" max="11522" width="7.5703125" style="1" customWidth="1"/>
    <col min="11523" max="11523" width="140.5703125" style="1" customWidth="1"/>
    <col min="11524" max="11524" width="25.5703125" style="1" customWidth="1"/>
    <col min="11525" max="11525" width="52.42578125" style="1" customWidth="1"/>
    <col min="11526" max="11776" width="8.85546875" style="1"/>
    <col min="11777" max="11778" width="7.5703125" style="1" customWidth="1"/>
    <col min="11779" max="11779" width="140.5703125" style="1" customWidth="1"/>
    <col min="11780" max="11780" width="25.5703125" style="1" customWidth="1"/>
    <col min="11781" max="11781" width="52.42578125" style="1" customWidth="1"/>
    <col min="11782" max="12032" width="8.85546875" style="1"/>
    <col min="12033" max="12034" width="7.5703125" style="1" customWidth="1"/>
    <col min="12035" max="12035" width="140.5703125" style="1" customWidth="1"/>
    <col min="12036" max="12036" width="25.5703125" style="1" customWidth="1"/>
    <col min="12037" max="12037" width="52.42578125" style="1" customWidth="1"/>
    <col min="12038" max="12288" width="8.85546875" style="1"/>
    <col min="12289" max="12290" width="7.5703125" style="1" customWidth="1"/>
    <col min="12291" max="12291" width="140.5703125" style="1" customWidth="1"/>
    <col min="12292" max="12292" width="25.5703125" style="1" customWidth="1"/>
    <col min="12293" max="12293" width="52.42578125" style="1" customWidth="1"/>
    <col min="12294" max="12544" width="8.85546875" style="1"/>
    <col min="12545" max="12546" width="7.5703125" style="1" customWidth="1"/>
    <col min="12547" max="12547" width="140.5703125" style="1" customWidth="1"/>
    <col min="12548" max="12548" width="25.5703125" style="1" customWidth="1"/>
    <col min="12549" max="12549" width="52.42578125" style="1" customWidth="1"/>
    <col min="12550" max="12800" width="8.85546875" style="1"/>
    <col min="12801" max="12802" width="7.5703125" style="1" customWidth="1"/>
    <col min="12803" max="12803" width="140.5703125" style="1" customWidth="1"/>
    <col min="12804" max="12804" width="25.5703125" style="1" customWidth="1"/>
    <col min="12805" max="12805" width="52.42578125" style="1" customWidth="1"/>
    <col min="12806" max="13056" width="8.85546875" style="1"/>
    <col min="13057" max="13058" width="7.5703125" style="1" customWidth="1"/>
    <col min="13059" max="13059" width="140.5703125" style="1" customWidth="1"/>
    <col min="13060" max="13060" width="25.5703125" style="1" customWidth="1"/>
    <col min="13061" max="13061" width="52.42578125" style="1" customWidth="1"/>
    <col min="13062" max="13312" width="8.85546875" style="1"/>
    <col min="13313" max="13314" width="7.5703125" style="1" customWidth="1"/>
    <col min="13315" max="13315" width="140.5703125" style="1" customWidth="1"/>
    <col min="13316" max="13316" width="25.5703125" style="1" customWidth="1"/>
    <col min="13317" max="13317" width="52.42578125" style="1" customWidth="1"/>
    <col min="13318" max="13568" width="8.85546875" style="1"/>
    <col min="13569" max="13570" width="7.5703125" style="1" customWidth="1"/>
    <col min="13571" max="13571" width="140.5703125" style="1" customWidth="1"/>
    <col min="13572" max="13572" width="25.5703125" style="1" customWidth="1"/>
    <col min="13573" max="13573" width="52.42578125" style="1" customWidth="1"/>
    <col min="13574" max="13824" width="8.85546875" style="1"/>
    <col min="13825" max="13826" width="7.5703125" style="1" customWidth="1"/>
    <col min="13827" max="13827" width="140.5703125" style="1" customWidth="1"/>
    <col min="13828" max="13828" width="25.5703125" style="1" customWidth="1"/>
    <col min="13829" max="13829" width="52.42578125" style="1" customWidth="1"/>
    <col min="13830" max="14080" width="8.85546875" style="1"/>
    <col min="14081" max="14082" width="7.5703125" style="1" customWidth="1"/>
    <col min="14083" max="14083" width="140.5703125" style="1" customWidth="1"/>
    <col min="14084" max="14084" width="25.5703125" style="1" customWidth="1"/>
    <col min="14085" max="14085" width="52.42578125" style="1" customWidth="1"/>
    <col min="14086" max="14336" width="8.85546875" style="1"/>
    <col min="14337" max="14338" width="7.5703125" style="1" customWidth="1"/>
    <col min="14339" max="14339" width="140.5703125" style="1" customWidth="1"/>
    <col min="14340" max="14340" width="25.5703125" style="1" customWidth="1"/>
    <col min="14341" max="14341" width="52.42578125" style="1" customWidth="1"/>
    <col min="14342" max="14592" width="8.85546875" style="1"/>
    <col min="14593" max="14594" width="7.5703125" style="1" customWidth="1"/>
    <col min="14595" max="14595" width="140.5703125" style="1" customWidth="1"/>
    <col min="14596" max="14596" width="25.5703125" style="1" customWidth="1"/>
    <col min="14597" max="14597" width="52.42578125" style="1" customWidth="1"/>
    <col min="14598" max="14848" width="8.85546875" style="1"/>
    <col min="14849" max="14850" width="7.5703125" style="1" customWidth="1"/>
    <col min="14851" max="14851" width="140.5703125" style="1" customWidth="1"/>
    <col min="14852" max="14852" width="25.5703125" style="1" customWidth="1"/>
    <col min="14853" max="14853" width="52.42578125" style="1" customWidth="1"/>
    <col min="14854" max="15104" width="8.85546875" style="1"/>
    <col min="15105" max="15106" width="7.5703125" style="1" customWidth="1"/>
    <col min="15107" max="15107" width="140.5703125" style="1" customWidth="1"/>
    <col min="15108" max="15108" width="25.5703125" style="1" customWidth="1"/>
    <col min="15109" max="15109" width="52.42578125" style="1" customWidth="1"/>
    <col min="15110" max="15360" width="8.85546875" style="1"/>
    <col min="15361" max="15362" width="7.5703125" style="1" customWidth="1"/>
    <col min="15363" max="15363" width="140.5703125" style="1" customWidth="1"/>
    <col min="15364" max="15364" width="25.5703125" style="1" customWidth="1"/>
    <col min="15365" max="15365" width="52.42578125" style="1" customWidth="1"/>
    <col min="15366" max="15616" width="8.85546875" style="1"/>
    <col min="15617" max="15618" width="7.5703125" style="1" customWidth="1"/>
    <col min="15619" max="15619" width="140.5703125" style="1" customWidth="1"/>
    <col min="15620" max="15620" width="25.5703125" style="1" customWidth="1"/>
    <col min="15621" max="15621" width="52.42578125" style="1" customWidth="1"/>
    <col min="15622" max="15872" width="8.85546875" style="1"/>
    <col min="15873" max="15874" width="7.5703125" style="1" customWidth="1"/>
    <col min="15875" max="15875" width="140.5703125" style="1" customWidth="1"/>
    <col min="15876" max="15876" width="25.5703125" style="1" customWidth="1"/>
    <col min="15877" max="15877" width="52.42578125" style="1" customWidth="1"/>
    <col min="15878" max="16128" width="8.85546875" style="1"/>
    <col min="16129" max="16130" width="7.5703125" style="1" customWidth="1"/>
    <col min="16131" max="16131" width="140.5703125" style="1" customWidth="1"/>
    <col min="16132" max="16132" width="25.5703125" style="1" customWidth="1"/>
    <col min="16133" max="16133" width="52.42578125" style="1" customWidth="1"/>
    <col min="16134" max="16384" width="8.85546875" style="1"/>
  </cols>
  <sheetData>
    <row r="1" spans="1:3" ht="60" customHeight="1" x14ac:dyDescent="0.25">
      <c r="A1" s="70" t="s">
        <v>19</v>
      </c>
      <c r="B1" s="70"/>
      <c r="C1" s="70"/>
    </row>
    <row r="2" spans="1:3" ht="19.5" customHeight="1" x14ac:dyDescent="0.3">
      <c r="A2" s="4" t="s">
        <v>56</v>
      </c>
    </row>
    <row r="3" spans="1:3" ht="12.75" customHeight="1" x14ac:dyDescent="0.25">
      <c r="A3" s="5" t="s">
        <v>68</v>
      </c>
    </row>
    <row r="4" spans="1:3" ht="12.75" customHeight="1" x14ac:dyDescent="0.25"/>
    <row r="5" spans="1:3" ht="12.75" customHeight="1" x14ac:dyDescent="0.25">
      <c r="B5" s="6" t="s">
        <v>38</v>
      </c>
    </row>
    <row r="6" spans="1:3" ht="12.75" customHeight="1" x14ac:dyDescent="0.25">
      <c r="B6" s="7" t="s">
        <v>39</v>
      </c>
    </row>
    <row r="7" spans="1:3" ht="12.75" customHeight="1" x14ac:dyDescent="0.25">
      <c r="A7" s="8"/>
      <c r="B7" s="9">
        <v>1</v>
      </c>
      <c r="C7" s="10" t="s">
        <v>20</v>
      </c>
    </row>
    <row r="8" spans="1:3" ht="12.75" customHeight="1" x14ac:dyDescent="0.25">
      <c r="A8" s="8"/>
      <c r="B8" s="9">
        <v>2</v>
      </c>
      <c r="C8" s="10" t="s">
        <v>0</v>
      </c>
    </row>
    <row r="9" spans="1:3" ht="12.75" customHeight="1" x14ac:dyDescent="0.25">
      <c r="A9" s="8"/>
      <c r="B9" s="9">
        <v>3</v>
      </c>
      <c r="C9" s="10" t="s">
        <v>21</v>
      </c>
    </row>
    <row r="10" spans="1:3" ht="12.75" customHeight="1" x14ac:dyDescent="0.25">
      <c r="A10" s="8"/>
      <c r="B10" s="9">
        <v>4</v>
      </c>
      <c r="C10" s="10" t="s">
        <v>22</v>
      </c>
    </row>
    <row r="11" spans="1:3" ht="12.75" customHeight="1" x14ac:dyDescent="0.25">
      <c r="A11" s="8"/>
      <c r="B11" s="9">
        <v>5</v>
      </c>
      <c r="C11" s="10" t="s">
        <v>23</v>
      </c>
    </row>
    <row r="12" spans="1:3" ht="12.75" customHeight="1" x14ac:dyDescent="0.25">
      <c r="A12" s="8"/>
      <c r="B12" s="9">
        <v>6</v>
      </c>
      <c r="C12" s="10" t="s">
        <v>24</v>
      </c>
    </row>
    <row r="13" spans="1:3" ht="12.75" customHeight="1" x14ac:dyDescent="0.25">
      <c r="A13" s="8"/>
      <c r="B13" s="9">
        <v>7</v>
      </c>
      <c r="C13" s="10" t="s">
        <v>25</v>
      </c>
    </row>
    <row r="14" spans="1:3" ht="12.75" customHeight="1" x14ac:dyDescent="0.25">
      <c r="A14" s="8"/>
      <c r="B14" s="9">
        <v>8</v>
      </c>
      <c r="C14" s="10" t="s">
        <v>26</v>
      </c>
    </row>
    <row r="15" spans="1:3" ht="12.75" customHeight="1" x14ac:dyDescent="0.25">
      <c r="A15" s="8"/>
      <c r="B15" s="9">
        <v>9</v>
      </c>
      <c r="C15" s="10" t="s">
        <v>27</v>
      </c>
    </row>
    <row r="16" spans="1:3" ht="12.75" customHeight="1" x14ac:dyDescent="0.25">
      <c r="A16" s="8"/>
      <c r="B16" s="9">
        <v>10</v>
      </c>
      <c r="C16" s="10" t="s">
        <v>28</v>
      </c>
    </row>
    <row r="17" spans="1:3" ht="12.75" customHeight="1" x14ac:dyDescent="0.25">
      <c r="A17" s="8"/>
      <c r="B17" s="9">
        <v>11</v>
      </c>
      <c r="C17" s="10" t="s">
        <v>29</v>
      </c>
    </row>
    <row r="18" spans="1:3" ht="12.75" customHeight="1" x14ac:dyDescent="0.25">
      <c r="A18" s="8"/>
      <c r="B18" s="9">
        <v>12</v>
      </c>
      <c r="C18" s="10" t="s">
        <v>30</v>
      </c>
    </row>
    <row r="19" spans="1:3" ht="12.75" customHeight="1" x14ac:dyDescent="0.25">
      <c r="A19" s="8"/>
      <c r="B19" s="9">
        <v>13</v>
      </c>
      <c r="C19" s="10" t="s">
        <v>31</v>
      </c>
    </row>
    <row r="20" spans="1:3" ht="12.75" customHeight="1" x14ac:dyDescent="0.25">
      <c r="A20" s="8"/>
      <c r="B20" s="9">
        <v>14</v>
      </c>
      <c r="C20" s="10" t="s">
        <v>32</v>
      </c>
    </row>
    <row r="21" spans="1:3" ht="12.75" customHeight="1" x14ac:dyDescent="0.25">
      <c r="A21" s="8"/>
      <c r="B21" s="9">
        <v>15</v>
      </c>
      <c r="C21" s="10" t="s">
        <v>33</v>
      </c>
    </row>
    <row r="22" spans="1:3" ht="12.75" customHeight="1" x14ac:dyDescent="0.25">
      <c r="A22" s="8"/>
      <c r="B22" s="9">
        <v>16</v>
      </c>
      <c r="C22" s="10" t="s">
        <v>34</v>
      </c>
    </row>
    <row r="23" spans="1:3" ht="12.75" customHeight="1" x14ac:dyDescent="0.25">
      <c r="A23" s="8"/>
      <c r="B23" s="9">
        <v>17</v>
      </c>
      <c r="C23" s="10" t="s">
        <v>35</v>
      </c>
    </row>
    <row r="24" spans="1:3" ht="12.75" customHeight="1" x14ac:dyDescent="0.25">
      <c r="A24" s="8"/>
      <c r="B24" s="9">
        <v>18</v>
      </c>
      <c r="C24" s="10" t="s">
        <v>36</v>
      </c>
    </row>
    <row r="25" spans="1:3" ht="12.75" customHeight="1" x14ac:dyDescent="0.25">
      <c r="A25" s="8"/>
      <c r="B25" s="9">
        <v>19</v>
      </c>
      <c r="C25" s="10" t="s">
        <v>37</v>
      </c>
    </row>
    <row r="26" spans="1:3" x14ac:dyDescent="0.25">
      <c r="B26" s="11"/>
      <c r="C26" s="12"/>
    </row>
    <row r="27" spans="1:3" x14ac:dyDescent="0.25">
      <c r="B27" s="13"/>
      <c r="C27" s="13"/>
    </row>
    <row r="28" spans="1:3" ht="15.75" x14ac:dyDescent="0.25">
      <c r="B28" s="14" t="s">
        <v>40</v>
      </c>
      <c r="C28" s="15"/>
    </row>
    <row r="29" spans="1:3" ht="15.75" x14ac:dyDescent="0.25">
      <c r="B29" s="6"/>
      <c r="C29" s="13"/>
    </row>
    <row r="30" spans="1:3" x14ac:dyDescent="0.25">
      <c r="B30" s="16"/>
      <c r="C30" s="13"/>
    </row>
    <row r="31" spans="1:3" x14ac:dyDescent="0.25">
      <c r="B31" s="16"/>
      <c r="C31" s="13"/>
    </row>
    <row r="32" spans="1:3" ht="15.75" x14ac:dyDescent="0.25">
      <c r="B32" s="17" t="s">
        <v>41</v>
      </c>
      <c r="C32" s="13"/>
    </row>
    <row r="33" spans="2:3" x14ac:dyDescent="0.25">
      <c r="B33" s="18"/>
      <c r="C33" s="18"/>
    </row>
    <row r="34" spans="2:3" ht="36.75" customHeight="1" x14ac:dyDescent="0.25">
      <c r="B34" s="71" t="s">
        <v>69</v>
      </c>
      <c r="C34" s="71"/>
    </row>
    <row r="35" spans="2:3" x14ac:dyDescent="0.25">
      <c r="B35" s="72"/>
      <c r="C35" s="72"/>
    </row>
    <row r="36" spans="2:3" x14ac:dyDescent="0.25">
      <c r="B36" s="18"/>
      <c r="C36" s="18"/>
    </row>
    <row r="37" spans="2:3" x14ac:dyDescent="0.25">
      <c r="B37" s="73" t="s">
        <v>63</v>
      </c>
      <c r="C37" s="73"/>
    </row>
  </sheetData>
  <mergeCells count="4">
    <mergeCell ref="A1:C1"/>
    <mergeCell ref="B34:C34"/>
    <mergeCell ref="B35:C35"/>
    <mergeCell ref="B37:C37"/>
  </mergeCells>
  <hyperlinks>
    <hyperlink ref="B28:C28" r:id="rId1" display="More information available from the ABS web site" xr:uid="{00000000-0004-0000-0000-000000000000}"/>
    <hyperlink ref="B37:C37" r:id="rId2" display="© Commonwealth of Australia &lt;&lt;yyyy&gt;&gt;" xr:uid="{00000000-0004-0000-0000-000001000000}"/>
    <hyperlink ref="B7" location="'Agriculture, forestry and f...'!A1" display="'Agriculture, forestry and f...'!A1" xr:uid="{00000000-0004-0000-0000-000002000000}"/>
    <hyperlink ref="B8:B25" location="'National spotlight'!A1" display="'National spotlight'!A1" xr:uid="{00000000-0004-0000-0000-000003000000}"/>
    <hyperlink ref="B8" location="Mining!A1" display="Mining!A1" xr:uid="{00000000-0004-0000-0000-000004000000}"/>
    <hyperlink ref="B9" location="Manufacturing!A1" display="Manufacturing!A1" xr:uid="{00000000-0004-0000-0000-000005000000}"/>
    <hyperlink ref="B10" location="'Electricity, gas, water and...'!A1" display="'Electricity, gas, water and...'!A1" xr:uid="{00000000-0004-0000-0000-000006000000}"/>
    <hyperlink ref="B11" location="Construction!A1" display="Construction!A1" xr:uid="{00000000-0004-0000-0000-000007000000}"/>
    <hyperlink ref="B12" location="'Wholesale trade'!A1" display="'Wholesale trade'!A1" xr:uid="{00000000-0004-0000-0000-000008000000}"/>
    <hyperlink ref="B13" location="'Retail trade'!A1" display="'Retail trade'!A1" xr:uid="{00000000-0004-0000-0000-000009000000}"/>
    <hyperlink ref="B14" location="'Accommodation and food serv...'!A1" display="'Accommodation and food serv...'!A1" xr:uid="{00000000-0004-0000-0000-00000A000000}"/>
    <hyperlink ref="B15" location="'Transport, postal and wareh...'!A1" display="'Transport, postal and wareh...'!A1" xr:uid="{00000000-0004-0000-0000-00000B000000}"/>
    <hyperlink ref="B16" location="'Information media and telec...'!A1" display="'Information media and telec...'!A1" xr:uid="{00000000-0004-0000-0000-00000C000000}"/>
    <hyperlink ref="B17" location="'Financial and insurance ser...'!A1" display="'Financial and insurance ser...'!A1" xr:uid="{00000000-0004-0000-0000-00000D000000}"/>
    <hyperlink ref="B18" location="'Rental, hiring and real est...'!A1" display="'Rental, hiring and real est...'!A1" xr:uid="{00000000-0004-0000-0000-00000E000000}"/>
    <hyperlink ref="B19" location="'Professional, scientific an...'!A1" display="'Professional, scientific an...'!A1" xr:uid="{00000000-0004-0000-0000-00000F000000}"/>
    <hyperlink ref="B20" location="'Administrative and support ...'!A1" display="'Administrative and support ...'!A1" xr:uid="{00000000-0004-0000-0000-000010000000}"/>
    <hyperlink ref="B21" location="'Public administration and s...'!A1" display="'Public administration and s...'!A1" xr:uid="{00000000-0004-0000-0000-000011000000}"/>
    <hyperlink ref="B22" location="'Education and training'!A1" display="'Education and training'!A1" xr:uid="{00000000-0004-0000-0000-000012000000}"/>
    <hyperlink ref="B23" location="'Health care and social assi...'!A1" display="'Health care and social assi...'!A1" xr:uid="{00000000-0004-0000-0000-000013000000}"/>
    <hyperlink ref="B24" location="'Arts and recreation services'!A1" display="'Arts and recreation services'!A1" xr:uid="{00000000-0004-0000-0000-000014000000}"/>
    <hyperlink ref="B25" location="'Other services'!A1" display="'Other services'!A1" xr:uid="{00000000-0004-0000-0000-000015000000}"/>
    <hyperlink ref="B34:C34" r:id="rId3" display="For inquiries about these and related statistics, contact the Customer Assistance Service via the ABS website Contact Us page. The ABS Privacy Policy outlines how the ABS will handle any personal information that you provide to us." xr:uid="{5F730961-BF18-44F6-B388-2902A8F2BA39}"/>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D9ED-0151-4182-B11F-DB7EF37D8CF1}">
  <sheetPr codeName="Sheet12">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27</v>
      </c>
    </row>
    <row r="2" spans="1:12" ht="19.5" customHeight="1" x14ac:dyDescent="0.3">
      <c r="A2" s="47" t="str">
        <f>"Weekly Payroll Jobs and Wages in Australia - " &amp;$L$1</f>
        <v>Weekly Payroll Jobs and Wages in Australia - Transport, postal and warehousing</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Transport, postal and warehousing</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-4.5139041157285731E-2</v>
      </c>
      <c r="C11" s="21">
        <v>6.3001610356041571E-3</v>
      </c>
      <c r="D11" s="21">
        <v>1.0942232583666334E-2</v>
      </c>
      <c r="E11" s="21">
        <v>3.3408163185084661E-3</v>
      </c>
      <c r="F11" s="21">
        <v>-4.3827026309155914E-2</v>
      </c>
      <c r="G11" s="21">
        <v>3.0945875539645229E-4</v>
      </c>
      <c r="H11" s="21">
        <v>5.7880778187300308E-3</v>
      </c>
      <c r="I11" s="40">
        <v>1.0426152264073618E-3</v>
      </c>
      <c r="J11" s="29"/>
      <c r="K11" s="29"/>
      <c r="L11" s="30"/>
    </row>
    <row r="12" spans="1:12" x14ac:dyDescent="0.25">
      <c r="A12" s="41" t="s">
        <v>6</v>
      </c>
      <c r="B12" s="21">
        <v>-5.9174236168455741E-2</v>
      </c>
      <c r="C12" s="21">
        <v>6.7779809746277841E-3</v>
      </c>
      <c r="D12" s="21">
        <v>9.1974120003082138E-3</v>
      </c>
      <c r="E12" s="21">
        <v>4.510742995968986E-3</v>
      </c>
      <c r="F12" s="21">
        <v>-7.4828456382399433E-2</v>
      </c>
      <c r="G12" s="21">
        <v>-3.3482878401325245E-3</v>
      </c>
      <c r="H12" s="21">
        <v>-1.1538086399104364E-3</v>
      </c>
      <c r="I12" s="40">
        <v>-5.5909195086732977E-3</v>
      </c>
      <c r="J12" s="29"/>
      <c r="K12" s="29"/>
      <c r="L12" s="30"/>
    </row>
    <row r="13" spans="1:12" ht="15" customHeight="1" x14ac:dyDescent="0.25">
      <c r="A13" s="41" t="s">
        <v>5</v>
      </c>
      <c r="B13" s="21">
        <v>-5.5217110822377125E-2</v>
      </c>
      <c r="C13" s="21">
        <v>2.6696880574708093E-3</v>
      </c>
      <c r="D13" s="21">
        <v>1.2984636966750784E-2</v>
      </c>
      <c r="E13" s="21">
        <v>8.6965921150898851E-3</v>
      </c>
      <c r="F13" s="21">
        <v>-3.3449789309015543E-2</v>
      </c>
      <c r="G13" s="21">
        <v>4.3797335701767359E-3</v>
      </c>
      <c r="H13" s="21">
        <v>9.8424080765369126E-3</v>
      </c>
      <c r="I13" s="40">
        <v>9.3660595280382619E-3</v>
      </c>
      <c r="J13" s="29"/>
      <c r="K13" s="29"/>
      <c r="L13" s="30"/>
    </row>
    <row r="14" spans="1:12" ht="15" customHeight="1" x14ac:dyDescent="0.25">
      <c r="A14" s="41" t="s">
        <v>43</v>
      </c>
      <c r="B14" s="21">
        <v>-5.2019532969564297E-2</v>
      </c>
      <c r="C14" s="21">
        <v>4.4874492873103744E-3</v>
      </c>
      <c r="D14" s="21">
        <v>1.266026552350108E-2</v>
      </c>
      <c r="E14" s="21">
        <v>-3.3243593795982962E-3</v>
      </c>
      <c r="F14" s="21">
        <v>-7.2043490573597935E-2</v>
      </c>
      <c r="G14" s="21">
        <v>-2.3405229028943264E-3</v>
      </c>
      <c r="H14" s="21">
        <v>1.1528170339193178E-2</v>
      </c>
      <c r="I14" s="40">
        <v>-5.4912996555248617E-3</v>
      </c>
      <c r="J14" s="29"/>
      <c r="K14" s="29"/>
      <c r="L14" s="30"/>
    </row>
    <row r="15" spans="1:12" ht="15" customHeight="1" x14ac:dyDescent="0.25">
      <c r="A15" s="41" t="s">
        <v>4</v>
      </c>
      <c r="B15" s="21">
        <v>1.5337456305458463E-2</v>
      </c>
      <c r="C15" s="21">
        <v>1.4869648684968206E-2</v>
      </c>
      <c r="D15" s="21">
        <v>1.2420713957407736E-2</v>
      </c>
      <c r="E15" s="21">
        <v>7.7585208630872593E-3</v>
      </c>
      <c r="F15" s="21">
        <v>4.7548959362762044E-2</v>
      </c>
      <c r="G15" s="21">
        <v>1.0963660714481405E-2</v>
      </c>
      <c r="H15" s="21">
        <v>1.5197857361211264E-2</v>
      </c>
      <c r="I15" s="40">
        <v>8.16367532509088E-3</v>
      </c>
      <c r="J15" s="29"/>
      <c r="K15" s="36"/>
      <c r="L15" s="30"/>
    </row>
    <row r="16" spans="1:12" ht="15" customHeight="1" x14ac:dyDescent="0.25">
      <c r="A16" s="41" t="s">
        <v>3</v>
      </c>
      <c r="B16" s="21">
        <v>-9.2593152608273499E-3</v>
      </c>
      <c r="C16" s="21">
        <v>1.1988173774904576E-2</v>
      </c>
      <c r="D16" s="21">
        <v>7.9185162396167019E-3</v>
      </c>
      <c r="E16" s="21">
        <v>3.0774641695252569E-4</v>
      </c>
      <c r="F16" s="21">
        <v>3.1724759592124618E-2</v>
      </c>
      <c r="G16" s="21">
        <v>2.6818654756355365E-3</v>
      </c>
      <c r="H16" s="21">
        <v>-1.5198866626318086E-3</v>
      </c>
      <c r="I16" s="40">
        <v>9.4873915819710941E-3</v>
      </c>
      <c r="J16" s="29"/>
      <c r="K16" s="29"/>
      <c r="L16" s="30"/>
    </row>
    <row r="17" spans="1:12" ht="15" customHeight="1" x14ac:dyDescent="0.25">
      <c r="A17" s="41" t="s">
        <v>42</v>
      </c>
      <c r="B17" s="21">
        <v>1.8155305692199697E-2</v>
      </c>
      <c r="C17" s="21">
        <v>-4.4184392533318517E-3</v>
      </c>
      <c r="D17" s="21">
        <v>4.0587350006409117E-3</v>
      </c>
      <c r="E17" s="21">
        <v>-2.1506293414532696E-3</v>
      </c>
      <c r="F17" s="21">
        <v>1.9630722524377475E-3</v>
      </c>
      <c r="G17" s="21">
        <v>-1.8250709544354371E-2</v>
      </c>
      <c r="H17" s="21">
        <v>1.0126365810351645E-2</v>
      </c>
      <c r="I17" s="40">
        <v>2.8049426855341064E-3</v>
      </c>
      <c r="J17" s="29"/>
      <c r="K17" s="29"/>
      <c r="L17" s="30"/>
    </row>
    <row r="18" spans="1:12" ht="15" customHeight="1" x14ac:dyDescent="0.25">
      <c r="A18" s="41" t="s">
        <v>2</v>
      </c>
      <c r="B18" s="21">
        <v>-2.332921709063962E-2</v>
      </c>
      <c r="C18" s="21">
        <v>1.789961389961392E-2</v>
      </c>
      <c r="D18" s="21">
        <v>8.2967873533910108E-3</v>
      </c>
      <c r="E18" s="21">
        <v>-4.3158161970042741E-3</v>
      </c>
      <c r="F18" s="21">
        <v>2.1006389362348665E-2</v>
      </c>
      <c r="G18" s="21">
        <v>2.1521981002393442E-2</v>
      </c>
      <c r="H18" s="21">
        <v>2.1768810547384332E-2</v>
      </c>
      <c r="I18" s="40">
        <v>-6.6266031430715078E-3</v>
      </c>
      <c r="J18" s="29"/>
      <c r="K18" s="29"/>
      <c r="L18" s="30"/>
    </row>
    <row r="19" spans="1:12" x14ac:dyDescent="0.25">
      <c r="A19" s="41" t="s">
        <v>1</v>
      </c>
      <c r="B19" s="21">
        <v>-8.7507274490785547E-2</v>
      </c>
      <c r="C19" s="21">
        <v>2.4814814814814845E-2</v>
      </c>
      <c r="D19" s="21">
        <v>2.1846488052136293E-2</v>
      </c>
      <c r="E19" s="21">
        <v>1.0611050128064292E-2</v>
      </c>
      <c r="F19" s="21">
        <v>-0.13206591394509104</v>
      </c>
      <c r="G19" s="21">
        <v>-7.8256110807456425E-3</v>
      </c>
      <c r="H19" s="21">
        <v>6.4445356718387803E-3</v>
      </c>
      <c r="I19" s="40">
        <v>1.5862330521652979E-2</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-3.8028656110820624E-2</v>
      </c>
      <c r="C21" s="21">
        <v>4.6046820065801519E-3</v>
      </c>
      <c r="D21" s="21">
        <v>1.0724928696479674E-2</v>
      </c>
      <c r="E21" s="21">
        <v>2.9994629034229003E-3</v>
      </c>
      <c r="F21" s="21">
        <v>-4.1168223226750067E-2</v>
      </c>
      <c r="G21" s="21">
        <v>-2.5729596239617569E-3</v>
      </c>
      <c r="H21" s="21">
        <v>3.6640228926521079E-3</v>
      </c>
      <c r="I21" s="40">
        <v>7.7327789675063485E-4</v>
      </c>
      <c r="J21" s="29"/>
      <c r="K21" s="29"/>
      <c r="L21" s="29"/>
    </row>
    <row r="22" spans="1:12" x14ac:dyDescent="0.25">
      <c r="A22" s="41" t="s">
        <v>13</v>
      </c>
      <c r="B22" s="21">
        <v>-8.0838970563611334E-2</v>
      </c>
      <c r="C22" s="21">
        <v>9.47072980670427E-3</v>
      </c>
      <c r="D22" s="21">
        <v>1.157837368177872E-2</v>
      </c>
      <c r="E22" s="21">
        <v>3.3875023066558541E-3</v>
      </c>
      <c r="F22" s="21">
        <v>-6.2167490896421929E-2</v>
      </c>
      <c r="G22" s="21">
        <v>1.025147625996925E-2</v>
      </c>
      <c r="H22" s="21">
        <v>1.3813855069582992E-2</v>
      </c>
      <c r="I22" s="40">
        <v>1.5049236899113971E-3</v>
      </c>
      <c r="J22" s="29"/>
      <c r="K22" s="34" t="s">
        <v>12</v>
      </c>
      <c r="L22" s="29" t="s">
        <v>59</v>
      </c>
    </row>
    <row r="23" spans="1:12" x14ac:dyDescent="0.25">
      <c r="A23" s="41" t="s">
        <v>64</v>
      </c>
      <c r="B23" s="21">
        <v>-1.6793492521649522E-4</v>
      </c>
      <c r="C23" s="21">
        <v>2.3856834807843619E-2</v>
      </c>
      <c r="D23" s="21">
        <v>2.191135689497048E-2</v>
      </c>
      <c r="E23" s="21">
        <v>3.1562493515835177E-2</v>
      </c>
      <c r="F23" s="21">
        <v>3.9276056956556449E-2</v>
      </c>
      <c r="G23" s="21">
        <v>2.0294771619070007E-2</v>
      </c>
      <c r="H23" s="21">
        <v>3.7131585954570445E-2</v>
      </c>
      <c r="I23" s="40">
        <v>4.675073746412961E-3</v>
      </c>
      <c r="J23" s="29"/>
      <c r="K23" s="32"/>
      <c r="L23" s="29" t="s">
        <v>9</v>
      </c>
    </row>
    <row r="24" spans="1:12" x14ac:dyDescent="0.25">
      <c r="A24" s="41" t="s">
        <v>45</v>
      </c>
      <c r="B24" s="21">
        <v>-0.10601412857955628</v>
      </c>
      <c r="C24" s="21">
        <v>2.7205834258186012E-3</v>
      </c>
      <c r="D24" s="21">
        <v>8.1286019645798735E-3</v>
      </c>
      <c r="E24" s="21">
        <v>6.4826522103096362E-3</v>
      </c>
      <c r="F24" s="21">
        <v>-8.378030960466154E-2</v>
      </c>
      <c r="G24" s="21">
        <v>-6.8478016166465538E-3</v>
      </c>
      <c r="H24" s="21">
        <v>1.8385987254943004E-3</v>
      </c>
      <c r="I24" s="40">
        <v>-4.5687348348377732E-4</v>
      </c>
      <c r="J24" s="29"/>
      <c r="K24" s="29" t="s">
        <v>64</v>
      </c>
      <c r="L24" s="30">
        <v>97.65</v>
      </c>
    </row>
    <row r="25" spans="1:12" x14ac:dyDescent="0.25">
      <c r="A25" s="41" t="s">
        <v>46</v>
      </c>
      <c r="B25" s="21">
        <v>-6.1000010250207626E-2</v>
      </c>
      <c r="C25" s="21">
        <v>1.3236882260609928E-3</v>
      </c>
      <c r="D25" s="21">
        <v>1.0013152191997055E-2</v>
      </c>
      <c r="E25" s="21">
        <v>3.2179396735583232E-3</v>
      </c>
      <c r="F25" s="21">
        <v>-5.2811980046219231E-2</v>
      </c>
      <c r="G25" s="21">
        <v>9.7444111595867966E-4</v>
      </c>
      <c r="H25" s="21">
        <v>6.3668564352916679E-3</v>
      </c>
      <c r="I25" s="40">
        <v>2.8835418581019123E-3</v>
      </c>
      <c r="J25" s="29"/>
      <c r="K25" s="29" t="s">
        <v>45</v>
      </c>
      <c r="L25" s="30">
        <v>89.16</v>
      </c>
    </row>
    <row r="26" spans="1:12" x14ac:dyDescent="0.25">
      <c r="A26" s="41" t="s">
        <v>47</v>
      </c>
      <c r="B26" s="21">
        <v>-6.0487480590062148E-2</v>
      </c>
      <c r="C26" s="21">
        <v>5.0593827557190441E-3</v>
      </c>
      <c r="D26" s="21">
        <v>1.2923522562618528E-2</v>
      </c>
      <c r="E26" s="21">
        <v>1.61604660921566E-3</v>
      </c>
      <c r="F26" s="21">
        <v>-6.7690289157172123E-2</v>
      </c>
      <c r="G26" s="21">
        <v>2.623779778594626E-3</v>
      </c>
      <c r="H26" s="21">
        <v>1.0618759735062433E-2</v>
      </c>
      <c r="I26" s="40">
        <v>1.5786481674151531E-3</v>
      </c>
      <c r="J26" s="29"/>
      <c r="K26" s="29" t="s">
        <v>46</v>
      </c>
      <c r="L26" s="30">
        <v>93.78</v>
      </c>
    </row>
    <row r="27" spans="1:12" ht="17.25" customHeight="1" x14ac:dyDescent="0.25">
      <c r="A27" s="41" t="s">
        <v>48</v>
      </c>
      <c r="B27" s="21">
        <v>-3.0150559300967994E-2</v>
      </c>
      <c r="C27" s="21">
        <v>8.0283581554947414E-3</v>
      </c>
      <c r="D27" s="21">
        <v>1.0473413804128251E-2</v>
      </c>
      <c r="E27" s="21">
        <v>2.8409515736649293E-3</v>
      </c>
      <c r="F27" s="21">
        <v>-3.4561486940892339E-2</v>
      </c>
      <c r="G27" s="21">
        <v>-5.6981185723692374E-4</v>
      </c>
      <c r="H27" s="21">
        <v>5.093458993447042E-3</v>
      </c>
      <c r="I27" s="40">
        <v>1.5789049777257258E-3</v>
      </c>
      <c r="J27" s="59"/>
      <c r="K27" s="33" t="s">
        <v>47</v>
      </c>
      <c r="L27" s="30">
        <v>93.48</v>
      </c>
    </row>
    <row r="28" spans="1:12" x14ac:dyDescent="0.25">
      <c r="A28" s="41" t="s">
        <v>49</v>
      </c>
      <c r="B28" s="21">
        <v>3.8427041631332814E-2</v>
      </c>
      <c r="C28" s="21">
        <v>1.4508552479852055E-2</v>
      </c>
      <c r="D28" s="21">
        <v>1.1514301965974028E-2</v>
      </c>
      <c r="E28" s="21">
        <v>1.2238303601479483E-3</v>
      </c>
      <c r="F28" s="21">
        <v>3.7302735760347705E-2</v>
      </c>
      <c r="G28" s="21">
        <v>9.1961478984603495E-4</v>
      </c>
      <c r="H28" s="21">
        <v>-1.4178500256866178E-3</v>
      </c>
      <c r="I28" s="40">
        <v>-2.4752747101352002E-3</v>
      </c>
      <c r="J28" s="48"/>
      <c r="K28" s="25" t="s">
        <v>48</v>
      </c>
      <c r="L28" s="30">
        <v>96.21</v>
      </c>
    </row>
    <row r="29" spans="1:12" ht="15.75" thickBot="1" x14ac:dyDescent="0.3">
      <c r="A29" s="42" t="s">
        <v>50</v>
      </c>
      <c r="B29" s="43">
        <v>5.9858134155744036E-2</v>
      </c>
      <c r="C29" s="43">
        <v>1.3864488235320271E-2</v>
      </c>
      <c r="D29" s="43">
        <v>1.0847984092760887E-2</v>
      </c>
      <c r="E29" s="43">
        <v>-3.4851682495016245E-3</v>
      </c>
      <c r="F29" s="43">
        <v>9.0044712299641283E-2</v>
      </c>
      <c r="G29" s="43">
        <v>4.8237317375143807E-3</v>
      </c>
      <c r="H29" s="43">
        <v>-7.4187395517930632E-3</v>
      </c>
      <c r="I29" s="44">
        <v>-1.4235680388521077E-2</v>
      </c>
      <c r="J29" s="48"/>
      <c r="K29" s="25" t="s">
        <v>49</v>
      </c>
      <c r="L29" s="30">
        <v>102.36</v>
      </c>
    </row>
    <row r="30" spans="1:12" x14ac:dyDescent="0.25">
      <c r="A30" s="60" t="s">
        <v>44</v>
      </c>
      <c r="B30" s="20"/>
      <c r="C30" s="20"/>
      <c r="D30" s="20"/>
      <c r="E30" s="20"/>
      <c r="F30" s="20"/>
      <c r="G30" s="20"/>
      <c r="H30" s="20"/>
      <c r="I30" s="20"/>
      <c r="J30" s="48"/>
      <c r="K30" s="25" t="s">
        <v>50</v>
      </c>
      <c r="L30" s="30">
        <v>104.54</v>
      </c>
    </row>
    <row r="31" spans="1:12" ht="12.75" customHeight="1" x14ac:dyDescent="0.25">
      <c r="K31" s="25"/>
      <c r="L31" s="30"/>
    </row>
    <row r="32" spans="1:12" ht="15.75" customHeight="1" x14ac:dyDescent="0.25">
      <c r="A32" s="54" t="str">
        <f>"Indexed number of payroll jobs and total wages, "&amp;$L$1</f>
        <v>Indexed number of payroll jobs and total wages, Transport, postal and warehousing</v>
      </c>
      <c r="B32" s="61"/>
      <c r="C32" s="61"/>
      <c r="D32" s="61"/>
      <c r="E32" s="61"/>
      <c r="F32" s="61"/>
      <c r="G32" s="61"/>
      <c r="H32" s="61"/>
      <c r="I32" s="61"/>
      <c r="J32" s="62"/>
      <c r="K32" s="32"/>
      <c r="L32" s="30" t="s">
        <v>8</v>
      </c>
    </row>
    <row r="33" spans="1:12" x14ac:dyDescent="0.25">
      <c r="K33" s="29" t="s">
        <v>64</v>
      </c>
      <c r="L33" s="30">
        <v>97.84</v>
      </c>
    </row>
    <row r="34" spans="1:12" x14ac:dyDescent="0.25">
      <c r="K34" s="29" t="s">
        <v>45</v>
      </c>
      <c r="L34" s="30">
        <v>88.68</v>
      </c>
    </row>
    <row r="35" spans="1:12" x14ac:dyDescent="0.25">
      <c r="K35" s="29" t="s">
        <v>46</v>
      </c>
      <c r="L35" s="30">
        <v>92.97</v>
      </c>
    </row>
    <row r="36" spans="1:12" x14ac:dyDescent="0.25">
      <c r="K36" s="33" t="s">
        <v>47</v>
      </c>
      <c r="L36" s="30">
        <v>92.75</v>
      </c>
    </row>
    <row r="37" spans="1:12" x14ac:dyDescent="0.25">
      <c r="K37" s="25" t="s">
        <v>48</v>
      </c>
      <c r="L37" s="30">
        <v>95.98</v>
      </c>
    </row>
    <row r="38" spans="1:12" x14ac:dyDescent="0.25">
      <c r="K38" s="25" t="s">
        <v>49</v>
      </c>
      <c r="L38" s="30">
        <v>102.66</v>
      </c>
    </row>
    <row r="39" spans="1:12" x14ac:dyDescent="0.25">
      <c r="K39" s="25" t="s">
        <v>50</v>
      </c>
      <c r="L39" s="30">
        <v>104.85</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99.98</v>
      </c>
    </row>
    <row r="43" spans="1:12" x14ac:dyDescent="0.25">
      <c r="K43" s="29" t="s">
        <v>45</v>
      </c>
      <c r="L43" s="30">
        <v>89.4</v>
      </c>
    </row>
    <row r="44" spans="1:12" x14ac:dyDescent="0.25">
      <c r="B44" s="20"/>
      <c r="C44" s="20"/>
      <c r="D44" s="20"/>
      <c r="E44" s="20"/>
      <c r="F44" s="20"/>
      <c r="G44" s="20"/>
      <c r="H44" s="20"/>
      <c r="I44" s="20"/>
      <c r="J44" s="48"/>
      <c r="K44" s="29" t="s">
        <v>46</v>
      </c>
      <c r="L44" s="30">
        <v>93.9</v>
      </c>
    </row>
    <row r="45" spans="1:12" ht="15.4" customHeight="1" x14ac:dyDescent="0.25">
      <c r="A45" s="54" t="str">
        <f>"Indexed number of payroll jobs in "&amp;$L$1&amp;" each week by age group"</f>
        <v>Indexed number of payroll jobs in Transport, postal and warehousing each week by age group</v>
      </c>
      <c r="B45" s="20"/>
      <c r="C45" s="20"/>
      <c r="D45" s="20"/>
      <c r="E45" s="20"/>
      <c r="F45" s="20"/>
      <c r="G45" s="20"/>
      <c r="H45" s="20"/>
      <c r="I45" s="20"/>
      <c r="J45" s="48"/>
      <c r="K45" s="33" t="s">
        <v>47</v>
      </c>
      <c r="L45" s="30">
        <v>93.95</v>
      </c>
    </row>
    <row r="46" spans="1:12" ht="15.4" customHeight="1" x14ac:dyDescent="0.25">
      <c r="B46" s="20"/>
      <c r="C46" s="20"/>
      <c r="D46" s="20"/>
      <c r="E46" s="20"/>
      <c r="F46" s="20"/>
      <c r="G46" s="20"/>
      <c r="H46" s="20"/>
      <c r="I46" s="20"/>
      <c r="J46" s="48"/>
      <c r="K46" s="25" t="s">
        <v>48</v>
      </c>
      <c r="L46" s="30">
        <v>96.98</v>
      </c>
    </row>
    <row r="47" spans="1:12" ht="15.4" customHeight="1" x14ac:dyDescent="0.25">
      <c r="B47" s="20"/>
      <c r="C47" s="20"/>
      <c r="D47" s="20"/>
      <c r="E47" s="20"/>
      <c r="F47" s="20"/>
      <c r="G47" s="20"/>
      <c r="H47" s="20"/>
      <c r="I47" s="20"/>
      <c r="J47" s="48"/>
      <c r="K47" s="25" t="s">
        <v>49</v>
      </c>
      <c r="L47" s="30">
        <v>103.84</v>
      </c>
    </row>
    <row r="48" spans="1:12" ht="15.4" customHeight="1" x14ac:dyDescent="0.25">
      <c r="B48" s="20"/>
      <c r="C48" s="20"/>
      <c r="D48" s="20"/>
      <c r="E48" s="20"/>
      <c r="F48" s="20"/>
      <c r="G48" s="20"/>
      <c r="H48" s="20"/>
      <c r="I48" s="20"/>
      <c r="J48" s="48"/>
      <c r="K48" s="25" t="s">
        <v>50</v>
      </c>
      <c r="L48" s="30">
        <v>105.99</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94.11</v>
      </c>
    </row>
    <row r="54" spans="1:12" ht="15.4" customHeight="1" x14ac:dyDescent="0.25">
      <c r="B54" s="20"/>
      <c r="C54" s="20"/>
      <c r="D54" s="20"/>
      <c r="E54" s="20"/>
      <c r="F54" s="20"/>
      <c r="G54" s="20"/>
      <c r="H54" s="20"/>
      <c r="I54" s="20"/>
      <c r="J54" s="48"/>
      <c r="K54" s="29" t="s">
        <v>5</v>
      </c>
      <c r="L54" s="30">
        <v>95.06</v>
      </c>
    </row>
    <row r="55" spans="1:12" ht="15.4" customHeight="1" x14ac:dyDescent="0.25">
      <c r="B55" s="64"/>
      <c r="C55" s="64"/>
      <c r="D55" s="65"/>
      <c r="E55" s="2"/>
      <c r="F55" s="20"/>
      <c r="G55" s="20"/>
      <c r="H55" s="20"/>
      <c r="I55" s="20"/>
      <c r="J55" s="48"/>
      <c r="K55" s="29" t="s">
        <v>43</v>
      </c>
      <c r="L55" s="30">
        <v>95.54</v>
      </c>
    </row>
    <row r="56" spans="1:12" ht="15.4" customHeight="1" x14ac:dyDescent="0.25">
      <c r="B56" s="64"/>
      <c r="C56" s="64"/>
      <c r="D56" s="65"/>
      <c r="E56" s="2"/>
      <c r="F56" s="20"/>
      <c r="G56" s="20"/>
      <c r="H56" s="20"/>
      <c r="I56" s="20"/>
      <c r="J56" s="48"/>
      <c r="K56" s="33" t="s">
        <v>4</v>
      </c>
      <c r="L56" s="30">
        <v>101.21</v>
      </c>
    </row>
    <row r="57" spans="1:12" ht="15.4" customHeight="1" x14ac:dyDescent="0.25">
      <c r="A57" s="64"/>
      <c r="B57" s="64"/>
      <c r="C57" s="64"/>
      <c r="D57" s="65"/>
      <c r="E57" s="2"/>
      <c r="F57" s="20"/>
      <c r="G57" s="20"/>
      <c r="H57" s="20"/>
      <c r="I57" s="20"/>
      <c r="J57" s="48"/>
      <c r="K57" s="25" t="s">
        <v>3</v>
      </c>
      <c r="L57" s="30">
        <v>98.5</v>
      </c>
    </row>
    <row r="58" spans="1:12" ht="15.4" customHeight="1" x14ac:dyDescent="0.25">
      <c r="B58" s="20"/>
      <c r="C58" s="20"/>
      <c r="D58" s="20"/>
      <c r="E58" s="20"/>
      <c r="F58" s="20"/>
      <c r="G58" s="20"/>
      <c r="H58" s="20"/>
      <c r="I58" s="20"/>
      <c r="J58" s="48"/>
      <c r="K58" s="25" t="s">
        <v>42</v>
      </c>
      <c r="L58" s="30">
        <v>101.86</v>
      </c>
    </row>
    <row r="59" spans="1:12" ht="15.4" customHeight="1" x14ac:dyDescent="0.25">
      <c r="K59" s="25" t="s">
        <v>2</v>
      </c>
      <c r="L59" s="30">
        <v>96.36</v>
      </c>
    </row>
    <row r="60" spans="1:12" ht="15.4" customHeight="1" x14ac:dyDescent="0.25">
      <c r="A60" s="54" t="str">
        <f>"Indexed number of payroll jobs held by men in "&amp;$L$1&amp;" each week by State and Territory"</f>
        <v>Indexed number of payroll jobs held by men in Transport, postal and warehousing each week by State and Territory</v>
      </c>
      <c r="K60" s="25" t="s">
        <v>1</v>
      </c>
      <c r="L60" s="30">
        <v>92.31</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93.71</v>
      </c>
    </row>
    <row r="63" spans="1:12" ht="15.4" customHeight="1" x14ac:dyDescent="0.25">
      <c r="B63" s="64"/>
      <c r="C63" s="64"/>
      <c r="D63" s="64"/>
      <c r="E63" s="64"/>
      <c r="F63" s="20"/>
      <c r="G63" s="20"/>
      <c r="H63" s="20"/>
      <c r="I63" s="20"/>
      <c r="J63" s="48"/>
      <c r="K63" s="29" t="s">
        <v>5</v>
      </c>
      <c r="L63" s="30">
        <v>93.85</v>
      </c>
    </row>
    <row r="64" spans="1:12" ht="15.4" customHeight="1" x14ac:dyDescent="0.25">
      <c r="B64" s="64"/>
      <c r="C64" s="64"/>
      <c r="D64" s="66"/>
      <c r="E64" s="2"/>
      <c r="F64" s="20"/>
      <c r="G64" s="20"/>
      <c r="H64" s="20"/>
      <c r="I64" s="20"/>
      <c r="J64" s="48"/>
      <c r="K64" s="29" t="s">
        <v>43</v>
      </c>
      <c r="L64" s="30">
        <v>94.68</v>
      </c>
    </row>
    <row r="65" spans="1:12" ht="15.4" customHeight="1" x14ac:dyDescent="0.25">
      <c r="B65" s="64"/>
      <c r="C65" s="64"/>
      <c r="D65" s="66"/>
      <c r="E65" s="2"/>
      <c r="F65" s="20"/>
      <c r="G65" s="20"/>
      <c r="H65" s="20"/>
      <c r="I65" s="20"/>
      <c r="J65" s="48"/>
      <c r="K65" s="33" t="s">
        <v>4</v>
      </c>
      <c r="L65" s="30">
        <v>101.14</v>
      </c>
    </row>
    <row r="66" spans="1:12" ht="15.4" customHeight="1" x14ac:dyDescent="0.25">
      <c r="B66" s="64"/>
      <c r="C66" s="64"/>
      <c r="D66" s="66"/>
      <c r="E66" s="2"/>
      <c r="F66" s="20"/>
      <c r="G66" s="20"/>
      <c r="H66" s="20"/>
      <c r="I66" s="20"/>
      <c r="J66" s="48"/>
      <c r="K66" s="25" t="s">
        <v>3</v>
      </c>
      <c r="L66" s="30">
        <v>99.09</v>
      </c>
    </row>
    <row r="67" spans="1:12" ht="15.4" customHeight="1" x14ac:dyDescent="0.25">
      <c r="B67" s="20"/>
      <c r="C67" s="20"/>
      <c r="D67" s="20"/>
      <c r="E67" s="20"/>
      <c r="F67" s="20"/>
      <c r="G67" s="20"/>
      <c r="H67" s="20"/>
      <c r="I67" s="20"/>
      <c r="J67" s="48"/>
      <c r="K67" s="25" t="s">
        <v>42</v>
      </c>
      <c r="L67" s="30">
        <v>101</v>
      </c>
    </row>
    <row r="68" spans="1:12" ht="15.4" customHeight="1" x14ac:dyDescent="0.25">
      <c r="A68" s="20"/>
      <c r="B68" s="20"/>
      <c r="C68" s="20"/>
      <c r="D68" s="20"/>
      <c r="E68" s="20"/>
      <c r="F68" s="20"/>
      <c r="G68" s="20"/>
      <c r="H68" s="20"/>
      <c r="I68" s="20"/>
      <c r="J68" s="48"/>
      <c r="K68" s="25" t="s">
        <v>2</v>
      </c>
      <c r="L68" s="30">
        <v>97.12</v>
      </c>
    </row>
    <row r="69" spans="1:12" ht="15.4" customHeight="1" x14ac:dyDescent="0.25">
      <c r="A69" s="20"/>
      <c r="B69" s="54"/>
      <c r="C69" s="54"/>
      <c r="D69" s="54"/>
      <c r="E69" s="54"/>
      <c r="F69" s="54"/>
      <c r="G69" s="54"/>
      <c r="H69" s="54"/>
      <c r="I69" s="54"/>
      <c r="J69" s="63"/>
      <c r="K69" s="25" t="s">
        <v>1</v>
      </c>
      <c r="L69" s="30">
        <v>92.08</v>
      </c>
    </row>
    <row r="70" spans="1:12" ht="15.4" customHeight="1" x14ac:dyDescent="0.25">
      <c r="K70" s="27"/>
      <c r="L70" s="30" t="s">
        <v>7</v>
      </c>
    </row>
    <row r="71" spans="1:12" ht="15.4" customHeight="1" x14ac:dyDescent="0.25">
      <c r="K71" s="29" t="s">
        <v>6</v>
      </c>
      <c r="L71" s="30">
        <v>94.47</v>
      </c>
    </row>
    <row r="72" spans="1:12" ht="15.4" customHeight="1" x14ac:dyDescent="0.25">
      <c r="K72" s="29" t="s">
        <v>5</v>
      </c>
      <c r="L72" s="30">
        <v>95.31</v>
      </c>
    </row>
    <row r="73" spans="1:12" ht="15.4" customHeight="1" x14ac:dyDescent="0.25">
      <c r="K73" s="29" t="s">
        <v>43</v>
      </c>
      <c r="L73" s="30">
        <v>95.79</v>
      </c>
    </row>
    <row r="74" spans="1:12" ht="15.4" customHeight="1" x14ac:dyDescent="0.25">
      <c r="K74" s="33" t="s">
        <v>4</v>
      </c>
      <c r="L74" s="30">
        <v>102.05</v>
      </c>
    </row>
    <row r="75" spans="1:12" ht="15.4" customHeight="1" x14ac:dyDescent="0.25">
      <c r="A75" s="54" t="str">
        <f>"Indexed number of payroll jobs held by women in "&amp;$L$1&amp;" each week by State and Territory"</f>
        <v>Indexed number of payroll jobs held by women in Transport, postal and warehousing each week by State and Territory</v>
      </c>
      <c r="K75" s="25" t="s">
        <v>3</v>
      </c>
      <c r="L75" s="30">
        <v>99.81</v>
      </c>
    </row>
    <row r="76" spans="1:12" ht="15.4" customHeight="1" x14ac:dyDescent="0.25">
      <c r="K76" s="25" t="s">
        <v>42</v>
      </c>
      <c r="L76" s="30">
        <v>101.55</v>
      </c>
    </row>
    <row r="77" spans="1:12" ht="15.4" customHeight="1" x14ac:dyDescent="0.25">
      <c r="B77" s="64"/>
      <c r="C77" s="64"/>
      <c r="D77" s="64"/>
      <c r="E77" s="64"/>
      <c r="F77" s="20"/>
      <c r="G77" s="20"/>
      <c r="H77" s="20"/>
      <c r="I77" s="20"/>
      <c r="J77" s="48"/>
      <c r="K77" s="25" t="s">
        <v>2</v>
      </c>
      <c r="L77" s="30">
        <v>97.82</v>
      </c>
    </row>
    <row r="78" spans="1:12" ht="15.4" customHeight="1" x14ac:dyDescent="0.25">
      <c r="B78" s="64"/>
      <c r="C78" s="64"/>
      <c r="D78" s="64"/>
      <c r="E78" s="64"/>
      <c r="F78" s="20"/>
      <c r="G78" s="20"/>
      <c r="H78" s="20"/>
      <c r="I78" s="20"/>
      <c r="J78" s="48"/>
      <c r="K78" s="25" t="s">
        <v>1</v>
      </c>
      <c r="L78" s="30">
        <v>93.93</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90.16</v>
      </c>
    </row>
    <row r="83" spans="1:12" ht="15.4" customHeight="1" x14ac:dyDescent="0.25">
      <c r="B83" s="20"/>
      <c r="C83" s="20"/>
      <c r="D83" s="20"/>
      <c r="E83" s="20"/>
      <c r="F83" s="20"/>
      <c r="G83" s="20"/>
      <c r="H83" s="20"/>
      <c r="I83" s="20"/>
      <c r="J83" s="48"/>
      <c r="K83" s="29" t="s">
        <v>5</v>
      </c>
      <c r="L83" s="30">
        <v>90.99</v>
      </c>
    </row>
    <row r="84" spans="1:12" ht="15.4" customHeight="1" x14ac:dyDescent="0.25">
      <c r="A84" s="20"/>
      <c r="B84" s="54"/>
      <c r="C84" s="54"/>
      <c r="D84" s="54"/>
      <c r="E84" s="54"/>
      <c r="F84" s="54"/>
      <c r="G84" s="54"/>
      <c r="H84" s="54"/>
      <c r="I84" s="54"/>
      <c r="J84" s="63"/>
      <c r="K84" s="29" t="s">
        <v>43</v>
      </c>
      <c r="L84" s="30">
        <v>89.79</v>
      </c>
    </row>
    <row r="85" spans="1:12" ht="15.4" customHeight="1" x14ac:dyDescent="0.25">
      <c r="K85" s="33" t="s">
        <v>4</v>
      </c>
      <c r="L85" s="30">
        <v>94.53</v>
      </c>
    </row>
    <row r="86" spans="1:12" ht="15.4" customHeight="1" x14ac:dyDescent="0.25">
      <c r="K86" s="25" t="s">
        <v>3</v>
      </c>
      <c r="L86" s="30">
        <v>93.99</v>
      </c>
    </row>
    <row r="87" spans="1:12" ht="15.4" customHeight="1" x14ac:dyDescent="0.25">
      <c r="K87" s="25" t="s">
        <v>42</v>
      </c>
      <c r="L87" s="30">
        <v>102.26</v>
      </c>
    </row>
    <row r="88" spans="1:12" ht="15.4" customHeight="1" x14ac:dyDescent="0.25">
      <c r="K88" s="25" t="s">
        <v>2</v>
      </c>
      <c r="L88" s="30">
        <v>92.99</v>
      </c>
    </row>
    <row r="89" spans="1:12" ht="15.4" customHeight="1" x14ac:dyDescent="0.25">
      <c r="K89" s="25" t="s">
        <v>1</v>
      </c>
      <c r="L89" s="30">
        <v>79.89</v>
      </c>
    </row>
    <row r="90" spans="1:12" ht="15.4" customHeight="1" x14ac:dyDescent="0.25">
      <c r="K90" s="32"/>
      <c r="L90" s="30" t="s">
        <v>8</v>
      </c>
    </row>
    <row r="91" spans="1:12" ht="15" customHeight="1" x14ac:dyDescent="0.25">
      <c r="K91" s="29" t="s">
        <v>6</v>
      </c>
      <c r="L91" s="30">
        <v>90.19</v>
      </c>
    </row>
    <row r="92" spans="1:12" ht="15" customHeight="1" x14ac:dyDescent="0.25">
      <c r="K92" s="29" t="s">
        <v>5</v>
      </c>
      <c r="L92" s="30">
        <v>90.67</v>
      </c>
    </row>
    <row r="93" spans="1:12" ht="15" customHeight="1" x14ac:dyDescent="0.25">
      <c r="A93" s="54"/>
      <c r="K93" s="29" t="s">
        <v>43</v>
      </c>
      <c r="L93" s="30">
        <v>89.07</v>
      </c>
    </row>
    <row r="94" spans="1:12" ht="15" customHeight="1" x14ac:dyDescent="0.25">
      <c r="K94" s="33" t="s">
        <v>4</v>
      </c>
      <c r="L94" s="30">
        <v>95.72</v>
      </c>
    </row>
    <row r="95" spans="1:12" ht="15" customHeight="1" x14ac:dyDescent="0.25">
      <c r="K95" s="25" t="s">
        <v>3</v>
      </c>
      <c r="L95" s="30">
        <v>93.91</v>
      </c>
    </row>
    <row r="96" spans="1:12" ht="15" customHeight="1" x14ac:dyDescent="0.25">
      <c r="K96" s="25" t="s">
        <v>42</v>
      </c>
      <c r="L96" s="30">
        <v>101.23</v>
      </c>
    </row>
    <row r="97" spans="1:12" ht="15" customHeight="1" x14ac:dyDescent="0.25">
      <c r="K97" s="25" t="s">
        <v>2</v>
      </c>
      <c r="L97" s="30">
        <v>93.49</v>
      </c>
    </row>
    <row r="98" spans="1:12" ht="15" customHeight="1" x14ac:dyDescent="0.25">
      <c r="K98" s="25" t="s">
        <v>1</v>
      </c>
      <c r="L98" s="30">
        <v>81.09</v>
      </c>
    </row>
    <row r="99" spans="1:12" ht="15" customHeight="1" x14ac:dyDescent="0.25">
      <c r="K99" s="27"/>
      <c r="L99" s="30" t="s">
        <v>7</v>
      </c>
    </row>
    <row r="100" spans="1:12" ht="15" customHeight="1" x14ac:dyDescent="0.25">
      <c r="A100" s="67"/>
      <c r="B100" s="68"/>
      <c r="K100" s="29" t="s">
        <v>6</v>
      </c>
      <c r="L100" s="30">
        <v>91.27</v>
      </c>
    </row>
    <row r="101" spans="1:12" x14ac:dyDescent="0.25">
      <c r="A101" s="67"/>
      <c r="B101" s="68"/>
      <c r="K101" s="29" t="s">
        <v>5</v>
      </c>
      <c r="L101" s="30">
        <v>91.21</v>
      </c>
    </row>
    <row r="102" spans="1:12" x14ac:dyDescent="0.25">
      <c r="A102" s="67"/>
      <c r="B102" s="68"/>
      <c r="K102" s="29" t="s">
        <v>43</v>
      </c>
      <c r="L102" s="30">
        <v>90.5</v>
      </c>
    </row>
    <row r="103" spans="1:12" x14ac:dyDescent="0.25">
      <c r="A103" s="67"/>
      <c r="B103" s="68"/>
      <c r="K103" s="33" t="s">
        <v>4</v>
      </c>
      <c r="L103" s="30">
        <v>97.71</v>
      </c>
    </row>
    <row r="104" spans="1:12" x14ac:dyDescent="0.25">
      <c r="A104" s="67"/>
      <c r="B104" s="68"/>
      <c r="K104" s="25" t="s">
        <v>3</v>
      </c>
      <c r="L104" s="30">
        <v>94.85</v>
      </c>
    </row>
    <row r="105" spans="1:12" x14ac:dyDescent="0.25">
      <c r="A105" s="67"/>
      <c r="B105" s="68"/>
      <c r="K105" s="25" t="s">
        <v>42</v>
      </c>
      <c r="L105" s="30">
        <v>101.21</v>
      </c>
    </row>
    <row r="106" spans="1:12" x14ac:dyDescent="0.25">
      <c r="A106" s="67"/>
      <c r="B106" s="68"/>
      <c r="K106" s="25" t="s">
        <v>2</v>
      </c>
      <c r="L106" s="30">
        <v>95.15</v>
      </c>
    </row>
    <row r="107" spans="1:12" x14ac:dyDescent="0.25">
      <c r="A107" s="67"/>
      <c r="B107" s="68"/>
      <c r="K107" s="25" t="s">
        <v>1</v>
      </c>
      <c r="L107" s="30">
        <v>83.04</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99.261799999999994</v>
      </c>
    </row>
    <row r="112" spans="1:12" x14ac:dyDescent="0.25">
      <c r="K112" s="45">
        <v>43918</v>
      </c>
      <c r="L112" s="30">
        <v>97.207899999999995</v>
      </c>
    </row>
    <row r="113" spans="11:12" x14ac:dyDescent="0.25">
      <c r="K113" s="45">
        <v>43925</v>
      </c>
      <c r="L113" s="30">
        <v>96.540199999999999</v>
      </c>
    </row>
    <row r="114" spans="11:12" x14ac:dyDescent="0.25">
      <c r="K114" s="45">
        <v>43932</v>
      </c>
      <c r="L114" s="30">
        <v>95.32</v>
      </c>
    </row>
    <row r="115" spans="11:12" x14ac:dyDescent="0.25">
      <c r="K115" s="45">
        <v>43939</v>
      </c>
      <c r="L115" s="30">
        <v>94.980999999999995</v>
      </c>
    </row>
    <row r="116" spans="11:12" x14ac:dyDescent="0.25">
      <c r="K116" s="45">
        <v>43946</v>
      </c>
      <c r="L116" s="30">
        <v>95.458799999999997</v>
      </c>
    </row>
    <row r="117" spans="11:12" x14ac:dyDescent="0.25">
      <c r="K117" s="45">
        <v>43953</v>
      </c>
      <c r="L117" s="30">
        <v>95.718999999999994</v>
      </c>
    </row>
    <row r="118" spans="11:12" x14ac:dyDescent="0.25">
      <c r="K118" s="45">
        <v>43960</v>
      </c>
      <c r="L118" s="30">
        <v>95.054599999999994</v>
      </c>
    </row>
    <row r="119" spans="11:12" x14ac:dyDescent="0.25">
      <c r="K119" s="45">
        <v>43967</v>
      </c>
      <c r="L119" s="30">
        <v>95.540400000000005</v>
      </c>
    </row>
    <row r="120" spans="11:12" x14ac:dyDescent="0.25">
      <c r="K120" s="45">
        <v>43974</v>
      </c>
      <c r="L120" s="30">
        <v>95.8553</v>
      </c>
    </row>
    <row r="121" spans="11:12" x14ac:dyDescent="0.25">
      <c r="K121" s="45">
        <v>43981</v>
      </c>
      <c r="L121" s="30">
        <v>95.541399999999996</v>
      </c>
    </row>
    <row r="122" spans="11:12" x14ac:dyDescent="0.25">
      <c r="K122" s="45">
        <v>43988</v>
      </c>
      <c r="L122" s="30">
        <v>96.001000000000005</v>
      </c>
    </row>
    <row r="123" spans="11:12" x14ac:dyDescent="0.25">
      <c r="K123" s="45">
        <v>43995</v>
      </c>
      <c r="L123" s="30">
        <v>96.375699999999995</v>
      </c>
    </row>
    <row r="124" spans="11:12" x14ac:dyDescent="0.25">
      <c r="K124" s="45">
        <v>44002</v>
      </c>
      <c r="L124" s="30">
        <v>96.073899999999995</v>
      </c>
    </row>
    <row r="125" spans="11:12" x14ac:dyDescent="0.25">
      <c r="K125" s="45">
        <v>44009</v>
      </c>
      <c r="L125" s="30">
        <v>93.441100000000006</v>
      </c>
    </row>
    <row r="126" spans="11:12" x14ac:dyDescent="0.25">
      <c r="K126" s="45">
        <v>44016</v>
      </c>
      <c r="L126" s="30">
        <v>94.440399999999997</v>
      </c>
    </row>
    <row r="127" spans="11:12" x14ac:dyDescent="0.25">
      <c r="K127" s="45">
        <v>44023</v>
      </c>
      <c r="L127" s="30">
        <v>95.815299999999993</v>
      </c>
    </row>
    <row r="128" spans="11:12" x14ac:dyDescent="0.25">
      <c r="K128" s="45">
        <v>44030</v>
      </c>
      <c r="L128" s="30">
        <v>96.575900000000004</v>
      </c>
    </row>
    <row r="129" spans="1:12" x14ac:dyDescent="0.25">
      <c r="K129" s="45">
        <v>44037</v>
      </c>
      <c r="L129" s="30">
        <v>96.793499999999995</v>
      </c>
    </row>
    <row r="130" spans="1:12" x14ac:dyDescent="0.25">
      <c r="K130" s="45">
        <v>44044</v>
      </c>
      <c r="L130" s="30">
        <v>96.925700000000006</v>
      </c>
    </row>
    <row r="131" spans="1:12" x14ac:dyDescent="0.25">
      <c r="K131" s="45">
        <v>44051</v>
      </c>
      <c r="L131" s="30">
        <v>97.236900000000006</v>
      </c>
    </row>
    <row r="132" spans="1:12" x14ac:dyDescent="0.25">
      <c r="K132" s="45">
        <v>44058</v>
      </c>
      <c r="L132" s="30">
        <v>96.909099999999995</v>
      </c>
    </row>
    <row r="133" spans="1:12" x14ac:dyDescent="0.25">
      <c r="K133" s="45">
        <v>44065</v>
      </c>
      <c r="L133" s="30">
        <v>96.944999999999993</v>
      </c>
    </row>
    <row r="134" spans="1:12" x14ac:dyDescent="0.25">
      <c r="K134" s="45">
        <v>44072</v>
      </c>
      <c r="L134" s="30">
        <v>97.217299999999994</v>
      </c>
    </row>
    <row r="135" spans="1:12" x14ac:dyDescent="0.25">
      <c r="K135" s="45">
        <v>44079</v>
      </c>
      <c r="L135" s="30">
        <v>97.242500000000007</v>
      </c>
    </row>
    <row r="136" spans="1:12" x14ac:dyDescent="0.25">
      <c r="K136" s="45">
        <v>44086</v>
      </c>
      <c r="L136" s="30">
        <v>97.215800000000002</v>
      </c>
    </row>
    <row r="137" spans="1:12" x14ac:dyDescent="0.25">
      <c r="K137" s="45">
        <v>44093</v>
      </c>
      <c r="L137" s="30">
        <v>97.573800000000006</v>
      </c>
    </row>
    <row r="138" spans="1:12" x14ac:dyDescent="0.25">
      <c r="K138" s="45">
        <v>44100</v>
      </c>
      <c r="L138" s="30">
        <v>97.107100000000003</v>
      </c>
    </row>
    <row r="139" spans="1:12" x14ac:dyDescent="0.25">
      <c r="K139" s="45">
        <v>44107</v>
      </c>
      <c r="L139" s="30">
        <v>96.286500000000004</v>
      </c>
    </row>
    <row r="140" spans="1:12" x14ac:dyDescent="0.25">
      <c r="A140" s="67"/>
      <c r="B140" s="68"/>
      <c r="K140" s="45">
        <v>44114</v>
      </c>
      <c r="L140" s="30">
        <v>95.77</v>
      </c>
    </row>
    <row r="141" spans="1:12" x14ac:dyDescent="0.25">
      <c r="A141" s="67"/>
      <c r="B141" s="68"/>
      <c r="K141" s="45">
        <v>44121</v>
      </c>
      <c r="L141" s="30">
        <v>96.445599999999999</v>
      </c>
    </row>
    <row r="142" spans="1:12" x14ac:dyDescent="0.25">
      <c r="K142" s="45">
        <v>44128</v>
      </c>
      <c r="L142" s="30">
        <v>96.621200000000002</v>
      </c>
    </row>
    <row r="143" spans="1:12" x14ac:dyDescent="0.25">
      <c r="K143" s="45">
        <v>44135</v>
      </c>
      <c r="L143" s="30">
        <v>96.865099999999998</v>
      </c>
    </row>
    <row r="144" spans="1:12" x14ac:dyDescent="0.25">
      <c r="K144" s="45">
        <v>44142</v>
      </c>
      <c r="L144" s="30">
        <v>97.380899999999997</v>
      </c>
    </row>
    <row r="145" spans="11:12" x14ac:dyDescent="0.25">
      <c r="K145" s="45">
        <v>44149</v>
      </c>
      <c r="L145" s="30">
        <v>98.265000000000001</v>
      </c>
    </row>
    <row r="146" spans="11:12" x14ac:dyDescent="0.25">
      <c r="K146" s="45">
        <v>44156</v>
      </c>
      <c r="L146" s="30">
        <v>98.037599999999998</v>
      </c>
    </row>
    <row r="147" spans="11:12" x14ac:dyDescent="0.25">
      <c r="K147" s="45">
        <v>44163</v>
      </c>
      <c r="L147" s="30">
        <v>98.269099999999995</v>
      </c>
    </row>
    <row r="148" spans="11:12" x14ac:dyDescent="0.25">
      <c r="K148" s="45">
        <v>44170</v>
      </c>
      <c r="L148" s="30">
        <v>98.204700000000003</v>
      </c>
    </row>
    <row r="149" spans="11:12" x14ac:dyDescent="0.25">
      <c r="K149" s="45">
        <v>44177</v>
      </c>
      <c r="L149" s="30">
        <v>98.778999999999996</v>
      </c>
    </row>
    <row r="150" spans="11:12" x14ac:dyDescent="0.25">
      <c r="K150" s="45">
        <v>44184</v>
      </c>
      <c r="L150" s="30">
        <v>98.308999999999997</v>
      </c>
    </row>
    <row r="151" spans="11:12" x14ac:dyDescent="0.25">
      <c r="K151" s="45">
        <v>44191</v>
      </c>
      <c r="L151" s="30">
        <v>95.906199999999998</v>
      </c>
    </row>
    <row r="152" spans="11:12" x14ac:dyDescent="0.25">
      <c r="K152" s="45">
        <v>44198</v>
      </c>
      <c r="L152" s="30">
        <v>93.443799999999996</v>
      </c>
    </row>
    <row r="153" spans="11:12" x14ac:dyDescent="0.25">
      <c r="K153" s="45">
        <v>44205</v>
      </c>
      <c r="L153" s="30">
        <v>94.045500000000004</v>
      </c>
    </row>
    <row r="154" spans="11:12" x14ac:dyDescent="0.25">
      <c r="K154" s="45">
        <v>44212</v>
      </c>
      <c r="L154" s="30">
        <v>95.093999999999994</v>
      </c>
    </row>
    <row r="155" spans="11:12" x14ac:dyDescent="0.25">
      <c r="K155" s="45">
        <v>44219</v>
      </c>
      <c r="L155" s="30">
        <v>95.839200000000005</v>
      </c>
    </row>
    <row r="156" spans="11:12" x14ac:dyDescent="0.25">
      <c r="K156" s="45">
        <v>44226</v>
      </c>
      <c r="L156" s="30">
        <v>96.390699999999995</v>
      </c>
    </row>
    <row r="157" spans="11:12" x14ac:dyDescent="0.25">
      <c r="K157" s="45">
        <v>44233</v>
      </c>
      <c r="L157" s="30">
        <v>97.282399999999996</v>
      </c>
    </row>
    <row r="158" spans="11:12" x14ac:dyDescent="0.25">
      <c r="K158" s="45">
        <v>44240</v>
      </c>
      <c r="L158" s="30">
        <v>97.087599999999995</v>
      </c>
    </row>
    <row r="159" spans="11:12" x14ac:dyDescent="0.25">
      <c r="K159" s="45">
        <v>44247</v>
      </c>
      <c r="L159" s="30">
        <v>97.396299999999997</v>
      </c>
    </row>
    <row r="160" spans="11:12" x14ac:dyDescent="0.25">
      <c r="K160" s="45">
        <v>44254</v>
      </c>
      <c r="L160" s="30">
        <v>96.9709</v>
      </c>
    </row>
    <row r="161" spans="11:12" x14ac:dyDescent="0.25">
      <c r="K161" s="45">
        <v>44261</v>
      </c>
      <c r="L161" s="30">
        <v>96.940399999999997</v>
      </c>
    </row>
    <row r="162" spans="11:12" x14ac:dyDescent="0.25">
      <c r="K162" s="45">
        <v>44268</v>
      </c>
      <c r="L162" s="30">
        <v>96.924499999999995</v>
      </c>
    </row>
    <row r="163" spans="11:12" x14ac:dyDescent="0.25">
      <c r="K163" s="45">
        <v>44275</v>
      </c>
      <c r="L163" s="30">
        <v>97.0398</v>
      </c>
    </row>
    <row r="164" spans="11:12" x14ac:dyDescent="0.25">
      <c r="K164" s="45">
        <v>44282</v>
      </c>
      <c r="L164" s="30">
        <v>97.063800000000001</v>
      </c>
    </row>
    <row r="165" spans="11:12" x14ac:dyDescent="0.25">
      <c r="K165" s="45">
        <v>44289</v>
      </c>
      <c r="L165" s="30">
        <v>96.169200000000004</v>
      </c>
    </row>
    <row r="166" spans="11:12" x14ac:dyDescent="0.25">
      <c r="K166" s="45">
        <v>44296</v>
      </c>
      <c r="L166" s="30">
        <v>94.385300000000001</v>
      </c>
    </row>
    <row r="167" spans="11:12" x14ac:dyDescent="0.25">
      <c r="K167" s="45">
        <v>44303</v>
      </c>
      <c r="L167" s="30">
        <v>94.137500000000003</v>
      </c>
    </row>
    <row r="168" spans="11:12" x14ac:dyDescent="0.25">
      <c r="K168" s="45">
        <v>44310</v>
      </c>
      <c r="L168" s="30">
        <v>94.883799999999994</v>
      </c>
    </row>
    <row r="169" spans="11:12" x14ac:dyDescent="0.25">
      <c r="K169" s="45">
        <v>44317</v>
      </c>
      <c r="L169" s="30">
        <v>94.316100000000006</v>
      </c>
    </row>
    <row r="170" spans="11:12" x14ac:dyDescent="0.25">
      <c r="K170" s="45">
        <v>44324</v>
      </c>
      <c r="L170" s="30">
        <v>94.815299999999993</v>
      </c>
    </row>
    <row r="171" spans="11:12" x14ac:dyDescent="0.25">
      <c r="K171" s="45">
        <v>44331</v>
      </c>
      <c r="L171" s="30">
        <v>95.069100000000006</v>
      </c>
    </row>
    <row r="172" spans="11:12" x14ac:dyDescent="0.25">
      <c r="K172" s="45">
        <v>44338</v>
      </c>
      <c r="L172" s="30">
        <v>94.888300000000001</v>
      </c>
    </row>
    <row r="173" spans="11:12" x14ac:dyDescent="0.25">
      <c r="K173" s="45">
        <v>44345</v>
      </c>
      <c r="L173" s="30">
        <v>94.765600000000006</v>
      </c>
    </row>
    <row r="174" spans="11:12" x14ac:dyDescent="0.25">
      <c r="K174" s="45">
        <v>44352</v>
      </c>
      <c r="L174" s="30">
        <v>94.138099999999994</v>
      </c>
    </row>
    <row r="175" spans="11:12" x14ac:dyDescent="0.25">
      <c r="K175" s="45">
        <v>44359</v>
      </c>
      <c r="L175" s="30">
        <v>94.452600000000004</v>
      </c>
    </row>
    <row r="176" spans="11:12" x14ac:dyDescent="0.25">
      <c r="K176" s="45">
        <v>44366</v>
      </c>
      <c r="L176" s="30">
        <v>95.486099999999993</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100.6371</v>
      </c>
    </row>
    <row r="260" spans="11:12" x14ac:dyDescent="0.25">
      <c r="K260" s="45">
        <v>43918</v>
      </c>
      <c r="L260" s="30">
        <v>98.106899999999996</v>
      </c>
    </row>
    <row r="261" spans="11:12" x14ac:dyDescent="0.25">
      <c r="K261" s="45">
        <v>43925</v>
      </c>
      <c r="L261" s="30">
        <v>96.532899999999998</v>
      </c>
    </row>
    <row r="262" spans="11:12" x14ac:dyDescent="0.25">
      <c r="K262" s="45">
        <v>43932</v>
      </c>
      <c r="L262" s="30">
        <v>93.326999999999998</v>
      </c>
    </row>
    <row r="263" spans="11:12" x14ac:dyDescent="0.25">
      <c r="K263" s="45">
        <v>43939</v>
      </c>
      <c r="L263" s="30">
        <v>92.788300000000007</v>
      </c>
    </row>
    <row r="264" spans="11:12" x14ac:dyDescent="0.25">
      <c r="K264" s="45">
        <v>43946</v>
      </c>
      <c r="L264" s="30">
        <v>93.322000000000003</v>
      </c>
    </row>
    <row r="265" spans="11:12" x14ac:dyDescent="0.25">
      <c r="K265" s="45">
        <v>43953</v>
      </c>
      <c r="L265" s="30">
        <v>92.115300000000005</v>
      </c>
    </row>
    <row r="266" spans="11:12" x14ac:dyDescent="0.25">
      <c r="K266" s="45">
        <v>43960</v>
      </c>
      <c r="L266" s="30">
        <v>89.129199999999997</v>
      </c>
    </row>
    <row r="267" spans="11:12" x14ac:dyDescent="0.25">
      <c r="K267" s="45">
        <v>43967</v>
      </c>
      <c r="L267" s="30">
        <v>89.201499999999996</v>
      </c>
    </row>
    <row r="268" spans="11:12" x14ac:dyDescent="0.25">
      <c r="K268" s="45">
        <v>43974</v>
      </c>
      <c r="L268" s="30">
        <v>89.084699999999998</v>
      </c>
    </row>
    <row r="269" spans="11:12" x14ac:dyDescent="0.25">
      <c r="K269" s="45">
        <v>43981</v>
      </c>
      <c r="L269" s="30">
        <v>90.537499999999994</v>
      </c>
    </row>
    <row r="270" spans="11:12" x14ac:dyDescent="0.25">
      <c r="K270" s="45">
        <v>43988</v>
      </c>
      <c r="L270" s="30">
        <v>92.990799999999993</v>
      </c>
    </row>
    <row r="271" spans="11:12" x14ac:dyDescent="0.25">
      <c r="K271" s="45">
        <v>43995</v>
      </c>
      <c r="L271" s="30">
        <v>93.319699999999997</v>
      </c>
    </row>
    <row r="272" spans="11:12" x14ac:dyDescent="0.25">
      <c r="K272" s="45">
        <v>44002</v>
      </c>
      <c r="L272" s="30">
        <v>93.865700000000004</v>
      </c>
    </row>
    <row r="273" spans="11:12" x14ac:dyDescent="0.25">
      <c r="K273" s="45">
        <v>44009</v>
      </c>
      <c r="L273" s="30">
        <v>92.503500000000003</v>
      </c>
    </row>
    <row r="274" spans="11:12" x14ac:dyDescent="0.25">
      <c r="K274" s="45">
        <v>44016</v>
      </c>
      <c r="L274" s="30">
        <v>92.845699999999994</v>
      </c>
    </row>
    <row r="275" spans="11:12" x14ac:dyDescent="0.25">
      <c r="K275" s="45">
        <v>44023</v>
      </c>
      <c r="L275" s="30">
        <v>89.940299999999993</v>
      </c>
    </row>
    <row r="276" spans="11:12" x14ac:dyDescent="0.25">
      <c r="K276" s="45">
        <v>44030</v>
      </c>
      <c r="L276" s="30">
        <v>89.890199999999993</v>
      </c>
    </row>
    <row r="277" spans="11:12" x14ac:dyDescent="0.25">
      <c r="K277" s="45">
        <v>44037</v>
      </c>
      <c r="L277" s="30">
        <v>90.438100000000006</v>
      </c>
    </row>
    <row r="278" spans="11:12" x14ac:dyDescent="0.25">
      <c r="K278" s="45">
        <v>44044</v>
      </c>
      <c r="L278" s="30">
        <v>90.018500000000003</v>
      </c>
    </row>
    <row r="279" spans="11:12" x14ac:dyDescent="0.25">
      <c r="K279" s="45">
        <v>44051</v>
      </c>
      <c r="L279" s="30">
        <v>91.461500000000001</v>
      </c>
    </row>
    <row r="280" spans="11:12" x14ac:dyDescent="0.25">
      <c r="K280" s="45">
        <v>44058</v>
      </c>
      <c r="L280" s="30">
        <v>92.084699999999998</v>
      </c>
    </row>
    <row r="281" spans="11:12" x14ac:dyDescent="0.25">
      <c r="K281" s="45">
        <v>44065</v>
      </c>
      <c r="L281" s="30">
        <v>92.179000000000002</v>
      </c>
    </row>
    <row r="282" spans="11:12" x14ac:dyDescent="0.25">
      <c r="K282" s="45">
        <v>44072</v>
      </c>
      <c r="L282" s="30">
        <v>90.679299999999998</v>
      </c>
    </row>
    <row r="283" spans="11:12" x14ac:dyDescent="0.25">
      <c r="K283" s="45">
        <v>44079</v>
      </c>
      <c r="L283" s="30">
        <v>93.588399999999993</v>
      </c>
    </row>
    <row r="284" spans="11:12" x14ac:dyDescent="0.25">
      <c r="K284" s="45">
        <v>44086</v>
      </c>
      <c r="L284" s="30">
        <v>93.435900000000004</v>
      </c>
    </row>
    <row r="285" spans="11:12" x14ac:dyDescent="0.25">
      <c r="K285" s="45">
        <v>44093</v>
      </c>
      <c r="L285" s="30">
        <v>97.903499999999994</v>
      </c>
    </row>
    <row r="286" spans="11:12" x14ac:dyDescent="0.25">
      <c r="K286" s="45">
        <v>44100</v>
      </c>
      <c r="L286" s="30">
        <v>99.718900000000005</v>
      </c>
    </row>
    <row r="287" spans="11:12" x14ac:dyDescent="0.25">
      <c r="K287" s="45">
        <v>44107</v>
      </c>
      <c r="L287" s="30">
        <v>95.409899999999993</v>
      </c>
    </row>
    <row r="288" spans="11:12" x14ac:dyDescent="0.25">
      <c r="K288" s="45">
        <v>44114</v>
      </c>
      <c r="L288" s="30">
        <v>90.484999999999999</v>
      </c>
    </row>
    <row r="289" spans="11:12" x14ac:dyDescent="0.25">
      <c r="K289" s="45">
        <v>44121</v>
      </c>
      <c r="L289" s="30">
        <v>91.502300000000005</v>
      </c>
    </row>
    <row r="290" spans="11:12" x14ac:dyDescent="0.25">
      <c r="K290" s="45">
        <v>44128</v>
      </c>
      <c r="L290" s="30">
        <v>92.0167</v>
      </c>
    </row>
    <row r="291" spans="11:12" x14ac:dyDescent="0.25">
      <c r="K291" s="45">
        <v>44135</v>
      </c>
      <c r="L291" s="30">
        <v>92.294499999999999</v>
      </c>
    </row>
    <row r="292" spans="11:12" x14ac:dyDescent="0.25">
      <c r="K292" s="45">
        <v>44142</v>
      </c>
      <c r="L292" s="30">
        <v>93.455799999999996</v>
      </c>
    </row>
    <row r="293" spans="11:12" x14ac:dyDescent="0.25">
      <c r="K293" s="45">
        <v>44149</v>
      </c>
      <c r="L293" s="30">
        <v>94.546800000000005</v>
      </c>
    </row>
    <row r="294" spans="11:12" x14ac:dyDescent="0.25">
      <c r="K294" s="45">
        <v>44156</v>
      </c>
      <c r="L294" s="30">
        <v>94.141599999999997</v>
      </c>
    </row>
    <row r="295" spans="11:12" x14ac:dyDescent="0.25">
      <c r="K295" s="45">
        <v>44163</v>
      </c>
      <c r="L295" s="30">
        <v>95.073400000000007</v>
      </c>
    </row>
    <row r="296" spans="11:12" x14ac:dyDescent="0.25">
      <c r="K296" s="45">
        <v>44170</v>
      </c>
      <c r="L296" s="30">
        <v>96.793000000000006</v>
      </c>
    </row>
    <row r="297" spans="11:12" x14ac:dyDescent="0.25">
      <c r="K297" s="45">
        <v>44177</v>
      </c>
      <c r="L297" s="30">
        <v>97.394599999999997</v>
      </c>
    </row>
    <row r="298" spans="11:12" x14ac:dyDescent="0.25">
      <c r="K298" s="45">
        <v>44184</v>
      </c>
      <c r="L298" s="30">
        <v>97.742000000000004</v>
      </c>
    </row>
    <row r="299" spans="11:12" x14ac:dyDescent="0.25">
      <c r="K299" s="45">
        <v>44191</v>
      </c>
      <c r="L299" s="30">
        <v>94.102400000000003</v>
      </c>
    </row>
    <row r="300" spans="11:12" x14ac:dyDescent="0.25">
      <c r="K300" s="45">
        <v>44198</v>
      </c>
      <c r="L300" s="30">
        <v>91.375399999999999</v>
      </c>
    </row>
    <row r="301" spans="11:12" x14ac:dyDescent="0.25">
      <c r="K301" s="45">
        <v>44205</v>
      </c>
      <c r="L301" s="30">
        <v>92.156800000000004</v>
      </c>
    </row>
    <row r="302" spans="11:12" x14ac:dyDescent="0.25">
      <c r="K302" s="45">
        <v>44212</v>
      </c>
      <c r="L302" s="30">
        <v>93.207599999999999</v>
      </c>
    </row>
    <row r="303" spans="11:12" x14ac:dyDescent="0.25">
      <c r="K303" s="45">
        <v>44219</v>
      </c>
      <c r="L303" s="30">
        <v>93.973600000000005</v>
      </c>
    </row>
    <row r="304" spans="11:12" x14ac:dyDescent="0.25">
      <c r="K304" s="45">
        <v>44226</v>
      </c>
      <c r="L304" s="30">
        <v>93.532200000000003</v>
      </c>
    </row>
    <row r="305" spans="11:12" x14ac:dyDescent="0.25">
      <c r="K305" s="45">
        <v>44233</v>
      </c>
      <c r="L305" s="30">
        <v>96.218500000000006</v>
      </c>
    </row>
    <row r="306" spans="11:12" x14ac:dyDescent="0.25">
      <c r="K306" s="45">
        <v>44240</v>
      </c>
      <c r="L306" s="30">
        <v>96.988299999999995</v>
      </c>
    </row>
    <row r="307" spans="11:12" x14ac:dyDescent="0.25">
      <c r="K307" s="45">
        <v>44247</v>
      </c>
      <c r="L307" s="30">
        <v>96.628900000000002</v>
      </c>
    </row>
    <row r="308" spans="11:12" x14ac:dyDescent="0.25">
      <c r="K308" s="45">
        <v>44254</v>
      </c>
      <c r="L308" s="30">
        <v>95.458600000000004</v>
      </c>
    </row>
    <row r="309" spans="11:12" x14ac:dyDescent="0.25">
      <c r="K309" s="45">
        <v>44261</v>
      </c>
      <c r="L309" s="30">
        <v>96.814499999999995</v>
      </c>
    </row>
    <row r="310" spans="11:12" x14ac:dyDescent="0.25">
      <c r="K310" s="45">
        <v>44268</v>
      </c>
      <c r="L310" s="30">
        <v>96.139799999999994</v>
      </c>
    </row>
    <row r="311" spans="11:12" x14ac:dyDescent="0.25">
      <c r="K311" s="45">
        <v>44275</v>
      </c>
      <c r="L311" s="30">
        <v>95.988299999999995</v>
      </c>
    </row>
    <row r="312" spans="11:12" x14ac:dyDescent="0.25">
      <c r="K312" s="45">
        <v>44282</v>
      </c>
      <c r="L312" s="30">
        <v>96.350899999999996</v>
      </c>
    </row>
    <row r="313" spans="11:12" x14ac:dyDescent="0.25">
      <c r="K313" s="45">
        <v>44289</v>
      </c>
      <c r="L313" s="30">
        <v>98.087599999999995</v>
      </c>
    </row>
    <row r="314" spans="11:12" x14ac:dyDescent="0.25">
      <c r="K314" s="45">
        <v>44296</v>
      </c>
      <c r="L314" s="30">
        <v>97.894900000000007</v>
      </c>
    </row>
    <row r="315" spans="11:12" x14ac:dyDescent="0.25">
      <c r="K315" s="45">
        <v>44303</v>
      </c>
      <c r="L315" s="30">
        <v>97.043300000000002</v>
      </c>
    </row>
    <row r="316" spans="11:12" x14ac:dyDescent="0.25">
      <c r="K316" s="45">
        <v>44310</v>
      </c>
      <c r="L316" s="30">
        <v>96.310500000000005</v>
      </c>
    </row>
    <row r="317" spans="11:12" x14ac:dyDescent="0.25">
      <c r="K317" s="45">
        <v>44317</v>
      </c>
      <c r="L317" s="30">
        <v>96.714200000000005</v>
      </c>
    </row>
    <row r="318" spans="11:12" x14ac:dyDescent="0.25">
      <c r="K318" s="45">
        <v>44324</v>
      </c>
      <c r="L318" s="30">
        <v>96.484700000000004</v>
      </c>
    </row>
    <row r="319" spans="11:12" x14ac:dyDescent="0.25">
      <c r="K319" s="45">
        <v>44331</v>
      </c>
      <c r="L319" s="30">
        <v>96.444000000000003</v>
      </c>
    </row>
    <row r="320" spans="11:12" x14ac:dyDescent="0.25">
      <c r="K320" s="45">
        <v>44338</v>
      </c>
      <c r="L320" s="30">
        <v>95.587699999999998</v>
      </c>
    </row>
    <row r="321" spans="11:12" x14ac:dyDescent="0.25">
      <c r="K321" s="45">
        <v>44345</v>
      </c>
      <c r="L321" s="30">
        <v>94.735200000000006</v>
      </c>
    </row>
    <row r="322" spans="11:12" x14ac:dyDescent="0.25">
      <c r="K322" s="45">
        <v>44352</v>
      </c>
      <c r="L322" s="30">
        <v>94.968000000000004</v>
      </c>
    </row>
    <row r="323" spans="11:12" x14ac:dyDescent="0.25">
      <c r="K323" s="45">
        <v>44359</v>
      </c>
      <c r="L323" s="30">
        <v>95.066999999999993</v>
      </c>
    </row>
    <row r="324" spans="11:12" x14ac:dyDescent="0.25">
      <c r="K324" s="45">
        <v>44366</v>
      </c>
      <c r="L324" s="30">
        <v>95.6173</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560A5-5442-419E-9EA9-7092E2403A65}">
  <sheetPr codeName="Sheet13">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28</v>
      </c>
    </row>
    <row r="2" spans="1:12" ht="19.5" customHeight="1" x14ac:dyDescent="0.3">
      <c r="A2" s="47" t="str">
        <f>"Weekly Payroll Jobs and Wages in Australia - " &amp;$L$1</f>
        <v>Weekly Payroll Jobs and Wages in Australia - Information media and telecommunications</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Information media and telecommunications</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-7.4202848864957871E-2</v>
      </c>
      <c r="C11" s="21">
        <v>-2.3018033260195692E-2</v>
      </c>
      <c r="D11" s="21">
        <v>-6.875523792945315E-3</v>
      </c>
      <c r="E11" s="21">
        <v>-1.0587585799927135E-3</v>
      </c>
      <c r="F11" s="21">
        <v>6.6516064535106834E-2</v>
      </c>
      <c r="G11" s="21">
        <v>4.5201586348335931E-2</v>
      </c>
      <c r="H11" s="21">
        <v>-1.1712333762264882E-3</v>
      </c>
      <c r="I11" s="40">
        <v>1.6798582121926309E-2</v>
      </c>
      <c r="J11" s="29"/>
      <c r="K11" s="29"/>
      <c r="L11" s="30"/>
    </row>
    <row r="12" spans="1:12" x14ac:dyDescent="0.25">
      <c r="A12" s="41" t="s">
        <v>6</v>
      </c>
      <c r="B12" s="21">
        <v>-8.5314364756405525E-2</v>
      </c>
      <c r="C12" s="21">
        <v>-2.4987244145680099E-2</v>
      </c>
      <c r="D12" s="21">
        <v>-1.339912204991256E-2</v>
      </c>
      <c r="E12" s="21">
        <v>-2.2602773989396363E-3</v>
      </c>
      <c r="F12" s="21">
        <v>8.0128727128299104E-2</v>
      </c>
      <c r="G12" s="21">
        <v>9.7266010667811154E-2</v>
      </c>
      <c r="H12" s="21">
        <v>0</v>
      </c>
      <c r="I12" s="40">
        <v>2.9746784930613446E-2</v>
      </c>
      <c r="J12" s="29"/>
      <c r="K12" s="29"/>
      <c r="L12" s="30"/>
    </row>
    <row r="13" spans="1:12" ht="15" customHeight="1" x14ac:dyDescent="0.25">
      <c r="A13" s="41" t="s">
        <v>5</v>
      </c>
      <c r="B13" s="21">
        <v>-6.1426387504154301E-2</v>
      </c>
      <c r="C13" s="21">
        <v>-2.5230441282486749E-2</v>
      </c>
      <c r="D13" s="21">
        <v>-4.7864200425408177E-3</v>
      </c>
      <c r="E13" s="21">
        <v>9.1630257344821331E-5</v>
      </c>
      <c r="F13" s="21">
        <v>5.7543639454961548E-2</v>
      </c>
      <c r="G13" s="21">
        <v>2.0992229592733169E-2</v>
      </c>
      <c r="H13" s="21">
        <v>1.6542371456651495E-5</v>
      </c>
      <c r="I13" s="40">
        <v>7.8813734680416303E-3</v>
      </c>
      <c r="J13" s="29"/>
      <c r="K13" s="29"/>
      <c r="L13" s="30"/>
    </row>
    <row r="14" spans="1:12" ht="15" customHeight="1" x14ac:dyDescent="0.25">
      <c r="A14" s="41" t="s">
        <v>43</v>
      </c>
      <c r="B14" s="21">
        <v>-8.8525766783099646E-2</v>
      </c>
      <c r="C14" s="21">
        <v>-2.3234516219345469E-2</v>
      </c>
      <c r="D14" s="21">
        <v>0</v>
      </c>
      <c r="E14" s="21">
        <v>-7.8119140283182675E-3</v>
      </c>
      <c r="F14" s="21">
        <v>4.0400739852547884E-2</v>
      </c>
      <c r="G14" s="21">
        <v>-2.9772829207123097E-2</v>
      </c>
      <c r="H14" s="21">
        <v>0</v>
      </c>
      <c r="I14" s="40">
        <v>-8.4086463290121705E-3</v>
      </c>
      <c r="J14" s="29"/>
      <c r="K14" s="29"/>
      <c r="L14" s="30"/>
    </row>
    <row r="15" spans="1:12" ht="15" customHeight="1" x14ac:dyDescent="0.25">
      <c r="A15" s="41" t="s">
        <v>4</v>
      </c>
      <c r="B15" s="21">
        <v>-2.8445747800586507E-2</v>
      </c>
      <c r="C15" s="21">
        <v>-1.5014122194142998E-2</v>
      </c>
      <c r="D15" s="21">
        <v>0</v>
      </c>
      <c r="E15" s="21">
        <v>4.2437102152166339E-3</v>
      </c>
      <c r="F15" s="21">
        <v>0.12743011151933414</v>
      </c>
      <c r="G15" s="21">
        <v>-1.4174228660434274E-2</v>
      </c>
      <c r="H15" s="21">
        <v>-2.055416841305524E-2</v>
      </c>
      <c r="I15" s="40">
        <v>1.4532989756367964E-2</v>
      </c>
      <c r="J15" s="29"/>
      <c r="K15" s="36"/>
      <c r="L15" s="30"/>
    </row>
    <row r="16" spans="1:12" ht="15" customHeight="1" x14ac:dyDescent="0.25">
      <c r="A16" s="41" t="s">
        <v>3</v>
      </c>
      <c r="B16" s="21">
        <v>-8.4715714982918522E-2</v>
      </c>
      <c r="C16" s="21">
        <v>-1.8247372760466507E-2</v>
      </c>
      <c r="D16" s="21">
        <v>0</v>
      </c>
      <c r="E16" s="21">
        <v>6.9288125583049087E-3</v>
      </c>
      <c r="F16" s="21">
        <v>-1.5591627440966205E-3</v>
      </c>
      <c r="G16" s="21">
        <v>-3.4938699675244322E-2</v>
      </c>
      <c r="H16" s="21">
        <v>0</v>
      </c>
      <c r="I16" s="40">
        <v>4.0464528180108594E-3</v>
      </c>
      <c r="J16" s="29"/>
      <c r="K16" s="29"/>
      <c r="L16" s="30"/>
    </row>
    <row r="17" spans="1:12" ht="15" customHeight="1" x14ac:dyDescent="0.25">
      <c r="A17" s="41" t="s">
        <v>42</v>
      </c>
      <c r="B17" s="21">
        <v>-5.5096774193548415E-2</v>
      </c>
      <c r="C17" s="21">
        <v>2.9424732110338025E-2</v>
      </c>
      <c r="D17" s="21">
        <v>0</v>
      </c>
      <c r="E17" s="21">
        <v>3.0748560460652552E-2</v>
      </c>
      <c r="F17" s="21">
        <v>2.7371405693872308E-3</v>
      </c>
      <c r="G17" s="21">
        <v>7.5321682547964341E-2</v>
      </c>
      <c r="H17" s="21">
        <v>0</v>
      </c>
      <c r="I17" s="40">
        <v>5.481878416369268E-2</v>
      </c>
      <c r="J17" s="29"/>
      <c r="K17" s="29"/>
      <c r="L17" s="30"/>
    </row>
    <row r="18" spans="1:12" ht="15" customHeight="1" x14ac:dyDescent="0.25">
      <c r="A18" s="41" t="s">
        <v>2</v>
      </c>
      <c r="B18" s="21">
        <v>8.4310018903592798E-3</v>
      </c>
      <c r="C18" s="21">
        <v>-0.10191919191919185</v>
      </c>
      <c r="D18" s="21">
        <v>-3.5334538878842636E-2</v>
      </c>
      <c r="E18" s="21">
        <v>0</v>
      </c>
      <c r="F18" s="21">
        <v>-7.7363722042890215E-3</v>
      </c>
      <c r="G18" s="21">
        <v>-0.13829579308598605</v>
      </c>
      <c r="H18" s="21">
        <v>-1.9812561374983328E-3</v>
      </c>
      <c r="I18" s="40">
        <v>0</v>
      </c>
      <c r="J18" s="29"/>
      <c r="K18" s="29"/>
      <c r="L18" s="30"/>
    </row>
    <row r="19" spans="1:12" x14ac:dyDescent="0.25">
      <c r="A19" s="41" t="s">
        <v>1</v>
      </c>
      <c r="B19" s="21">
        <v>-4.0508474576271269E-2</v>
      </c>
      <c r="C19" s="21">
        <v>5.4424357754518926E-3</v>
      </c>
      <c r="D19" s="21">
        <v>1.3478260869565162E-2</v>
      </c>
      <c r="E19" s="21">
        <v>6.3979526551505295E-4</v>
      </c>
      <c r="F19" s="21">
        <v>9.9498426331592338E-2</v>
      </c>
      <c r="G19" s="21">
        <v>-3.2158825989716533E-3</v>
      </c>
      <c r="H19" s="21">
        <v>-1.587379466386929E-2</v>
      </c>
      <c r="I19" s="40">
        <v>6.1491009779175432E-3</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-7.8338312899939311E-2</v>
      </c>
      <c r="C21" s="21">
        <v>-2.445939643744266E-2</v>
      </c>
      <c r="D21" s="21">
        <v>-7.6623871067692528E-3</v>
      </c>
      <c r="E21" s="21">
        <v>-2.702349230792378E-3</v>
      </c>
      <c r="F21" s="21">
        <v>6.0548921625737773E-2</v>
      </c>
      <c r="G21" s="21">
        <v>5.2818898492986044E-2</v>
      </c>
      <c r="H21" s="21">
        <v>-5.1099011582178555E-4</v>
      </c>
      <c r="I21" s="40">
        <v>1.9485433041972033E-2</v>
      </c>
      <c r="J21" s="29"/>
      <c r="K21" s="29"/>
      <c r="L21" s="29"/>
    </row>
    <row r="22" spans="1:12" x14ac:dyDescent="0.25">
      <c r="A22" s="41" t="s">
        <v>13</v>
      </c>
      <c r="B22" s="21">
        <v>-8.4661499551276886E-2</v>
      </c>
      <c r="C22" s="21">
        <v>-2.3943065729245872E-2</v>
      </c>
      <c r="D22" s="21">
        <v>-5.8904203536804811E-3</v>
      </c>
      <c r="E22" s="21">
        <v>-1.2582044677911242E-5</v>
      </c>
      <c r="F22" s="21">
        <v>6.8979554006348698E-2</v>
      </c>
      <c r="G22" s="21">
        <v>3.0349494924878595E-2</v>
      </c>
      <c r="H22" s="21">
        <v>-2.359406293540145E-3</v>
      </c>
      <c r="I22" s="40">
        <v>1.1064850619101119E-2</v>
      </c>
      <c r="J22" s="29"/>
      <c r="K22" s="34" t="s">
        <v>12</v>
      </c>
      <c r="L22" s="29" t="s">
        <v>59</v>
      </c>
    </row>
    <row r="23" spans="1:12" x14ac:dyDescent="0.25">
      <c r="A23" s="41" t="s">
        <v>64</v>
      </c>
      <c r="B23" s="21">
        <v>-0.23438301450494015</v>
      </c>
      <c r="C23" s="21">
        <v>8.0137492103694363E-2</v>
      </c>
      <c r="D23" s="21">
        <v>1.9428264331878609E-2</v>
      </c>
      <c r="E23" s="21">
        <v>6.3982559957591167E-2</v>
      </c>
      <c r="F23" s="21">
        <v>-6.2825056021718728E-2</v>
      </c>
      <c r="G23" s="21">
        <v>8.9186725193251659E-2</v>
      </c>
      <c r="H23" s="21">
        <v>-6.714470641549064E-3</v>
      </c>
      <c r="I23" s="40">
        <v>8.8819303025009511E-2</v>
      </c>
      <c r="J23" s="29"/>
      <c r="K23" s="32"/>
      <c r="L23" s="29" t="s">
        <v>9</v>
      </c>
    </row>
    <row r="24" spans="1:12" x14ac:dyDescent="0.25">
      <c r="A24" s="41" t="s">
        <v>45</v>
      </c>
      <c r="B24" s="21">
        <v>-0.14819343007998986</v>
      </c>
      <c r="C24" s="21">
        <v>-4.0943372785888665E-2</v>
      </c>
      <c r="D24" s="21">
        <v>-4.6468892479080148E-3</v>
      </c>
      <c r="E24" s="21">
        <v>5.2192973539422205E-4</v>
      </c>
      <c r="F24" s="21">
        <v>-5.6003422310317852E-3</v>
      </c>
      <c r="G24" s="21">
        <v>-3.7966145203057633E-2</v>
      </c>
      <c r="H24" s="21">
        <v>-1.1577883350994966E-3</v>
      </c>
      <c r="I24" s="40">
        <v>5.0601982285547464E-4</v>
      </c>
      <c r="J24" s="29"/>
      <c r="K24" s="29" t="s">
        <v>64</v>
      </c>
      <c r="L24" s="30">
        <v>70.88</v>
      </c>
    </row>
    <row r="25" spans="1:12" x14ac:dyDescent="0.25">
      <c r="A25" s="41" t="s">
        <v>46</v>
      </c>
      <c r="B25" s="21">
        <v>-7.994084945519242E-2</v>
      </c>
      <c r="C25" s="21">
        <v>-2.856861113100273E-2</v>
      </c>
      <c r="D25" s="21">
        <v>-9.995027849307947E-3</v>
      </c>
      <c r="E25" s="21">
        <v>-3.8192730390501639E-3</v>
      </c>
      <c r="F25" s="21">
        <v>5.5856075296558005E-2</v>
      </c>
      <c r="G25" s="21">
        <v>3.4601355693169467E-2</v>
      </c>
      <c r="H25" s="21">
        <v>-2.0169892486464613E-3</v>
      </c>
      <c r="I25" s="40">
        <v>1.3630090705062381E-2</v>
      </c>
      <c r="J25" s="29"/>
      <c r="K25" s="29" t="s">
        <v>45</v>
      </c>
      <c r="L25" s="30">
        <v>88.82</v>
      </c>
    </row>
    <row r="26" spans="1:12" x14ac:dyDescent="0.25">
      <c r="A26" s="41" t="s">
        <v>47</v>
      </c>
      <c r="B26" s="21">
        <v>-3.8422321354354194E-2</v>
      </c>
      <c r="C26" s="21">
        <v>-1.5911337508528023E-2</v>
      </c>
      <c r="D26" s="21">
        <v>-8.1226688769165944E-3</v>
      </c>
      <c r="E26" s="21">
        <v>-2.2986040991630485E-3</v>
      </c>
      <c r="F26" s="21">
        <v>7.7033110885488254E-2</v>
      </c>
      <c r="G26" s="21">
        <v>7.5079336132677144E-2</v>
      </c>
      <c r="H26" s="21">
        <v>-1.0569084288371E-3</v>
      </c>
      <c r="I26" s="40">
        <v>2.6948074178568149E-2</v>
      </c>
      <c r="J26" s="29"/>
      <c r="K26" s="29" t="s">
        <v>46</v>
      </c>
      <c r="L26" s="30">
        <v>94.71</v>
      </c>
    </row>
    <row r="27" spans="1:12" ht="17.25" customHeight="1" x14ac:dyDescent="0.25">
      <c r="A27" s="41" t="s">
        <v>48</v>
      </c>
      <c r="B27" s="21">
        <v>-1.6165158371040711E-2</v>
      </c>
      <c r="C27" s="21">
        <v>-1.7483928854630792E-2</v>
      </c>
      <c r="D27" s="21">
        <v>-5.4489836759198385E-3</v>
      </c>
      <c r="E27" s="21">
        <v>-3.7979181554771424E-3</v>
      </c>
      <c r="F27" s="21">
        <v>9.2509528717148903E-2</v>
      </c>
      <c r="G27" s="21">
        <v>6.7986077445654658E-2</v>
      </c>
      <c r="H27" s="21">
        <v>-6.8886813581647832E-4</v>
      </c>
      <c r="I27" s="40">
        <v>1.458907830005951E-2</v>
      </c>
      <c r="J27" s="59"/>
      <c r="K27" s="33" t="s">
        <v>47</v>
      </c>
      <c r="L27" s="30">
        <v>97.71</v>
      </c>
    </row>
    <row r="28" spans="1:12" x14ac:dyDescent="0.25">
      <c r="A28" s="41" t="s">
        <v>49</v>
      </c>
      <c r="B28" s="21">
        <v>1.31122864117168E-2</v>
      </c>
      <c r="C28" s="21">
        <v>-1.8482874962063356E-2</v>
      </c>
      <c r="D28" s="21">
        <v>-6.8464104203695975E-3</v>
      </c>
      <c r="E28" s="21">
        <v>-3.7362258953168581E-3</v>
      </c>
      <c r="F28" s="21">
        <v>0.15173637379835414</v>
      </c>
      <c r="G28" s="21">
        <v>6.0791505635054532E-2</v>
      </c>
      <c r="H28" s="21">
        <v>1.8373381874861039E-3</v>
      </c>
      <c r="I28" s="40">
        <v>1.8101007268524594E-2</v>
      </c>
      <c r="J28" s="48"/>
      <c r="K28" s="25" t="s">
        <v>48</v>
      </c>
      <c r="L28" s="30">
        <v>100.13</v>
      </c>
    </row>
    <row r="29" spans="1:12" ht="15.75" thickBot="1" x14ac:dyDescent="0.3">
      <c r="A29" s="42" t="s">
        <v>50</v>
      </c>
      <c r="B29" s="43">
        <v>1.4269275028768735E-3</v>
      </c>
      <c r="C29" s="43">
        <v>-4.9021964812588803E-2</v>
      </c>
      <c r="D29" s="43">
        <v>-2.3365429937377891E-2</v>
      </c>
      <c r="E29" s="43">
        <v>-4.4912186620191807E-3</v>
      </c>
      <c r="F29" s="43">
        <v>0.2776088104867751</v>
      </c>
      <c r="G29" s="43">
        <v>-3.4247132819330561E-2</v>
      </c>
      <c r="H29" s="43">
        <v>-5.025623781793942E-3</v>
      </c>
      <c r="I29" s="44">
        <v>2.123987247749648E-3</v>
      </c>
      <c r="J29" s="48"/>
      <c r="K29" s="25" t="s">
        <v>49</v>
      </c>
      <c r="L29" s="30">
        <v>103.22</v>
      </c>
    </row>
    <row r="30" spans="1:12" x14ac:dyDescent="0.25">
      <c r="A30" s="60" t="s">
        <v>44</v>
      </c>
      <c r="B30" s="20"/>
      <c r="C30" s="20"/>
      <c r="D30" s="20"/>
      <c r="E30" s="20"/>
      <c r="F30" s="20"/>
      <c r="G30" s="20"/>
      <c r="H30" s="20"/>
      <c r="I30" s="20"/>
      <c r="J30" s="48"/>
      <c r="K30" s="25" t="s">
        <v>50</v>
      </c>
      <c r="L30" s="30">
        <v>105.3</v>
      </c>
    </row>
    <row r="31" spans="1:12" ht="12.75" customHeight="1" x14ac:dyDescent="0.25">
      <c r="K31" s="25"/>
      <c r="L31" s="30"/>
    </row>
    <row r="32" spans="1:12" ht="15.75" customHeight="1" x14ac:dyDescent="0.25">
      <c r="A32" s="54" t="str">
        <f>"Indexed number of payroll jobs and total wages, "&amp;$L$1</f>
        <v>Indexed number of payroll jobs and total wages, Information media and telecommunications</v>
      </c>
      <c r="B32" s="61"/>
      <c r="C32" s="61"/>
      <c r="D32" s="61"/>
      <c r="E32" s="61"/>
      <c r="F32" s="61"/>
      <c r="G32" s="61"/>
      <c r="H32" s="61"/>
      <c r="I32" s="61"/>
      <c r="J32" s="62"/>
      <c r="K32" s="32"/>
      <c r="L32" s="30" t="s">
        <v>8</v>
      </c>
    </row>
    <row r="33" spans="1:12" x14ac:dyDescent="0.25">
      <c r="K33" s="29" t="s">
        <v>64</v>
      </c>
      <c r="L33" s="30">
        <v>75.099999999999994</v>
      </c>
    </row>
    <row r="34" spans="1:12" x14ac:dyDescent="0.25">
      <c r="K34" s="29" t="s">
        <v>45</v>
      </c>
      <c r="L34" s="30">
        <v>85.58</v>
      </c>
    </row>
    <row r="35" spans="1:12" x14ac:dyDescent="0.25">
      <c r="K35" s="29" t="s">
        <v>46</v>
      </c>
      <c r="L35" s="30">
        <v>92.93</v>
      </c>
    </row>
    <row r="36" spans="1:12" x14ac:dyDescent="0.25">
      <c r="K36" s="33" t="s">
        <v>47</v>
      </c>
      <c r="L36" s="30">
        <v>96.95</v>
      </c>
    </row>
    <row r="37" spans="1:12" x14ac:dyDescent="0.25">
      <c r="K37" s="25" t="s">
        <v>48</v>
      </c>
      <c r="L37" s="30">
        <v>98.92</v>
      </c>
    </row>
    <row r="38" spans="1:12" x14ac:dyDescent="0.25">
      <c r="K38" s="25" t="s">
        <v>49</v>
      </c>
      <c r="L38" s="30">
        <v>102.01</v>
      </c>
    </row>
    <row r="39" spans="1:12" x14ac:dyDescent="0.25">
      <c r="K39" s="25" t="s">
        <v>50</v>
      </c>
      <c r="L39" s="30">
        <v>102.54</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76.56</v>
      </c>
    </row>
    <row r="43" spans="1:12" x14ac:dyDescent="0.25">
      <c r="K43" s="29" t="s">
        <v>45</v>
      </c>
      <c r="L43" s="30">
        <v>85.18</v>
      </c>
    </row>
    <row r="44" spans="1:12" x14ac:dyDescent="0.25">
      <c r="B44" s="20"/>
      <c r="C44" s="20"/>
      <c r="D44" s="20"/>
      <c r="E44" s="20"/>
      <c r="F44" s="20"/>
      <c r="G44" s="20"/>
      <c r="H44" s="20"/>
      <c r="I44" s="20"/>
      <c r="J44" s="48"/>
      <c r="K44" s="29" t="s">
        <v>46</v>
      </c>
      <c r="L44" s="30">
        <v>92.01</v>
      </c>
    </row>
    <row r="45" spans="1:12" ht="15.4" customHeight="1" x14ac:dyDescent="0.25">
      <c r="A45" s="54" t="str">
        <f>"Indexed number of payroll jobs in "&amp;$L$1&amp;" each week by age group"</f>
        <v>Indexed number of payroll jobs in Information media and telecommunications each week by age group</v>
      </c>
      <c r="B45" s="20"/>
      <c r="C45" s="20"/>
      <c r="D45" s="20"/>
      <c r="E45" s="20"/>
      <c r="F45" s="20"/>
      <c r="G45" s="20"/>
      <c r="H45" s="20"/>
      <c r="I45" s="20"/>
      <c r="J45" s="48"/>
      <c r="K45" s="33" t="s">
        <v>47</v>
      </c>
      <c r="L45" s="30">
        <v>96.16</v>
      </c>
    </row>
    <row r="46" spans="1:12" ht="15.4" customHeight="1" x14ac:dyDescent="0.25">
      <c r="B46" s="20"/>
      <c r="C46" s="20"/>
      <c r="D46" s="20"/>
      <c r="E46" s="20"/>
      <c r="F46" s="20"/>
      <c r="G46" s="20"/>
      <c r="H46" s="20"/>
      <c r="I46" s="20"/>
      <c r="J46" s="48"/>
      <c r="K46" s="25" t="s">
        <v>48</v>
      </c>
      <c r="L46" s="30">
        <v>98.38</v>
      </c>
    </row>
    <row r="47" spans="1:12" ht="15.4" customHeight="1" x14ac:dyDescent="0.25">
      <c r="B47" s="20"/>
      <c r="C47" s="20"/>
      <c r="D47" s="20"/>
      <c r="E47" s="20"/>
      <c r="F47" s="20"/>
      <c r="G47" s="20"/>
      <c r="H47" s="20"/>
      <c r="I47" s="20"/>
      <c r="J47" s="48"/>
      <c r="K47" s="25" t="s">
        <v>49</v>
      </c>
      <c r="L47" s="30">
        <v>101.31</v>
      </c>
    </row>
    <row r="48" spans="1:12" ht="15.4" customHeight="1" x14ac:dyDescent="0.25">
      <c r="B48" s="20"/>
      <c r="C48" s="20"/>
      <c r="D48" s="20"/>
      <c r="E48" s="20"/>
      <c r="F48" s="20"/>
      <c r="G48" s="20"/>
      <c r="H48" s="20"/>
      <c r="I48" s="20"/>
      <c r="J48" s="48"/>
      <c r="K48" s="25" t="s">
        <v>50</v>
      </c>
      <c r="L48" s="30">
        <v>100.14</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93.32</v>
      </c>
    </row>
    <row r="54" spans="1:12" ht="15.4" customHeight="1" x14ac:dyDescent="0.25">
      <c r="B54" s="20"/>
      <c r="C54" s="20"/>
      <c r="D54" s="20"/>
      <c r="E54" s="20"/>
      <c r="F54" s="20"/>
      <c r="G54" s="20"/>
      <c r="H54" s="20"/>
      <c r="I54" s="20"/>
      <c r="J54" s="48"/>
      <c r="K54" s="29" t="s">
        <v>5</v>
      </c>
      <c r="L54" s="30">
        <v>95.76</v>
      </c>
    </row>
    <row r="55" spans="1:12" ht="15.4" customHeight="1" x14ac:dyDescent="0.25">
      <c r="B55" s="64"/>
      <c r="C55" s="64"/>
      <c r="D55" s="65"/>
      <c r="E55" s="2"/>
      <c r="F55" s="20"/>
      <c r="G55" s="20"/>
      <c r="H55" s="20"/>
      <c r="I55" s="20"/>
      <c r="J55" s="48"/>
      <c r="K55" s="29" t="s">
        <v>43</v>
      </c>
      <c r="L55" s="30">
        <v>94.09</v>
      </c>
    </row>
    <row r="56" spans="1:12" ht="15.4" customHeight="1" x14ac:dyDescent="0.25">
      <c r="B56" s="64"/>
      <c r="C56" s="64"/>
      <c r="D56" s="65"/>
      <c r="E56" s="2"/>
      <c r="F56" s="20"/>
      <c r="G56" s="20"/>
      <c r="H56" s="20"/>
      <c r="I56" s="20"/>
      <c r="J56" s="48"/>
      <c r="K56" s="33" t="s">
        <v>4</v>
      </c>
      <c r="L56" s="30">
        <v>98.74</v>
      </c>
    </row>
    <row r="57" spans="1:12" ht="15.4" customHeight="1" x14ac:dyDescent="0.25">
      <c r="A57" s="64"/>
      <c r="B57" s="64"/>
      <c r="C57" s="64"/>
      <c r="D57" s="65"/>
      <c r="E57" s="2"/>
      <c r="F57" s="20"/>
      <c r="G57" s="20"/>
      <c r="H57" s="20"/>
      <c r="I57" s="20"/>
      <c r="J57" s="48"/>
      <c r="K57" s="25" t="s">
        <v>3</v>
      </c>
      <c r="L57" s="30">
        <v>92</v>
      </c>
    </row>
    <row r="58" spans="1:12" ht="15.4" customHeight="1" x14ac:dyDescent="0.25">
      <c r="B58" s="20"/>
      <c r="C58" s="20"/>
      <c r="D58" s="20"/>
      <c r="E58" s="20"/>
      <c r="F58" s="20"/>
      <c r="G58" s="20"/>
      <c r="H58" s="20"/>
      <c r="I58" s="20"/>
      <c r="J58" s="48"/>
      <c r="K58" s="25" t="s">
        <v>42</v>
      </c>
      <c r="L58" s="30">
        <v>96.22</v>
      </c>
    </row>
    <row r="59" spans="1:12" ht="15.4" customHeight="1" x14ac:dyDescent="0.25">
      <c r="K59" s="25" t="s">
        <v>2</v>
      </c>
      <c r="L59" s="30">
        <v>107.97</v>
      </c>
    </row>
    <row r="60" spans="1:12" ht="15.4" customHeight="1" x14ac:dyDescent="0.25">
      <c r="A60" s="54" t="str">
        <f>"Indexed number of payroll jobs held by men in "&amp;$L$1&amp;" each week by State and Territory"</f>
        <v>Indexed number of payroll jobs held by men in Information media and telecommunications each week by State and Territory</v>
      </c>
      <c r="K60" s="25" t="s">
        <v>1</v>
      </c>
      <c r="L60" s="30">
        <v>94.67</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92.2</v>
      </c>
    </row>
    <row r="63" spans="1:12" ht="15.4" customHeight="1" x14ac:dyDescent="0.25">
      <c r="B63" s="64"/>
      <c r="C63" s="64"/>
      <c r="D63" s="64"/>
      <c r="E63" s="64"/>
      <c r="F63" s="20"/>
      <c r="G63" s="20"/>
      <c r="H63" s="20"/>
      <c r="I63" s="20"/>
      <c r="J63" s="48"/>
      <c r="K63" s="29" t="s">
        <v>5</v>
      </c>
      <c r="L63" s="30">
        <v>93.85</v>
      </c>
    </row>
    <row r="64" spans="1:12" ht="15.4" customHeight="1" x14ac:dyDescent="0.25">
      <c r="B64" s="64"/>
      <c r="C64" s="64"/>
      <c r="D64" s="66"/>
      <c r="E64" s="2"/>
      <c r="F64" s="20"/>
      <c r="G64" s="20"/>
      <c r="H64" s="20"/>
      <c r="I64" s="20"/>
      <c r="J64" s="48"/>
      <c r="K64" s="29" t="s">
        <v>43</v>
      </c>
      <c r="L64" s="30">
        <v>91.3</v>
      </c>
    </row>
    <row r="65" spans="1:12" ht="15.4" customHeight="1" x14ac:dyDescent="0.25">
      <c r="B65" s="64"/>
      <c r="C65" s="64"/>
      <c r="D65" s="66"/>
      <c r="E65" s="2"/>
      <c r="F65" s="20"/>
      <c r="G65" s="20"/>
      <c r="H65" s="20"/>
      <c r="I65" s="20"/>
      <c r="J65" s="48"/>
      <c r="K65" s="33" t="s">
        <v>4</v>
      </c>
      <c r="L65" s="30">
        <v>97.27</v>
      </c>
    </row>
    <row r="66" spans="1:12" ht="15.4" customHeight="1" x14ac:dyDescent="0.25">
      <c r="B66" s="64"/>
      <c r="C66" s="64"/>
      <c r="D66" s="66"/>
      <c r="E66" s="2"/>
      <c r="F66" s="20"/>
      <c r="G66" s="20"/>
      <c r="H66" s="20"/>
      <c r="I66" s="20"/>
      <c r="J66" s="48"/>
      <c r="K66" s="25" t="s">
        <v>3</v>
      </c>
      <c r="L66" s="30">
        <v>89.93</v>
      </c>
    </row>
    <row r="67" spans="1:12" ht="15.4" customHeight="1" x14ac:dyDescent="0.25">
      <c r="B67" s="20"/>
      <c r="C67" s="20"/>
      <c r="D67" s="20"/>
      <c r="E67" s="20"/>
      <c r="F67" s="20"/>
      <c r="G67" s="20"/>
      <c r="H67" s="20"/>
      <c r="I67" s="20"/>
      <c r="J67" s="48"/>
      <c r="K67" s="25" t="s">
        <v>42</v>
      </c>
      <c r="L67" s="30">
        <v>98.79</v>
      </c>
    </row>
    <row r="68" spans="1:12" ht="15.4" customHeight="1" x14ac:dyDescent="0.25">
      <c r="A68" s="20"/>
      <c r="B68" s="20"/>
      <c r="C68" s="20"/>
      <c r="D68" s="20"/>
      <c r="E68" s="20"/>
      <c r="F68" s="20"/>
      <c r="G68" s="20"/>
      <c r="H68" s="20"/>
      <c r="I68" s="20"/>
      <c r="J68" s="48"/>
      <c r="K68" s="25" t="s">
        <v>2</v>
      </c>
      <c r="L68" s="30">
        <v>103.65</v>
      </c>
    </row>
    <row r="69" spans="1:12" ht="15.4" customHeight="1" x14ac:dyDescent="0.25">
      <c r="A69" s="20"/>
      <c r="B69" s="54"/>
      <c r="C69" s="54"/>
      <c r="D69" s="54"/>
      <c r="E69" s="54"/>
      <c r="F69" s="54"/>
      <c r="G69" s="54"/>
      <c r="H69" s="54"/>
      <c r="I69" s="54"/>
      <c r="J69" s="63"/>
      <c r="K69" s="25" t="s">
        <v>1</v>
      </c>
      <c r="L69" s="30">
        <v>94.67</v>
      </c>
    </row>
    <row r="70" spans="1:12" ht="15.4" customHeight="1" x14ac:dyDescent="0.25">
      <c r="K70" s="27"/>
      <c r="L70" s="30" t="s">
        <v>7</v>
      </c>
    </row>
    <row r="71" spans="1:12" ht="15.4" customHeight="1" x14ac:dyDescent="0.25">
      <c r="K71" s="29" t="s">
        <v>6</v>
      </c>
      <c r="L71" s="30">
        <v>90.96</v>
      </c>
    </row>
    <row r="72" spans="1:12" ht="15.4" customHeight="1" x14ac:dyDescent="0.25">
      <c r="K72" s="29" t="s">
        <v>5</v>
      </c>
      <c r="L72" s="30">
        <v>93.14</v>
      </c>
    </row>
    <row r="73" spans="1:12" ht="15.4" customHeight="1" x14ac:dyDescent="0.25">
      <c r="K73" s="29" t="s">
        <v>43</v>
      </c>
      <c r="L73" s="30">
        <v>91.3</v>
      </c>
    </row>
    <row r="74" spans="1:12" ht="15.4" customHeight="1" x14ac:dyDescent="0.25">
      <c r="K74" s="33" t="s">
        <v>4</v>
      </c>
      <c r="L74" s="30">
        <v>97.27</v>
      </c>
    </row>
    <row r="75" spans="1:12" ht="15.4" customHeight="1" x14ac:dyDescent="0.25">
      <c r="A75" s="54" t="str">
        <f>"Indexed number of payroll jobs held by women in "&amp;$L$1&amp;" each week by State and Territory"</f>
        <v>Indexed number of payroll jobs held by women in Information media and telecommunications each week by State and Territory</v>
      </c>
      <c r="K75" s="25" t="s">
        <v>3</v>
      </c>
      <c r="L75" s="30">
        <v>89.93</v>
      </c>
    </row>
    <row r="76" spans="1:12" ht="15.4" customHeight="1" x14ac:dyDescent="0.25">
      <c r="K76" s="25" t="s">
        <v>42</v>
      </c>
      <c r="L76" s="30">
        <v>98.79</v>
      </c>
    </row>
    <row r="77" spans="1:12" ht="15.4" customHeight="1" x14ac:dyDescent="0.25">
      <c r="B77" s="64"/>
      <c r="C77" s="64"/>
      <c r="D77" s="64"/>
      <c r="E77" s="64"/>
      <c r="F77" s="20"/>
      <c r="G77" s="20"/>
      <c r="H77" s="20"/>
      <c r="I77" s="20"/>
      <c r="J77" s="48"/>
      <c r="K77" s="25" t="s">
        <v>2</v>
      </c>
      <c r="L77" s="30">
        <v>101.66</v>
      </c>
    </row>
    <row r="78" spans="1:12" ht="15.4" customHeight="1" x14ac:dyDescent="0.25">
      <c r="B78" s="64"/>
      <c r="C78" s="64"/>
      <c r="D78" s="64"/>
      <c r="E78" s="64"/>
      <c r="F78" s="20"/>
      <c r="G78" s="20"/>
      <c r="H78" s="20"/>
      <c r="I78" s="20"/>
      <c r="J78" s="48"/>
      <c r="K78" s="25" t="s">
        <v>1</v>
      </c>
      <c r="L78" s="30">
        <v>95.92</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93.19</v>
      </c>
    </row>
    <row r="83" spans="1:12" ht="15.4" customHeight="1" x14ac:dyDescent="0.25">
      <c r="B83" s="20"/>
      <c r="C83" s="20"/>
      <c r="D83" s="20"/>
      <c r="E83" s="20"/>
      <c r="F83" s="20"/>
      <c r="G83" s="20"/>
      <c r="H83" s="20"/>
      <c r="I83" s="20"/>
      <c r="J83" s="48"/>
      <c r="K83" s="29" t="s">
        <v>5</v>
      </c>
      <c r="L83" s="30">
        <v>95.84</v>
      </c>
    </row>
    <row r="84" spans="1:12" ht="15.4" customHeight="1" x14ac:dyDescent="0.25">
      <c r="A84" s="20"/>
      <c r="B84" s="54"/>
      <c r="C84" s="54"/>
      <c r="D84" s="54"/>
      <c r="E84" s="54"/>
      <c r="F84" s="54"/>
      <c r="G84" s="54"/>
      <c r="H84" s="54"/>
      <c r="I84" s="54"/>
      <c r="J84" s="63"/>
      <c r="K84" s="29" t="s">
        <v>43</v>
      </c>
      <c r="L84" s="30">
        <v>90.93</v>
      </c>
    </row>
    <row r="85" spans="1:12" ht="15.4" customHeight="1" x14ac:dyDescent="0.25">
      <c r="K85" s="33" t="s">
        <v>4</v>
      </c>
      <c r="L85" s="30">
        <v>96.93</v>
      </c>
    </row>
    <row r="86" spans="1:12" ht="15.4" customHeight="1" x14ac:dyDescent="0.25">
      <c r="K86" s="25" t="s">
        <v>3</v>
      </c>
      <c r="L86" s="30">
        <v>92.42</v>
      </c>
    </row>
    <row r="87" spans="1:12" ht="15.4" customHeight="1" x14ac:dyDescent="0.25">
      <c r="K87" s="25" t="s">
        <v>42</v>
      </c>
      <c r="L87" s="30">
        <v>85.9</v>
      </c>
    </row>
    <row r="88" spans="1:12" ht="15.4" customHeight="1" x14ac:dyDescent="0.25">
      <c r="K88" s="25" t="s">
        <v>2</v>
      </c>
      <c r="L88" s="30">
        <v>111.4</v>
      </c>
    </row>
    <row r="89" spans="1:12" ht="15.4" customHeight="1" x14ac:dyDescent="0.25">
      <c r="K89" s="25" t="s">
        <v>1</v>
      </c>
      <c r="L89" s="30">
        <v>94.91</v>
      </c>
    </row>
    <row r="90" spans="1:12" ht="15.4" customHeight="1" x14ac:dyDescent="0.25">
      <c r="K90" s="32"/>
      <c r="L90" s="30" t="s">
        <v>8</v>
      </c>
    </row>
    <row r="91" spans="1:12" ht="15" customHeight="1" x14ac:dyDescent="0.25">
      <c r="K91" s="29" t="s">
        <v>6</v>
      </c>
      <c r="L91" s="30">
        <v>91.86</v>
      </c>
    </row>
    <row r="92" spans="1:12" ht="15" customHeight="1" x14ac:dyDescent="0.25">
      <c r="K92" s="29" t="s">
        <v>5</v>
      </c>
      <c r="L92" s="30">
        <v>93.71</v>
      </c>
    </row>
    <row r="93" spans="1:12" ht="15" customHeight="1" x14ac:dyDescent="0.25">
      <c r="A93" s="54"/>
      <c r="K93" s="29" t="s">
        <v>43</v>
      </c>
      <c r="L93" s="30">
        <v>89.19</v>
      </c>
    </row>
    <row r="94" spans="1:12" ht="15" customHeight="1" x14ac:dyDescent="0.25">
      <c r="K94" s="33" t="s">
        <v>4</v>
      </c>
      <c r="L94" s="30">
        <v>95.04</v>
      </c>
    </row>
    <row r="95" spans="1:12" ht="15" customHeight="1" x14ac:dyDescent="0.25">
      <c r="K95" s="25" t="s">
        <v>3</v>
      </c>
      <c r="L95" s="30">
        <v>90.41</v>
      </c>
    </row>
    <row r="96" spans="1:12" ht="15" customHeight="1" x14ac:dyDescent="0.25">
      <c r="K96" s="25" t="s">
        <v>42</v>
      </c>
      <c r="L96" s="30">
        <v>87.82</v>
      </c>
    </row>
    <row r="97" spans="1:12" ht="15" customHeight="1" x14ac:dyDescent="0.25">
      <c r="K97" s="25" t="s">
        <v>2</v>
      </c>
      <c r="L97" s="30">
        <v>100</v>
      </c>
    </row>
    <row r="98" spans="1:12" ht="15" customHeight="1" x14ac:dyDescent="0.25">
      <c r="K98" s="25" t="s">
        <v>1</v>
      </c>
      <c r="L98" s="30">
        <v>92.93</v>
      </c>
    </row>
    <row r="99" spans="1:12" ht="15" customHeight="1" x14ac:dyDescent="0.25">
      <c r="K99" s="27"/>
      <c r="L99" s="30" t="s">
        <v>7</v>
      </c>
    </row>
    <row r="100" spans="1:12" ht="15" customHeight="1" x14ac:dyDescent="0.25">
      <c r="A100" s="67"/>
      <c r="B100" s="68"/>
      <c r="K100" s="29" t="s">
        <v>6</v>
      </c>
      <c r="L100" s="30">
        <v>90.59</v>
      </c>
    </row>
    <row r="101" spans="1:12" x14ac:dyDescent="0.25">
      <c r="A101" s="67"/>
      <c r="B101" s="68"/>
      <c r="K101" s="29" t="s">
        <v>5</v>
      </c>
      <c r="L101" s="30">
        <v>93.65</v>
      </c>
    </row>
    <row r="102" spans="1:12" x14ac:dyDescent="0.25">
      <c r="A102" s="67"/>
      <c r="B102" s="68"/>
      <c r="K102" s="29" t="s">
        <v>43</v>
      </c>
      <c r="L102" s="30">
        <v>89.19</v>
      </c>
    </row>
    <row r="103" spans="1:12" x14ac:dyDescent="0.25">
      <c r="A103" s="67"/>
      <c r="B103" s="68"/>
      <c r="K103" s="33" t="s">
        <v>4</v>
      </c>
      <c r="L103" s="30">
        <v>95.04</v>
      </c>
    </row>
    <row r="104" spans="1:12" x14ac:dyDescent="0.25">
      <c r="A104" s="67"/>
      <c r="B104" s="68"/>
      <c r="K104" s="25" t="s">
        <v>3</v>
      </c>
      <c r="L104" s="30">
        <v>90.41</v>
      </c>
    </row>
    <row r="105" spans="1:12" x14ac:dyDescent="0.25">
      <c r="A105" s="67"/>
      <c r="B105" s="68"/>
      <c r="K105" s="25" t="s">
        <v>42</v>
      </c>
      <c r="L105" s="30">
        <v>87.82</v>
      </c>
    </row>
    <row r="106" spans="1:12" x14ac:dyDescent="0.25">
      <c r="A106" s="67"/>
      <c r="B106" s="68"/>
      <c r="K106" s="25" t="s">
        <v>2</v>
      </c>
      <c r="L106" s="30">
        <v>96.18</v>
      </c>
    </row>
    <row r="107" spans="1:12" x14ac:dyDescent="0.25">
      <c r="A107" s="67"/>
      <c r="B107" s="68"/>
      <c r="K107" s="25" t="s">
        <v>1</v>
      </c>
      <c r="L107" s="30">
        <v>94.3</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98.990300000000005</v>
      </c>
    </row>
    <row r="112" spans="1:12" x14ac:dyDescent="0.25">
      <c r="K112" s="45">
        <v>43918</v>
      </c>
      <c r="L112" s="30">
        <v>96.224100000000007</v>
      </c>
    </row>
    <row r="113" spans="11:12" x14ac:dyDescent="0.25">
      <c r="K113" s="45">
        <v>43925</v>
      </c>
      <c r="L113" s="30">
        <v>93.480800000000002</v>
      </c>
    </row>
    <row r="114" spans="11:12" x14ac:dyDescent="0.25">
      <c r="K114" s="45">
        <v>43932</v>
      </c>
      <c r="L114" s="30">
        <v>91.747200000000007</v>
      </c>
    </row>
    <row r="115" spans="11:12" x14ac:dyDescent="0.25">
      <c r="K115" s="45">
        <v>43939</v>
      </c>
      <c r="L115" s="30">
        <v>91.674599999999998</v>
      </c>
    </row>
    <row r="116" spans="11:12" x14ac:dyDescent="0.25">
      <c r="K116" s="45">
        <v>43946</v>
      </c>
      <c r="L116" s="30">
        <v>92.473799999999997</v>
      </c>
    </row>
    <row r="117" spans="11:12" x14ac:dyDescent="0.25">
      <c r="K117" s="45">
        <v>43953</v>
      </c>
      <c r="L117" s="30">
        <v>92.227800000000002</v>
      </c>
    </row>
    <row r="118" spans="11:12" x14ac:dyDescent="0.25">
      <c r="K118" s="45">
        <v>43960</v>
      </c>
      <c r="L118" s="30">
        <v>89.672700000000006</v>
      </c>
    </row>
    <row r="119" spans="11:12" x14ac:dyDescent="0.25">
      <c r="K119" s="45">
        <v>43967</v>
      </c>
      <c r="L119" s="30">
        <v>89.863600000000005</v>
      </c>
    </row>
    <row r="120" spans="11:12" x14ac:dyDescent="0.25">
      <c r="K120" s="45">
        <v>43974</v>
      </c>
      <c r="L120" s="30">
        <v>89.943600000000004</v>
      </c>
    </row>
    <row r="121" spans="11:12" x14ac:dyDescent="0.25">
      <c r="K121" s="45">
        <v>43981</v>
      </c>
      <c r="L121" s="30">
        <v>90.0505</v>
      </c>
    </row>
    <row r="122" spans="11:12" x14ac:dyDescent="0.25">
      <c r="K122" s="45">
        <v>43988</v>
      </c>
      <c r="L122" s="30">
        <v>93.371200000000002</v>
      </c>
    </row>
    <row r="123" spans="11:12" x14ac:dyDescent="0.25">
      <c r="K123" s="45">
        <v>43995</v>
      </c>
      <c r="L123" s="30">
        <v>94.333200000000005</v>
      </c>
    </row>
    <row r="124" spans="11:12" x14ac:dyDescent="0.25">
      <c r="K124" s="45">
        <v>44002</v>
      </c>
      <c r="L124" s="30">
        <v>94.147000000000006</v>
      </c>
    </row>
    <row r="125" spans="11:12" x14ac:dyDescent="0.25">
      <c r="K125" s="45">
        <v>44009</v>
      </c>
      <c r="L125" s="30">
        <v>93.280500000000004</v>
      </c>
    </row>
    <row r="126" spans="11:12" x14ac:dyDescent="0.25">
      <c r="K126" s="45">
        <v>44016</v>
      </c>
      <c r="L126" s="30">
        <v>94.356700000000004</v>
      </c>
    </row>
    <row r="127" spans="11:12" x14ac:dyDescent="0.25">
      <c r="K127" s="45">
        <v>44023</v>
      </c>
      <c r="L127" s="30">
        <v>95.9358</v>
      </c>
    </row>
    <row r="128" spans="11:12" x14ac:dyDescent="0.25">
      <c r="K128" s="45">
        <v>44030</v>
      </c>
      <c r="L128" s="30">
        <v>96.183099999999996</v>
      </c>
    </row>
    <row r="129" spans="1:12" x14ac:dyDescent="0.25">
      <c r="K129" s="45">
        <v>44037</v>
      </c>
      <c r="L129" s="30">
        <v>96.175700000000006</v>
      </c>
    </row>
    <row r="130" spans="1:12" x14ac:dyDescent="0.25">
      <c r="K130" s="45">
        <v>44044</v>
      </c>
      <c r="L130" s="30">
        <v>96.075599999999994</v>
      </c>
    </row>
    <row r="131" spans="1:12" x14ac:dyDescent="0.25">
      <c r="K131" s="45">
        <v>44051</v>
      </c>
      <c r="L131" s="30">
        <v>95.2333</v>
      </c>
    </row>
    <row r="132" spans="1:12" x14ac:dyDescent="0.25">
      <c r="K132" s="45">
        <v>44058</v>
      </c>
      <c r="L132" s="30">
        <v>94.610100000000003</v>
      </c>
    </row>
    <row r="133" spans="1:12" x14ac:dyDescent="0.25">
      <c r="K133" s="45">
        <v>44065</v>
      </c>
      <c r="L133" s="30">
        <v>94.400400000000005</v>
      </c>
    </row>
    <row r="134" spans="1:12" x14ac:dyDescent="0.25">
      <c r="K134" s="45">
        <v>44072</v>
      </c>
      <c r="L134" s="30">
        <v>96.151499999999999</v>
      </c>
    </row>
    <row r="135" spans="1:12" x14ac:dyDescent="0.25">
      <c r="K135" s="45">
        <v>44079</v>
      </c>
      <c r="L135" s="30">
        <v>94.520700000000005</v>
      </c>
    </row>
    <row r="136" spans="1:12" x14ac:dyDescent="0.25">
      <c r="K136" s="45">
        <v>44086</v>
      </c>
      <c r="L136" s="30">
        <v>94.300299999999993</v>
      </c>
    </row>
    <row r="137" spans="1:12" x14ac:dyDescent="0.25">
      <c r="K137" s="45">
        <v>44093</v>
      </c>
      <c r="L137" s="30">
        <v>94.389700000000005</v>
      </c>
    </row>
    <row r="138" spans="1:12" x14ac:dyDescent="0.25">
      <c r="K138" s="45">
        <v>44100</v>
      </c>
      <c r="L138" s="30">
        <v>96.968299999999999</v>
      </c>
    </row>
    <row r="139" spans="1:12" x14ac:dyDescent="0.25">
      <c r="K139" s="45">
        <v>44107</v>
      </c>
      <c r="L139" s="30">
        <v>96.147300000000001</v>
      </c>
    </row>
    <row r="140" spans="1:12" x14ac:dyDescent="0.25">
      <c r="A140" s="67"/>
      <c r="B140" s="68"/>
      <c r="K140" s="45">
        <v>44114</v>
      </c>
      <c r="L140" s="30">
        <v>95.9221</v>
      </c>
    </row>
    <row r="141" spans="1:12" x14ac:dyDescent="0.25">
      <c r="A141" s="67"/>
      <c r="B141" s="68"/>
      <c r="K141" s="45">
        <v>44121</v>
      </c>
      <c r="L141" s="30">
        <v>96.675899999999999</v>
      </c>
    </row>
    <row r="142" spans="1:12" x14ac:dyDescent="0.25">
      <c r="K142" s="45">
        <v>44128</v>
      </c>
      <c r="L142" s="30">
        <v>96.637699999999995</v>
      </c>
    </row>
    <row r="143" spans="1:12" x14ac:dyDescent="0.25">
      <c r="K143" s="45">
        <v>44135</v>
      </c>
      <c r="L143" s="30">
        <v>96.028899999999993</v>
      </c>
    </row>
    <row r="144" spans="1:12" x14ac:dyDescent="0.25">
      <c r="K144" s="45">
        <v>44142</v>
      </c>
      <c r="L144" s="30">
        <v>96.698700000000002</v>
      </c>
    </row>
    <row r="145" spans="11:12" x14ac:dyDescent="0.25">
      <c r="K145" s="45">
        <v>44149</v>
      </c>
      <c r="L145" s="30">
        <v>96.316699999999997</v>
      </c>
    </row>
    <row r="146" spans="11:12" x14ac:dyDescent="0.25">
      <c r="K146" s="45">
        <v>44156</v>
      </c>
      <c r="L146" s="30">
        <v>96.683800000000005</v>
      </c>
    </row>
    <row r="147" spans="11:12" x14ac:dyDescent="0.25">
      <c r="K147" s="45">
        <v>44163</v>
      </c>
      <c r="L147" s="30">
        <v>96.637500000000003</v>
      </c>
    </row>
    <row r="148" spans="11:12" x14ac:dyDescent="0.25">
      <c r="K148" s="45">
        <v>44170</v>
      </c>
      <c r="L148" s="30">
        <v>97.019199999999998</v>
      </c>
    </row>
    <row r="149" spans="11:12" x14ac:dyDescent="0.25">
      <c r="K149" s="45">
        <v>44177</v>
      </c>
      <c r="L149" s="30">
        <v>97.4041</v>
      </c>
    </row>
    <row r="150" spans="11:12" x14ac:dyDescent="0.25">
      <c r="K150" s="45">
        <v>44184</v>
      </c>
      <c r="L150" s="30">
        <v>97.097499999999997</v>
      </c>
    </row>
    <row r="151" spans="11:12" x14ac:dyDescent="0.25">
      <c r="K151" s="45">
        <v>44191</v>
      </c>
      <c r="L151" s="30">
        <v>93.356999999999999</v>
      </c>
    </row>
    <row r="152" spans="11:12" x14ac:dyDescent="0.25">
      <c r="K152" s="45">
        <v>44198</v>
      </c>
      <c r="L152" s="30">
        <v>92.142099999999999</v>
      </c>
    </row>
    <row r="153" spans="11:12" x14ac:dyDescent="0.25">
      <c r="K153" s="45">
        <v>44205</v>
      </c>
      <c r="L153" s="30">
        <v>93.797499999999999</v>
      </c>
    </row>
    <row r="154" spans="11:12" x14ac:dyDescent="0.25">
      <c r="K154" s="45">
        <v>44212</v>
      </c>
      <c r="L154" s="30">
        <v>94.254300000000001</v>
      </c>
    </row>
    <row r="155" spans="11:12" x14ac:dyDescent="0.25">
      <c r="K155" s="45">
        <v>44219</v>
      </c>
      <c r="L155" s="30">
        <v>94.990600000000001</v>
      </c>
    </row>
    <row r="156" spans="11:12" x14ac:dyDescent="0.25">
      <c r="K156" s="45">
        <v>44226</v>
      </c>
      <c r="L156" s="30">
        <v>96.0261</v>
      </c>
    </row>
    <row r="157" spans="11:12" x14ac:dyDescent="0.25">
      <c r="K157" s="45">
        <v>44233</v>
      </c>
      <c r="L157" s="30">
        <v>94.907700000000006</v>
      </c>
    </row>
    <row r="158" spans="11:12" x14ac:dyDescent="0.25">
      <c r="K158" s="45">
        <v>44240</v>
      </c>
      <c r="L158" s="30">
        <v>95.805300000000003</v>
      </c>
    </row>
    <row r="159" spans="11:12" x14ac:dyDescent="0.25">
      <c r="K159" s="45">
        <v>44247</v>
      </c>
      <c r="L159" s="30">
        <v>95.067800000000005</v>
      </c>
    </row>
    <row r="160" spans="11:12" x14ac:dyDescent="0.25">
      <c r="K160" s="45">
        <v>44254</v>
      </c>
      <c r="L160" s="30">
        <v>95.922300000000007</v>
      </c>
    </row>
    <row r="161" spans="11:12" x14ac:dyDescent="0.25">
      <c r="K161" s="45">
        <v>44261</v>
      </c>
      <c r="L161" s="30">
        <v>94.757000000000005</v>
      </c>
    </row>
    <row r="162" spans="11:12" x14ac:dyDescent="0.25">
      <c r="K162" s="45">
        <v>44268</v>
      </c>
      <c r="L162" s="30">
        <v>94.090599999999995</v>
      </c>
    </row>
    <row r="163" spans="11:12" x14ac:dyDescent="0.25">
      <c r="K163" s="45">
        <v>44275</v>
      </c>
      <c r="L163" s="30">
        <v>94.561999999999998</v>
      </c>
    </row>
    <row r="164" spans="11:12" x14ac:dyDescent="0.25">
      <c r="K164" s="45">
        <v>44282</v>
      </c>
      <c r="L164" s="30">
        <v>94.957400000000007</v>
      </c>
    </row>
    <row r="165" spans="11:12" x14ac:dyDescent="0.25">
      <c r="K165" s="45">
        <v>44289</v>
      </c>
      <c r="L165" s="30">
        <v>94.198499999999996</v>
      </c>
    </row>
    <row r="166" spans="11:12" x14ac:dyDescent="0.25">
      <c r="K166" s="45">
        <v>44296</v>
      </c>
      <c r="L166" s="30">
        <v>94.198499999999996</v>
      </c>
    </row>
    <row r="167" spans="11:12" x14ac:dyDescent="0.25">
      <c r="K167" s="45">
        <v>44303</v>
      </c>
      <c r="L167" s="30">
        <v>96.427599999999998</v>
      </c>
    </row>
    <row r="168" spans="11:12" x14ac:dyDescent="0.25">
      <c r="K168" s="45">
        <v>44310</v>
      </c>
      <c r="L168" s="30">
        <v>95.701099999999997</v>
      </c>
    </row>
    <row r="169" spans="11:12" x14ac:dyDescent="0.25">
      <c r="K169" s="45">
        <v>44317</v>
      </c>
      <c r="L169" s="30">
        <v>95.226299999999995</v>
      </c>
    </row>
    <row r="170" spans="11:12" x14ac:dyDescent="0.25">
      <c r="K170" s="45">
        <v>44324</v>
      </c>
      <c r="L170" s="30">
        <v>93.988600000000005</v>
      </c>
    </row>
    <row r="171" spans="11:12" x14ac:dyDescent="0.25">
      <c r="K171" s="45">
        <v>44331</v>
      </c>
      <c r="L171" s="30">
        <v>94.006299999999996</v>
      </c>
    </row>
    <row r="172" spans="11:12" x14ac:dyDescent="0.25">
      <c r="K172" s="45">
        <v>44338</v>
      </c>
      <c r="L172" s="30">
        <v>94.760900000000007</v>
      </c>
    </row>
    <row r="173" spans="11:12" x14ac:dyDescent="0.25">
      <c r="K173" s="45">
        <v>44345</v>
      </c>
      <c r="L173" s="30">
        <v>94.054599999999994</v>
      </c>
    </row>
    <row r="174" spans="11:12" x14ac:dyDescent="0.25">
      <c r="K174" s="45">
        <v>44352</v>
      </c>
      <c r="L174" s="30">
        <v>93.319500000000005</v>
      </c>
    </row>
    <row r="175" spans="11:12" x14ac:dyDescent="0.25">
      <c r="K175" s="45">
        <v>44359</v>
      </c>
      <c r="L175" s="30">
        <v>93.220699999999994</v>
      </c>
    </row>
    <row r="176" spans="11:12" x14ac:dyDescent="0.25">
      <c r="K176" s="45">
        <v>44366</v>
      </c>
      <c r="L176" s="30">
        <v>92.579700000000003</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100.8699</v>
      </c>
    </row>
    <row r="260" spans="11:12" x14ac:dyDescent="0.25">
      <c r="K260" s="45">
        <v>43918</v>
      </c>
      <c r="L260" s="30">
        <v>103.44889999999999</v>
      </c>
    </row>
    <row r="261" spans="11:12" x14ac:dyDescent="0.25">
      <c r="K261" s="45">
        <v>43925</v>
      </c>
      <c r="L261" s="30">
        <v>102.8202</v>
      </c>
    </row>
    <row r="262" spans="11:12" x14ac:dyDescent="0.25">
      <c r="K262" s="45">
        <v>43932</v>
      </c>
      <c r="L262" s="30">
        <v>98.151899999999998</v>
      </c>
    </row>
    <row r="263" spans="11:12" x14ac:dyDescent="0.25">
      <c r="K263" s="45">
        <v>43939</v>
      </c>
      <c r="L263" s="30">
        <v>98.103300000000004</v>
      </c>
    </row>
    <row r="264" spans="11:12" x14ac:dyDescent="0.25">
      <c r="K264" s="45">
        <v>43946</v>
      </c>
      <c r="L264" s="30">
        <v>98.968500000000006</v>
      </c>
    </row>
    <row r="265" spans="11:12" x14ac:dyDescent="0.25">
      <c r="K265" s="45">
        <v>43953</v>
      </c>
      <c r="L265" s="30">
        <v>98.517600000000002</v>
      </c>
    </row>
    <row r="266" spans="11:12" x14ac:dyDescent="0.25">
      <c r="K266" s="45">
        <v>43960</v>
      </c>
      <c r="L266" s="30">
        <v>87.871499999999997</v>
      </c>
    </row>
    <row r="267" spans="11:12" x14ac:dyDescent="0.25">
      <c r="K267" s="45">
        <v>43967</v>
      </c>
      <c r="L267" s="30">
        <v>87.532799999999995</v>
      </c>
    </row>
    <row r="268" spans="11:12" x14ac:dyDescent="0.25">
      <c r="K268" s="45">
        <v>43974</v>
      </c>
      <c r="L268" s="30">
        <v>87.881799999999998</v>
      </c>
    </row>
    <row r="269" spans="11:12" x14ac:dyDescent="0.25">
      <c r="K269" s="45">
        <v>43981</v>
      </c>
      <c r="L269" s="30">
        <v>88.316100000000006</v>
      </c>
    </row>
    <row r="270" spans="11:12" x14ac:dyDescent="0.25">
      <c r="K270" s="45">
        <v>43988</v>
      </c>
      <c r="L270" s="30">
        <v>95.731800000000007</v>
      </c>
    </row>
    <row r="271" spans="11:12" x14ac:dyDescent="0.25">
      <c r="K271" s="45">
        <v>43995</v>
      </c>
      <c r="L271" s="30">
        <v>98.500500000000002</v>
      </c>
    </row>
    <row r="272" spans="11:12" x14ac:dyDescent="0.25">
      <c r="K272" s="45">
        <v>44002</v>
      </c>
      <c r="L272" s="30">
        <v>100.0784</v>
      </c>
    </row>
    <row r="273" spans="11:12" x14ac:dyDescent="0.25">
      <c r="K273" s="45">
        <v>44009</v>
      </c>
      <c r="L273" s="30">
        <v>98.907799999999995</v>
      </c>
    </row>
    <row r="274" spans="11:12" x14ac:dyDescent="0.25">
      <c r="K274" s="45">
        <v>44016</v>
      </c>
      <c r="L274" s="30">
        <v>97.404399999999995</v>
      </c>
    </row>
    <row r="275" spans="11:12" x14ac:dyDescent="0.25">
      <c r="K275" s="45">
        <v>44023</v>
      </c>
      <c r="L275" s="30">
        <v>93.758600000000001</v>
      </c>
    </row>
    <row r="276" spans="11:12" x14ac:dyDescent="0.25">
      <c r="K276" s="45">
        <v>44030</v>
      </c>
      <c r="L276" s="30">
        <v>93.949600000000004</v>
      </c>
    </row>
    <row r="277" spans="11:12" x14ac:dyDescent="0.25">
      <c r="K277" s="45">
        <v>44037</v>
      </c>
      <c r="L277" s="30">
        <v>93.98</v>
      </c>
    </row>
    <row r="278" spans="11:12" x14ac:dyDescent="0.25">
      <c r="K278" s="45">
        <v>44044</v>
      </c>
      <c r="L278" s="30">
        <v>97.441000000000003</v>
      </c>
    </row>
    <row r="279" spans="11:12" x14ac:dyDescent="0.25">
      <c r="K279" s="45">
        <v>44051</v>
      </c>
      <c r="L279" s="30">
        <v>103.41719999999999</v>
      </c>
    </row>
    <row r="280" spans="11:12" x14ac:dyDescent="0.25">
      <c r="K280" s="45">
        <v>44058</v>
      </c>
      <c r="L280" s="30">
        <v>104.72110000000001</v>
      </c>
    </row>
    <row r="281" spans="11:12" x14ac:dyDescent="0.25">
      <c r="K281" s="45">
        <v>44065</v>
      </c>
      <c r="L281" s="30">
        <v>102.4898</v>
      </c>
    </row>
    <row r="282" spans="11:12" x14ac:dyDescent="0.25">
      <c r="K282" s="45">
        <v>44072</v>
      </c>
      <c r="L282" s="30">
        <v>102.7397</v>
      </c>
    </row>
    <row r="283" spans="11:12" x14ac:dyDescent="0.25">
      <c r="K283" s="45">
        <v>44079</v>
      </c>
      <c r="L283" s="30">
        <v>111.312</v>
      </c>
    </row>
    <row r="284" spans="11:12" x14ac:dyDescent="0.25">
      <c r="K284" s="45">
        <v>44086</v>
      </c>
      <c r="L284" s="30">
        <v>111.9551</v>
      </c>
    </row>
    <row r="285" spans="11:12" x14ac:dyDescent="0.25">
      <c r="K285" s="45">
        <v>44093</v>
      </c>
      <c r="L285" s="30">
        <v>110.75490000000001</v>
      </c>
    </row>
    <row r="286" spans="11:12" x14ac:dyDescent="0.25">
      <c r="K286" s="45">
        <v>44100</v>
      </c>
      <c r="L286" s="30">
        <v>100.1104</v>
      </c>
    </row>
    <row r="287" spans="11:12" x14ac:dyDescent="0.25">
      <c r="K287" s="45">
        <v>44107</v>
      </c>
      <c r="L287" s="30">
        <v>99.917299999999997</v>
      </c>
    </row>
    <row r="288" spans="11:12" x14ac:dyDescent="0.25">
      <c r="K288" s="45">
        <v>44114</v>
      </c>
      <c r="L288" s="30">
        <v>98.459900000000005</v>
      </c>
    </row>
    <row r="289" spans="11:12" x14ac:dyDescent="0.25">
      <c r="K289" s="45">
        <v>44121</v>
      </c>
      <c r="L289" s="30">
        <v>101.8014</v>
      </c>
    </row>
    <row r="290" spans="11:12" x14ac:dyDescent="0.25">
      <c r="K290" s="45">
        <v>44128</v>
      </c>
      <c r="L290" s="30">
        <v>99.021699999999996</v>
      </c>
    </row>
    <row r="291" spans="11:12" x14ac:dyDescent="0.25">
      <c r="K291" s="45">
        <v>44135</v>
      </c>
      <c r="L291" s="30">
        <v>99.437899999999999</v>
      </c>
    </row>
    <row r="292" spans="11:12" x14ac:dyDescent="0.25">
      <c r="K292" s="45">
        <v>44142</v>
      </c>
      <c r="L292" s="30">
        <v>101.0367</v>
      </c>
    </row>
    <row r="293" spans="11:12" x14ac:dyDescent="0.25">
      <c r="K293" s="45">
        <v>44149</v>
      </c>
      <c r="L293" s="30">
        <v>100.3664</v>
      </c>
    </row>
    <row r="294" spans="11:12" x14ac:dyDescent="0.25">
      <c r="K294" s="45">
        <v>44156</v>
      </c>
      <c r="L294" s="30">
        <v>101.36709999999999</v>
      </c>
    </row>
    <row r="295" spans="11:12" x14ac:dyDescent="0.25">
      <c r="K295" s="45">
        <v>44163</v>
      </c>
      <c r="L295" s="30">
        <v>101.2709</v>
      </c>
    </row>
    <row r="296" spans="11:12" x14ac:dyDescent="0.25">
      <c r="K296" s="45">
        <v>44170</v>
      </c>
      <c r="L296" s="30">
        <v>99.536900000000003</v>
      </c>
    </row>
    <row r="297" spans="11:12" x14ac:dyDescent="0.25">
      <c r="K297" s="45">
        <v>44177</v>
      </c>
      <c r="L297" s="30">
        <v>100.0103</v>
      </c>
    </row>
    <row r="298" spans="11:12" x14ac:dyDescent="0.25">
      <c r="K298" s="45">
        <v>44184</v>
      </c>
      <c r="L298" s="30">
        <v>100.8168</v>
      </c>
    </row>
    <row r="299" spans="11:12" x14ac:dyDescent="0.25">
      <c r="K299" s="45">
        <v>44191</v>
      </c>
      <c r="L299" s="30">
        <v>95.603300000000004</v>
      </c>
    </row>
    <row r="300" spans="11:12" x14ac:dyDescent="0.25">
      <c r="K300" s="45">
        <v>44198</v>
      </c>
      <c r="L300" s="30">
        <v>94.589699999999993</v>
      </c>
    </row>
    <row r="301" spans="11:12" x14ac:dyDescent="0.25">
      <c r="K301" s="45">
        <v>44205</v>
      </c>
      <c r="L301" s="30">
        <v>97.254499999999993</v>
      </c>
    </row>
    <row r="302" spans="11:12" x14ac:dyDescent="0.25">
      <c r="K302" s="45">
        <v>44212</v>
      </c>
      <c r="L302" s="30">
        <v>97.415099999999995</v>
      </c>
    </row>
    <row r="303" spans="11:12" x14ac:dyDescent="0.25">
      <c r="K303" s="45">
        <v>44219</v>
      </c>
      <c r="L303" s="30">
        <v>98.248599999999996</v>
      </c>
    </row>
    <row r="304" spans="11:12" x14ac:dyDescent="0.25">
      <c r="K304" s="45">
        <v>44226</v>
      </c>
      <c r="L304" s="30">
        <v>101.3283</v>
      </c>
    </row>
    <row r="305" spans="11:12" x14ac:dyDescent="0.25">
      <c r="K305" s="45">
        <v>44233</v>
      </c>
      <c r="L305" s="30">
        <v>102.87569999999999</v>
      </c>
    </row>
    <row r="306" spans="11:12" x14ac:dyDescent="0.25">
      <c r="K306" s="45">
        <v>44240</v>
      </c>
      <c r="L306" s="30">
        <v>104.93519999999999</v>
      </c>
    </row>
    <row r="307" spans="11:12" x14ac:dyDescent="0.25">
      <c r="K307" s="45">
        <v>44247</v>
      </c>
      <c r="L307" s="30">
        <v>104.84739999999999</v>
      </c>
    </row>
    <row r="308" spans="11:12" x14ac:dyDescent="0.25">
      <c r="K308" s="45">
        <v>44254</v>
      </c>
      <c r="L308" s="30">
        <v>108.517</v>
      </c>
    </row>
    <row r="309" spans="11:12" x14ac:dyDescent="0.25">
      <c r="K309" s="45">
        <v>44261</v>
      </c>
      <c r="L309" s="30">
        <v>102.3154</v>
      </c>
    </row>
    <row r="310" spans="11:12" x14ac:dyDescent="0.25">
      <c r="K310" s="45">
        <v>44268</v>
      </c>
      <c r="L310" s="30">
        <v>99.048900000000003</v>
      </c>
    </row>
    <row r="311" spans="11:12" x14ac:dyDescent="0.25">
      <c r="K311" s="45">
        <v>44275</v>
      </c>
      <c r="L311" s="30">
        <v>100.5047</v>
      </c>
    </row>
    <row r="312" spans="11:12" x14ac:dyDescent="0.25">
      <c r="K312" s="45">
        <v>44282</v>
      </c>
      <c r="L312" s="30">
        <v>101.1639</v>
      </c>
    </row>
    <row r="313" spans="11:12" x14ac:dyDescent="0.25">
      <c r="K313" s="45">
        <v>44289</v>
      </c>
      <c r="L313" s="30">
        <v>102.45699999999999</v>
      </c>
    </row>
    <row r="314" spans="11:12" x14ac:dyDescent="0.25">
      <c r="K314" s="45">
        <v>44296</v>
      </c>
      <c r="L314" s="30">
        <v>102.45699999999999</v>
      </c>
    </row>
    <row r="315" spans="11:12" x14ac:dyDescent="0.25">
      <c r="K315" s="45">
        <v>44303</v>
      </c>
      <c r="L315" s="30">
        <v>104.0954</v>
      </c>
    </row>
    <row r="316" spans="11:12" x14ac:dyDescent="0.25">
      <c r="K316" s="45">
        <v>44310</v>
      </c>
      <c r="L316" s="30">
        <v>104.7255</v>
      </c>
    </row>
    <row r="317" spans="11:12" x14ac:dyDescent="0.25">
      <c r="K317" s="45">
        <v>44317</v>
      </c>
      <c r="L317" s="30">
        <v>103.8839</v>
      </c>
    </row>
    <row r="318" spans="11:12" x14ac:dyDescent="0.25">
      <c r="K318" s="45">
        <v>44324</v>
      </c>
      <c r="L318" s="30">
        <v>98.723500000000001</v>
      </c>
    </row>
    <row r="319" spans="11:12" x14ac:dyDescent="0.25">
      <c r="K319" s="45">
        <v>44331</v>
      </c>
      <c r="L319" s="30">
        <v>98.933099999999996</v>
      </c>
    </row>
    <row r="320" spans="11:12" x14ac:dyDescent="0.25">
      <c r="K320" s="45">
        <v>44338</v>
      </c>
      <c r="L320" s="30">
        <v>102.0393</v>
      </c>
    </row>
    <row r="321" spans="11:12" x14ac:dyDescent="0.25">
      <c r="K321" s="45">
        <v>44345</v>
      </c>
      <c r="L321" s="30">
        <v>100.4396</v>
      </c>
    </row>
    <row r="322" spans="11:12" x14ac:dyDescent="0.25">
      <c r="K322" s="45">
        <v>44352</v>
      </c>
      <c r="L322" s="30">
        <v>105.01260000000001</v>
      </c>
    </row>
    <row r="323" spans="11:12" x14ac:dyDescent="0.25">
      <c r="K323" s="45">
        <v>44359</v>
      </c>
      <c r="L323" s="30">
        <v>106.77670000000001</v>
      </c>
    </row>
    <row r="324" spans="11:12" x14ac:dyDescent="0.25">
      <c r="K324" s="45">
        <v>44366</v>
      </c>
      <c r="L324" s="30">
        <v>106.6516</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13B3A-AD38-4E12-B9E7-09F8CAE0EE0A}">
  <sheetPr codeName="Sheet14">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29</v>
      </c>
    </row>
    <row r="2" spans="1:12" ht="19.5" customHeight="1" x14ac:dyDescent="0.3">
      <c r="A2" s="47" t="str">
        <f>"Weekly Payroll Jobs and Wages in Australia - " &amp;$L$1</f>
        <v>Weekly Payroll Jobs and Wages in Australia - Financial and insurance services</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Financial and insurance services</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8.5774224192527004E-2</v>
      </c>
      <c r="C11" s="21">
        <v>-9.5920086653026315E-3</v>
      </c>
      <c r="D11" s="21">
        <v>9.3908332210013157E-5</v>
      </c>
      <c r="E11" s="21">
        <v>-2.6159433704457946E-3</v>
      </c>
      <c r="F11" s="21">
        <v>6.407810965649352E-3</v>
      </c>
      <c r="G11" s="21">
        <v>-4.2740021997381805E-2</v>
      </c>
      <c r="H11" s="21">
        <v>1.1848926763536882E-2</v>
      </c>
      <c r="I11" s="40">
        <v>-3.6083698837204858E-3</v>
      </c>
      <c r="J11" s="29"/>
      <c r="K11" s="29"/>
      <c r="L11" s="30"/>
    </row>
    <row r="12" spans="1:12" x14ac:dyDescent="0.25">
      <c r="A12" s="41" t="s">
        <v>6</v>
      </c>
      <c r="B12" s="21">
        <v>7.1829833051612724E-2</v>
      </c>
      <c r="C12" s="21">
        <v>-1.2483079729275759E-2</v>
      </c>
      <c r="D12" s="21">
        <v>6.1856227234891037E-4</v>
      </c>
      <c r="E12" s="21">
        <v>-4.3743778752253215E-3</v>
      </c>
      <c r="F12" s="21">
        <v>-7.321897381876119E-2</v>
      </c>
      <c r="G12" s="21">
        <v>-7.0870722934853525E-2</v>
      </c>
      <c r="H12" s="21">
        <v>6.0351160734541942E-3</v>
      </c>
      <c r="I12" s="40">
        <v>-6.5096047479565877E-3</v>
      </c>
      <c r="J12" s="29"/>
      <c r="K12" s="29"/>
      <c r="L12" s="30"/>
    </row>
    <row r="13" spans="1:12" ht="15" customHeight="1" x14ac:dyDescent="0.25">
      <c r="A13" s="41" t="s">
        <v>5</v>
      </c>
      <c r="B13" s="21">
        <v>7.0767553602869793E-2</v>
      </c>
      <c r="C13" s="21">
        <v>-2.4357470815032922E-3</v>
      </c>
      <c r="D13" s="21">
        <v>5.3707280143378E-3</v>
      </c>
      <c r="E13" s="21">
        <v>-8.0276645671240043E-4</v>
      </c>
      <c r="F13" s="21">
        <v>7.1435127506566776E-2</v>
      </c>
      <c r="G13" s="21">
        <v>-1.5318859494610204E-2</v>
      </c>
      <c r="H13" s="21">
        <v>3.1418773915630194E-2</v>
      </c>
      <c r="I13" s="40">
        <v>-1.1071347111281105E-3</v>
      </c>
      <c r="J13" s="29"/>
      <c r="K13" s="29"/>
      <c r="L13" s="30"/>
    </row>
    <row r="14" spans="1:12" ht="15" customHeight="1" x14ac:dyDescent="0.25">
      <c r="A14" s="41" t="s">
        <v>43</v>
      </c>
      <c r="B14" s="21">
        <v>0.12784990259847473</v>
      </c>
      <c r="C14" s="21">
        <v>6.2506259757859617E-3</v>
      </c>
      <c r="D14" s="21">
        <v>5.4953271028037598E-3</v>
      </c>
      <c r="E14" s="21">
        <v>1.0303512025666706E-4</v>
      </c>
      <c r="F14" s="21">
        <v>9.5559425474268656E-2</v>
      </c>
      <c r="G14" s="21">
        <v>-1.245332553673395E-2</v>
      </c>
      <c r="H14" s="21">
        <v>5.3030282091932612E-3</v>
      </c>
      <c r="I14" s="40">
        <v>2.2457314823223218E-3</v>
      </c>
      <c r="J14" s="29"/>
      <c r="K14" s="29"/>
      <c r="L14" s="30"/>
    </row>
    <row r="15" spans="1:12" ht="15" customHeight="1" x14ac:dyDescent="0.25">
      <c r="A15" s="41" t="s">
        <v>4</v>
      </c>
      <c r="B15" s="21">
        <v>0.11992100184029808</v>
      </c>
      <c r="C15" s="21">
        <v>3.0440201005026424E-3</v>
      </c>
      <c r="D15" s="21">
        <v>1.6346848655159896E-3</v>
      </c>
      <c r="E15" s="21">
        <v>5.6233933161964345E-4</v>
      </c>
      <c r="F15" s="21">
        <v>9.1943254323499701E-2</v>
      </c>
      <c r="G15" s="21">
        <v>-1.6019575195184155E-2</v>
      </c>
      <c r="H15" s="21">
        <v>5.193374104479398E-3</v>
      </c>
      <c r="I15" s="40">
        <v>-1.3833643435269161E-2</v>
      </c>
      <c r="J15" s="29"/>
      <c r="K15" s="36"/>
      <c r="L15" s="30"/>
    </row>
    <row r="16" spans="1:12" ht="15" customHeight="1" x14ac:dyDescent="0.25">
      <c r="A16" s="41" t="s">
        <v>3</v>
      </c>
      <c r="B16" s="21">
        <v>0.13790008994672376</v>
      </c>
      <c r="C16" s="21">
        <v>-5.4959344921706621E-2</v>
      </c>
      <c r="D16" s="21">
        <v>-3.2157128144769787E-2</v>
      </c>
      <c r="E16" s="21">
        <v>-5.5596196049744195E-3</v>
      </c>
      <c r="F16" s="21">
        <v>0.15950676114533913</v>
      </c>
      <c r="G16" s="21">
        <v>-3.8731940229752126E-2</v>
      </c>
      <c r="H16" s="21">
        <v>-1.5213703348737839E-2</v>
      </c>
      <c r="I16" s="40">
        <v>-4.4434317044350635E-4</v>
      </c>
      <c r="J16" s="29"/>
      <c r="K16" s="29"/>
      <c r="L16" s="30"/>
    </row>
    <row r="17" spans="1:12" ht="15" customHeight="1" x14ac:dyDescent="0.25">
      <c r="A17" s="41" t="s">
        <v>42</v>
      </c>
      <c r="B17" s="21">
        <v>-2.9592009480277626E-2</v>
      </c>
      <c r="C17" s="21">
        <v>-5.4872217642209398E-2</v>
      </c>
      <c r="D17" s="21">
        <v>-1.9801641586867369E-2</v>
      </c>
      <c r="E17" s="21">
        <v>-2.027140224493218E-2</v>
      </c>
      <c r="F17" s="21">
        <v>-4.7355098257477191E-2</v>
      </c>
      <c r="G17" s="21">
        <v>-5.3052116914109604E-4</v>
      </c>
      <c r="H17" s="21">
        <v>0</v>
      </c>
      <c r="I17" s="40">
        <v>-4.1326052209189612E-5</v>
      </c>
      <c r="J17" s="29"/>
      <c r="K17" s="29"/>
      <c r="L17" s="30"/>
    </row>
    <row r="18" spans="1:12" ht="15" customHeight="1" x14ac:dyDescent="0.25">
      <c r="A18" s="41" t="s">
        <v>2</v>
      </c>
      <c r="B18" s="21">
        <v>0.18879219804951242</v>
      </c>
      <c r="C18" s="21">
        <v>8.6950986632718941E-3</v>
      </c>
      <c r="D18" s="21">
        <v>1.1269942565411695E-2</v>
      </c>
      <c r="E18" s="21">
        <v>-2.5461489497136114E-3</v>
      </c>
      <c r="F18" s="21">
        <v>5.8323913545789807E-2</v>
      </c>
      <c r="G18" s="21">
        <v>-1.2603676717735435E-2</v>
      </c>
      <c r="H18" s="21">
        <v>-1.3192177225756607E-2</v>
      </c>
      <c r="I18" s="40">
        <v>7.2090771374784257E-3</v>
      </c>
      <c r="J18" s="29"/>
      <c r="K18" s="29"/>
      <c r="L18" s="30"/>
    </row>
    <row r="19" spans="1:12" x14ac:dyDescent="0.25">
      <c r="A19" s="41" t="s">
        <v>1</v>
      </c>
      <c r="B19" s="21">
        <v>7.3431620331367631E-2</v>
      </c>
      <c r="C19" s="21">
        <v>3.0149567042769831E-3</v>
      </c>
      <c r="D19" s="21">
        <v>3.5416119716460415E-3</v>
      </c>
      <c r="E19" s="21">
        <v>6.3408190224569783E-3</v>
      </c>
      <c r="F19" s="21">
        <v>0.13450668800567889</v>
      </c>
      <c r="G19" s="21">
        <v>2.1040338857887253E-3</v>
      </c>
      <c r="H19" s="21">
        <v>2.7323724035410946E-2</v>
      </c>
      <c r="I19" s="40">
        <v>8.4774249109420552E-3</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8.6265134373387342E-2</v>
      </c>
      <c r="C21" s="21">
        <v>-4.5887178181355237E-3</v>
      </c>
      <c r="D21" s="21">
        <v>6.4310343242273138E-3</v>
      </c>
      <c r="E21" s="21">
        <v>-1.9500869509357921E-3</v>
      </c>
      <c r="F21" s="21">
        <v>-2.8712008581882276E-2</v>
      </c>
      <c r="G21" s="21">
        <v>-4.0779068059861756E-2</v>
      </c>
      <c r="H21" s="21">
        <v>1.6814567343608422E-2</v>
      </c>
      <c r="I21" s="40">
        <v>-2.8364916315221089E-3</v>
      </c>
      <c r="J21" s="29"/>
      <c r="K21" s="29"/>
      <c r="L21" s="29"/>
    </row>
    <row r="22" spans="1:12" x14ac:dyDescent="0.25">
      <c r="A22" s="41" t="s">
        <v>13</v>
      </c>
      <c r="B22" s="21">
        <v>7.0023942389208171E-2</v>
      </c>
      <c r="C22" s="21">
        <v>-1.5991227168362987E-2</v>
      </c>
      <c r="D22" s="21">
        <v>-6.7371461433024526E-3</v>
      </c>
      <c r="E22" s="21">
        <v>-3.6446822534992318E-3</v>
      </c>
      <c r="F22" s="21">
        <v>5.1063630304669205E-2</v>
      </c>
      <c r="G22" s="21">
        <v>-4.6736561626004813E-2</v>
      </c>
      <c r="H22" s="21">
        <v>4.6432256330646293E-3</v>
      </c>
      <c r="I22" s="40">
        <v>-4.8534434629285972E-3</v>
      </c>
      <c r="J22" s="29"/>
      <c r="K22" s="34" t="s">
        <v>12</v>
      </c>
      <c r="L22" s="29" t="s">
        <v>59</v>
      </c>
    </row>
    <row r="23" spans="1:12" x14ac:dyDescent="0.25">
      <c r="A23" s="41" t="s">
        <v>64</v>
      </c>
      <c r="B23" s="21">
        <v>0.38530020379369812</v>
      </c>
      <c r="C23" s="21">
        <v>1.4212096866750734E-2</v>
      </c>
      <c r="D23" s="21">
        <v>3.5970691676436184E-2</v>
      </c>
      <c r="E23" s="21">
        <v>1.972504482964732E-2</v>
      </c>
      <c r="F23" s="21">
        <v>0.25829891448260933</v>
      </c>
      <c r="G23" s="21">
        <v>1.1010237311592341E-2</v>
      </c>
      <c r="H23" s="21">
        <v>5.0819695092858552E-2</v>
      </c>
      <c r="I23" s="40">
        <v>2.8480985170142192E-2</v>
      </c>
      <c r="J23" s="29"/>
      <c r="K23" s="32"/>
      <c r="L23" s="29" t="s">
        <v>9</v>
      </c>
    </row>
    <row r="24" spans="1:12" x14ac:dyDescent="0.25">
      <c r="A24" s="41" t="s">
        <v>45</v>
      </c>
      <c r="B24" s="21">
        <v>7.6659172718661184E-2</v>
      </c>
      <c r="C24" s="21">
        <v>-1.4924540075806569E-2</v>
      </c>
      <c r="D24" s="21">
        <v>-8.8502109704635679E-4</v>
      </c>
      <c r="E24" s="21">
        <v>5.1482629030548122E-3</v>
      </c>
      <c r="F24" s="21">
        <v>5.6944120109549079E-2</v>
      </c>
      <c r="G24" s="21">
        <v>-5.346908444221421E-2</v>
      </c>
      <c r="H24" s="21">
        <v>8.8801992161089416E-3</v>
      </c>
      <c r="I24" s="40">
        <v>-8.4270488943993804E-4</v>
      </c>
      <c r="J24" s="29"/>
      <c r="K24" s="29" t="s">
        <v>64</v>
      </c>
      <c r="L24" s="30">
        <v>136.59</v>
      </c>
    </row>
    <row r="25" spans="1:12" x14ac:dyDescent="0.25">
      <c r="A25" s="41" t="s">
        <v>46</v>
      </c>
      <c r="B25" s="21">
        <v>5.8193458797173525E-2</v>
      </c>
      <c r="C25" s="21">
        <v>-1.4651411997513963E-2</v>
      </c>
      <c r="D25" s="21">
        <v>-3.618389210353401E-3</v>
      </c>
      <c r="E25" s="21">
        <v>-4.165227900552515E-3</v>
      </c>
      <c r="F25" s="21">
        <v>-4.2468787365527172E-3</v>
      </c>
      <c r="G25" s="21">
        <v>-5.7567542300786645E-2</v>
      </c>
      <c r="H25" s="21">
        <v>8.6196075171931508E-3</v>
      </c>
      <c r="I25" s="40">
        <v>-7.7502251039590631E-3</v>
      </c>
      <c r="J25" s="29"/>
      <c r="K25" s="29" t="s">
        <v>45</v>
      </c>
      <c r="L25" s="30">
        <v>109.3</v>
      </c>
    </row>
    <row r="26" spans="1:12" x14ac:dyDescent="0.25">
      <c r="A26" s="41" t="s">
        <v>47</v>
      </c>
      <c r="B26" s="21">
        <v>7.9931513927380404E-2</v>
      </c>
      <c r="C26" s="21">
        <v>-9.8852723060094405E-3</v>
      </c>
      <c r="D26" s="21">
        <v>-2.3400257489814003E-5</v>
      </c>
      <c r="E26" s="21">
        <v>-5.914908336215885E-3</v>
      </c>
      <c r="F26" s="21">
        <v>-3.3459334682961472E-2</v>
      </c>
      <c r="G26" s="21">
        <v>-4.5798441700352632E-2</v>
      </c>
      <c r="H26" s="21">
        <v>1.3356802353114983E-2</v>
      </c>
      <c r="I26" s="40">
        <v>-2.495772944771768E-3</v>
      </c>
      <c r="J26" s="29"/>
      <c r="K26" s="29" t="s">
        <v>46</v>
      </c>
      <c r="L26" s="30">
        <v>107.39</v>
      </c>
    </row>
    <row r="27" spans="1:12" ht="17.25" customHeight="1" x14ac:dyDescent="0.25">
      <c r="A27" s="41" t="s">
        <v>48</v>
      </c>
      <c r="B27" s="21">
        <v>0.10389692930953487</v>
      </c>
      <c r="C27" s="21">
        <v>-4.0089260882809619E-3</v>
      </c>
      <c r="D27" s="21">
        <v>7.2240259740241619E-4</v>
      </c>
      <c r="E27" s="21">
        <v>-4.8860581824923255E-3</v>
      </c>
      <c r="F27" s="21">
        <v>1.8219735780769408E-2</v>
      </c>
      <c r="G27" s="21">
        <v>-2.1100804720198707E-2</v>
      </c>
      <c r="H27" s="21">
        <v>1.3890358031615868E-2</v>
      </c>
      <c r="I27" s="40">
        <v>-1.2084413424473528E-3</v>
      </c>
      <c r="J27" s="59"/>
      <c r="K27" s="33" t="s">
        <v>47</v>
      </c>
      <c r="L27" s="30">
        <v>109.07</v>
      </c>
    </row>
    <row r="28" spans="1:12" x14ac:dyDescent="0.25">
      <c r="A28" s="41" t="s">
        <v>49</v>
      </c>
      <c r="B28" s="21">
        <v>0.13650432251990074</v>
      </c>
      <c r="C28" s="21">
        <v>5.3592791701371212E-3</v>
      </c>
      <c r="D28" s="21">
        <v>5.3973422178472674E-3</v>
      </c>
      <c r="E28" s="21">
        <v>-6.3950645149155605E-3</v>
      </c>
      <c r="F28" s="21">
        <v>0.12812788742331782</v>
      </c>
      <c r="G28" s="21">
        <v>3.672241705520829E-3</v>
      </c>
      <c r="H28" s="21">
        <v>1.6683436126806228E-2</v>
      </c>
      <c r="I28" s="40">
        <v>-3.0243980152019345E-3</v>
      </c>
      <c r="J28" s="48"/>
      <c r="K28" s="25" t="s">
        <v>48</v>
      </c>
      <c r="L28" s="30">
        <v>110.83</v>
      </c>
    </row>
    <row r="29" spans="1:12" ht="15.75" thickBot="1" x14ac:dyDescent="0.3">
      <c r="A29" s="42" t="s">
        <v>50</v>
      </c>
      <c r="B29" s="43">
        <v>0.22021708185053379</v>
      </c>
      <c r="C29" s="43">
        <v>3.7147610405323661E-2</v>
      </c>
      <c r="D29" s="43">
        <v>2.6282550134690164E-2</v>
      </c>
      <c r="E29" s="43">
        <v>3.00210147102975E-3</v>
      </c>
      <c r="F29" s="43">
        <v>0.23439195402118185</v>
      </c>
      <c r="G29" s="43">
        <v>-1.7778335954894975E-2</v>
      </c>
      <c r="H29" s="43">
        <v>2.8437694368004029E-2</v>
      </c>
      <c r="I29" s="44">
        <v>-1.2443546012793405E-2</v>
      </c>
      <c r="J29" s="48"/>
      <c r="K29" s="25" t="s">
        <v>49</v>
      </c>
      <c r="L29" s="30">
        <v>113.04</v>
      </c>
    </row>
    <row r="30" spans="1:12" ht="37.5" customHeight="1" x14ac:dyDescent="0.25">
      <c r="A30" s="88" t="s">
        <v>70</v>
      </c>
      <c r="B30" s="88"/>
      <c r="C30" s="88"/>
      <c r="D30" s="88"/>
      <c r="E30" s="88"/>
      <c r="F30" s="88"/>
      <c r="G30" s="88"/>
      <c r="H30" s="88"/>
      <c r="I30" s="88"/>
      <c r="J30" s="48"/>
      <c r="K30" s="25" t="s">
        <v>50</v>
      </c>
      <c r="L30" s="30">
        <v>117.65</v>
      </c>
    </row>
    <row r="31" spans="1:12" ht="12.75" customHeight="1" x14ac:dyDescent="0.25">
      <c r="K31" s="25"/>
      <c r="L31" s="30"/>
    </row>
    <row r="32" spans="1:12" ht="15.75" customHeight="1" x14ac:dyDescent="0.25">
      <c r="A32" s="54" t="str">
        <f>"Indexed number of payroll jobs and total wages, "&amp;$L$1</f>
        <v>Indexed number of payroll jobs and total wages, Financial and insurance services</v>
      </c>
      <c r="B32" s="61"/>
      <c r="C32" s="61"/>
      <c r="D32" s="61"/>
      <c r="E32" s="61"/>
      <c r="F32" s="61"/>
      <c r="G32" s="61"/>
      <c r="H32" s="61"/>
      <c r="I32" s="61"/>
      <c r="J32" s="62"/>
      <c r="K32" s="32"/>
      <c r="L32" s="30" t="s">
        <v>8</v>
      </c>
    </row>
    <row r="33" spans="1:12" x14ac:dyDescent="0.25">
      <c r="K33" s="29" t="s">
        <v>64</v>
      </c>
      <c r="L33" s="30">
        <v>133.72</v>
      </c>
    </row>
    <row r="34" spans="1:12" x14ac:dyDescent="0.25">
      <c r="K34" s="29" t="s">
        <v>45</v>
      </c>
      <c r="L34" s="30">
        <v>107.76</v>
      </c>
    </row>
    <row r="35" spans="1:12" x14ac:dyDescent="0.25">
      <c r="K35" s="29" t="s">
        <v>46</v>
      </c>
      <c r="L35" s="30">
        <v>106.2</v>
      </c>
    </row>
    <row r="36" spans="1:12" x14ac:dyDescent="0.25">
      <c r="K36" s="33" t="s">
        <v>47</v>
      </c>
      <c r="L36" s="30">
        <v>108</v>
      </c>
    </row>
    <row r="37" spans="1:12" x14ac:dyDescent="0.25">
      <c r="K37" s="25" t="s">
        <v>48</v>
      </c>
      <c r="L37" s="30">
        <v>110.31</v>
      </c>
    </row>
    <row r="38" spans="1:12" x14ac:dyDescent="0.25">
      <c r="K38" s="25" t="s">
        <v>49</v>
      </c>
      <c r="L38" s="30">
        <v>113.04</v>
      </c>
    </row>
    <row r="39" spans="1:12" x14ac:dyDescent="0.25">
      <c r="K39" s="25" t="s">
        <v>50</v>
      </c>
      <c r="L39" s="30">
        <v>118.9</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138.53</v>
      </c>
    </row>
    <row r="43" spans="1:12" x14ac:dyDescent="0.25">
      <c r="K43" s="29" t="s">
        <v>45</v>
      </c>
      <c r="L43" s="30">
        <v>107.67</v>
      </c>
    </row>
    <row r="44" spans="1:12" x14ac:dyDescent="0.25">
      <c r="B44" s="20"/>
      <c r="C44" s="20"/>
      <c r="D44" s="20"/>
      <c r="E44" s="20"/>
      <c r="F44" s="20"/>
      <c r="G44" s="20"/>
      <c r="H44" s="20"/>
      <c r="I44" s="20"/>
      <c r="J44" s="48"/>
      <c r="K44" s="29" t="s">
        <v>46</v>
      </c>
      <c r="L44" s="30">
        <v>105.82</v>
      </c>
    </row>
    <row r="45" spans="1:12" ht="15.4" customHeight="1" x14ac:dyDescent="0.25">
      <c r="A45" s="54" t="str">
        <f>"Indexed number of payroll jobs in "&amp;$L$1&amp;" each week by age group"</f>
        <v>Indexed number of payroll jobs in Financial and insurance services each week by age group</v>
      </c>
      <c r="B45" s="20"/>
      <c r="C45" s="20"/>
      <c r="D45" s="20"/>
      <c r="E45" s="20"/>
      <c r="F45" s="20"/>
      <c r="G45" s="20"/>
      <c r="H45" s="20"/>
      <c r="I45" s="20"/>
      <c r="J45" s="48"/>
      <c r="K45" s="33" t="s">
        <v>47</v>
      </c>
      <c r="L45" s="30">
        <v>107.99</v>
      </c>
    </row>
    <row r="46" spans="1:12" ht="15.4" customHeight="1" x14ac:dyDescent="0.25">
      <c r="B46" s="20"/>
      <c r="C46" s="20"/>
      <c r="D46" s="20"/>
      <c r="E46" s="20"/>
      <c r="F46" s="20"/>
      <c r="G46" s="20"/>
      <c r="H46" s="20"/>
      <c r="I46" s="20"/>
      <c r="J46" s="48"/>
      <c r="K46" s="25" t="s">
        <v>48</v>
      </c>
      <c r="L46" s="30">
        <v>110.39</v>
      </c>
    </row>
    <row r="47" spans="1:12" ht="15.4" customHeight="1" x14ac:dyDescent="0.25">
      <c r="B47" s="20"/>
      <c r="C47" s="20"/>
      <c r="D47" s="20"/>
      <c r="E47" s="20"/>
      <c r="F47" s="20"/>
      <c r="G47" s="20"/>
      <c r="H47" s="20"/>
      <c r="I47" s="20"/>
      <c r="J47" s="48"/>
      <c r="K47" s="25" t="s">
        <v>49</v>
      </c>
      <c r="L47" s="30">
        <v>113.65</v>
      </c>
    </row>
    <row r="48" spans="1:12" ht="15.4" customHeight="1" x14ac:dyDescent="0.25">
      <c r="B48" s="20"/>
      <c r="C48" s="20"/>
      <c r="D48" s="20"/>
      <c r="E48" s="20"/>
      <c r="F48" s="20"/>
      <c r="G48" s="20"/>
      <c r="H48" s="20"/>
      <c r="I48" s="20"/>
      <c r="J48" s="48"/>
      <c r="K48" s="25" t="s">
        <v>50</v>
      </c>
      <c r="L48" s="30">
        <v>122.02</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107.7</v>
      </c>
    </row>
    <row r="54" spans="1:12" ht="15.4" customHeight="1" x14ac:dyDescent="0.25">
      <c r="B54" s="20"/>
      <c r="C54" s="20"/>
      <c r="D54" s="20"/>
      <c r="E54" s="20"/>
      <c r="F54" s="20"/>
      <c r="G54" s="20"/>
      <c r="H54" s="20"/>
      <c r="I54" s="20"/>
      <c r="J54" s="48"/>
      <c r="K54" s="29" t="s">
        <v>5</v>
      </c>
      <c r="L54" s="30">
        <v>106.67</v>
      </c>
    </row>
    <row r="55" spans="1:12" ht="15.4" customHeight="1" x14ac:dyDescent="0.25">
      <c r="B55" s="64"/>
      <c r="C55" s="64"/>
      <c r="D55" s="65"/>
      <c r="E55" s="2"/>
      <c r="F55" s="20"/>
      <c r="G55" s="20"/>
      <c r="H55" s="20"/>
      <c r="I55" s="20"/>
      <c r="J55" s="48"/>
      <c r="K55" s="29" t="s">
        <v>43</v>
      </c>
      <c r="L55" s="30">
        <v>111.86</v>
      </c>
    </row>
    <row r="56" spans="1:12" ht="15.4" customHeight="1" x14ac:dyDescent="0.25">
      <c r="B56" s="64"/>
      <c r="C56" s="64"/>
      <c r="D56" s="65"/>
      <c r="E56" s="2"/>
      <c r="F56" s="20"/>
      <c r="G56" s="20"/>
      <c r="H56" s="20"/>
      <c r="I56" s="20"/>
      <c r="J56" s="48"/>
      <c r="K56" s="33" t="s">
        <v>4</v>
      </c>
      <c r="L56" s="30">
        <v>112.67</v>
      </c>
    </row>
    <row r="57" spans="1:12" ht="15.4" customHeight="1" x14ac:dyDescent="0.25">
      <c r="A57" s="64"/>
      <c r="B57" s="64"/>
      <c r="C57" s="64"/>
      <c r="D57" s="65"/>
      <c r="E57" s="2"/>
      <c r="F57" s="20"/>
      <c r="G57" s="20"/>
      <c r="H57" s="20"/>
      <c r="I57" s="20"/>
      <c r="J57" s="48"/>
      <c r="K57" s="25" t="s">
        <v>3</v>
      </c>
      <c r="L57" s="30">
        <v>123.35</v>
      </c>
    </row>
    <row r="58" spans="1:12" ht="15.4" customHeight="1" x14ac:dyDescent="0.25">
      <c r="B58" s="20"/>
      <c r="C58" s="20"/>
      <c r="D58" s="20"/>
      <c r="E58" s="20"/>
      <c r="F58" s="20"/>
      <c r="G58" s="20"/>
      <c r="H58" s="20"/>
      <c r="I58" s="20"/>
      <c r="J58" s="48"/>
      <c r="K58" s="25" t="s">
        <v>42</v>
      </c>
      <c r="L58" s="30">
        <v>100.47</v>
      </c>
    </row>
    <row r="59" spans="1:12" ht="15.4" customHeight="1" x14ac:dyDescent="0.25">
      <c r="K59" s="25" t="s">
        <v>2</v>
      </c>
      <c r="L59" s="30">
        <v>119.6</v>
      </c>
    </row>
    <row r="60" spans="1:12" ht="15.4" customHeight="1" x14ac:dyDescent="0.25">
      <c r="A60" s="54" t="str">
        <f>"Indexed number of payroll jobs held by men in "&amp;$L$1&amp;" each week by State and Territory"</f>
        <v>Indexed number of payroll jobs held by men in Financial and insurance services each week by State and Territory</v>
      </c>
      <c r="K60" s="25" t="s">
        <v>1</v>
      </c>
      <c r="L60" s="30">
        <v>110.55</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106</v>
      </c>
    </row>
    <row r="63" spans="1:12" ht="15.4" customHeight="1" x14ac:dyDescent="0.25">
      <c r="B63" s="64"/>
      <c r="C63" s="64"/>
      <c r="D63" s="64"/>
      <c r="E63" s="64"/>
      <c r="F63" s="20"/>
      <c r="G63" s="20"/>
      <c r="H63" s="20"/>
      <c r="I63" s="20"/>
      <c r="J63" s="48"/>
      <c r="K63" s="29" t="s">
        <v>5</v>
      </c>
      <c r="L63" s="30">
        <v>105.98</v>
      </c>
    </row>
    <row r="64" spans="1:12" ht="15.4" customHeight="1" x14ac:dyDescent="0.25">
      <c r="B64" s="64"/>
      <c r="C64" s="64"/>
      <c r="D64" s="66"/>
      <c r="E64" s="2"/>
      <c r="F64" s="20"/>
      <c r="G64" s="20"/>
      <c r="H64" s="20"/>
      <c r="I64" s="20"/>
      <c r="J64" s="48"/>
      <c r="K64" s="29" t="s">
        <v>43</v>
      </c>
      <c r="L64" s="30">
        <v>111.6</v>
      </c>
    </row>
    <row r="65" spans="1:12" ht="15.4" customHeight="1" x14ac:dyDescent="0.25">
      <c r="B65" s="64"/>
      <c r="C65" s="64"/>
      <c r="D65" s="66"/>
      <c r="E65" s="2"/>
      <c r="F65" s="20"/>
      <c r="G65" s="20"/>
      <c r="H65" s="20"/>
      <c r="I65" s="20"/>
      <c r="J65" s="48"/>
      <c r="K65" s="33" t="s">
        <v>4</v>
      </c>
      <c r="L65" s="30">
        <v>112.82</v>
      </c>
    </row>
    <row r="66" spans="1:12" ht="15.4" customHeight="1" x14ac:dyDescent="0.25">
      <c r="B66" s="64"/>
      <c r="C66" s="64"/>
      <c r="D66" s="66"/>
      <c r="E66" s="2"/>
      <c r="F66" s="20"/>
      <c r="G66" s="20"/>
      <c r="H66" s="20"/>
      <c r="I66" s="20"/>
      <c r="J66" s="48"/>
      <c r="K66" s="25" t="s">
        <v>3</v>
      </c>
      <c r="L66" s="30">
        <v>120.45</v>
      </c>
    </row>
    <row r="67" spans="1:12" ht="15.4" customHeight="1" x14ac:dyDescent="0.25">
      <c r="B67" s="20"/>
      <c r="C67" s="20"/>
      <c r="D67" s="20"/>
      <c r="E67" s="20"/>
      <c r="F67" s="20"/>
      <c r="G67" s="20"/>
      <c r="H67" s="20"/>
      <c r="I67" s="20"/>
      <c r="J67" s="48"/>
      <c r="K67" s="25" t="s">
        <v>42</v>
      </c>
      <c r="L67" s="30">
        <v>97.81</v>
      </c>
    </row>
    <row r="68" spans="1:12" ht="15.4" customHeight="1" x14ac:dyDescent="0.25">
      <c r="A68" s="20"/>
      <c r="B68" s="20"/>
      <c r="C68" s="20"/>
      <c r="D68" s="20"/>
      <c r="E68" s="20"/>
      <c r="F68" s="20"/>
      <c r="G68" s="20"/>
      <c r="H68" s="20"/>
      <c r="I68" s="20"/>
      <c r="J68" s="48"/>
      <c r="K68" s="25" t="s">
        <v>2</v>
      </c>
      <c r="L68" s="30">
        <v>120.2</v>
      </c>
    </row>
    <row r="69" spans="1:12" ht="15.4" customHeight="1" x14ac:dyDescent="0.25">
      <c r="A69" s="20"/>
      <c r="B69" s="54"/>
      <c r="C69" s="54"/>
      <c r="D69" s="54"/>
      <c r="E69" s="54"/>
      <c r="F69" s="54"/>
      <c r="G69" s="54"/>
      <c r="H69" s="54"/>
      <c r="I69" s="54"/>
      <c r="J69" s="63"/>
      <c r="K69" s="25" t="s">
        <v>1</v>
      </c>
      <c r="L69" s="30">
        <v>109.34</v>
      </c>
    </row>
    <row r="70" spans="1:12" ht="15.4" customHeight="1" x14ac:dyDescent="0.25">
      <c r="K70" s="27"/>
      <c r="L70" s="30" t="s">
        <v>7</v>
      </c>
    </row>
    <row r="71" spans="1:12" ht="15.4" customHeight="1" x14ac:dyDescent="0.25">
      <c r="K71" s="29" t="s">
        <v>6</v>
      </c>
      <c r="L71" s="30">
        <v>106.56</v>
      </c>
    </row>
    <row r="72" spans="1:12" ht="15.4" customHeight="1" x14ac:dyDescent="0.25">
      <c r="K72" s="29" t="s">
        <v>5</v>
      </c>
      <c r="L72" s="30">
        <v>107.36</v>
      </c>
    </row>
    <row r="73" spans="1:12" ht="15.4" customHeight="1" x14ac:dyDescent="0.25">
      <c r="K73" s="29" t="s">
        <v>43</v>
      </c>
      <c r="L73" s="30">
        <v>112.96</v>
      </c>
    </row>
    <row r="74" spans="1:12" ht="15.4" customHeight="1" x14ac:dyDescent="0.25">
      <c r="K74" s="33" t="s">
        <v>4</v>
      </c>
      <c r="L74" s="30">
        <v>113.18</v>
      </c>
    </row>
    <row r="75" spans="1:12" ht="15.4" customHeight="1" x14ac:dyDescent="0.25">
      <c r="A75" s="54" t="str">
        <f>"Indexed number of payroll jobs held by women in "&amp;$L$1&amp;" each week by State and Territory"</f>
        <v>Indexed number of payroll jobs held by women in Financial and insurance services each week by State and Territory</v>
      </c>
      <c r="K75" s="25" t="s">
        <v>3</v>
      </c>
      <c r="L75" s="30">
        <v>118.03</v>
      </c>
    </row>
    <row r="76" spans="1:12" ht="15.4" customHeight="1" x14ac:dyDescent="0.25">
      <c r="K76" s="25" t="s">
        <v>42</v>
      </c>
      <c r="L76" s="30">
        <v>96.64</v>
      </c>
    </row>
    <row r="77" spans="1:12" ht="15.4" customHeight="1" x14ac:dyDescent="0.25">
      <c r="B77" s="64"/>
      <c r="C77" s="64"/>
      <c r="D77" s="64"/>
      <c r="E77" s="64"/>
      <c r="F77" s="20"/>
      <c r="G77" s="20"/>
      <c r="H77" s="20"/>
      <c r="I77" s="20"/>
      <c r="J77" s="48"/>
      <c r="K77" s="25" t="s">
        <v>2</v>
      </c>
      <c r="L77" s="30">
        <v>122.16</v>
      </c>
    </row>
    <row r="78" spans="1:12" ht="15.4" customHeight="1" x14ac:dyDescent="0.25">
      <c r="B78" s="64"/>
      <c r="C78" s="64"/>
      <c r="D78" s="64"/>
      <c r="E78" s="64"/>
      <c r="F78" s="20"/>
      <c r="G78" s="20"/>
      <c r="H78" s="20"/>
      <c r="I78" s="20"/>
      <c r="J78" s="48"/>
      <c r="K78" s="25" t="s">
        <v>1</v>
      </c>
      <c r="L78" s="30">
        <v>109.77</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108.22</v>
      </c>
    </row>
    <row r="83" spans="1:12" ht="15.4" customHeight="1" x14ac:dyDescent="0.25">
      <c r="B83" s="20"/>
      <c r="C83" s="20"/>
      <c r="D83" s="20"/>
      <c r="E83" s="20"/>
      <c r="F83" s="20"/>
      <c r="G83" s="20"/>
      <c r="H83" s="20"/>
      <c r="I83" s="20"/>
      <c r="J83" s="48"/>
      <c r="K83" s="29" t="s">
        <v>5</v>
      </c>
      <c r="L83" s="30">
        <v>107.28</v>
      </c>
    </row>
    <row r="84" spans="1:12" ht="15.4" customHeight="1" x14ac:dyDescent="0.25">
      <c r="A84" s="20"/>
      <c r="B84" s="54"/>
      <c r="C84" s="54"/>
      <c r="D84" s="54"/>
      <c r="E84" s="54"/>
      <c r="F84" s="54"/>
      <c r="G84" s="54"/>
      <c r="H84" s="54"/>
      <c r="I84" s="54"/>
      <c r="J84" s="63"/>
      <c r="K84" s="29" t="s">
        <v>43</v>
      </c>
      <c r="L84" s="30">
        <v>109.3</v>
      </c>
    </row>
    <row r="85" spans="1:12" ht="15.4" customHeight="1" x14ac:dyDescent="0.25">
      <c r="K85" s="33" t="s">
        <v>4</v>
      </c>
      <c r="L85" s="30">
        <v>109.99</v>
      </c>
    </row>
    <row r="86" spans="1:12" ht="15.4" customHeight="1" x14ac:dyDescent="0.25">
      <c r="K86" s="25" t="s">
        <v>3</v>
      </c>
      <c r="L86" s="30">
        <v>116.34</v>
      </c>
    </row>
    <row r="87" spans="1:12" ht="15.4" customHeight="1" x14ac:dyDescent="0.25">
      <c r="K87" s="25" t="s">
        <v>42</v>
      </c>
      <c r="L87" s="30">
        <v>103.15</v>
      </c>
    </row>
    <row r="88" spans="1:12" ht="15.4" customHeight="1" x14ac:dyDescent="0.25">
      <c r="K88" s="25" t="s">
        <v>2</v>
      </c>
      <c r="L88" s="30">
        <v>114.8</v>
      </c>
    </row>
    <row r="89" spans="1:12" ht="15.4" customHeight="1" x14ac:dyDescent="0.25">
      <c r="K89" s="25" t="s">
        <v>1</v>
      </c>
      <c r="L89" s="30">
        <v>102.77</v>
      </c>
    </row>
    <row r="90" spans="1:12" ht="15.4" customHeight="1" x14ac:dyDescent="0.25">
      <c r="K90" s="32"/>
      <c r="L90" s="30" t="s">
        <v>8</v>
      </c>
    </row>
    <row r="91" spans="1:12" ht="15" customHeight="1" x14ac:dyDescent="0.25">
      <c r="K91" s="29" t="s">
        <v>6</v>
      </c>
      <c r="L91" s="30">
        <v>107.01</v>
      </c>
    </row>
    <row r="92" spans="1:12" ht="15" customHeight="1" x14ac:dyDescent="0.25">
      <c r="K92" s="29" t="s">
        <v>5</v>
      </c>
      <c r="L92" s="30">
        <v>106.27</v>
      </c>
    </row>
    <row r="93" spans="1:12" ht="15" customHeight="1" x14ac:dyDescent="0.25">
      <c r="A93" s="54"/>
      <c r="K93" s="29" t="s">
        <v>43</v>
      </c>
      <c r="L93" s="30">
        <v>109.46</v>
      </c>
    </row>
    <row r="94" spans="1:12" ht="15" customHeight="1" x14ac:dyDescent="0.25">
      <c r="K94" s="33" t="s">
        <v>4</v>
      </c>
      <c r="L94" s="30">
        <v>110.12</v>
      </c>
    </row>
    <row r="95" spans="1:12" ht="15" customHeight="1" x14ac:dyDescent="0.25">
      <c r="K95" s="25" t="s">
        <v>3</v>
      </c>
      <c r="L95" s="30">
        <v>113.51</v>
      </c>
    </row>
    <row r="96" spans="1:12" ht="15" customHeight="1" x14ac:dyDescent="0.25">
      <c r="K96" s="25" t="s">
        <v>42</v>
      </c>
      <c r="L96" s="30">
        <v>98.64</v>
      </c>
    </row>
    <row r="97" spans="1:12" ht="15" customHeight="1" x14ac:dyDescent="0.25">
      <c r="K97" s="25" t="s">
        <v>2</v>
      </c>
      <c r="L97" s="30">
        <v>114.08</v>
      </c>
    </row>
    <row r="98" spans="1:12" ht="15" customHeight="1" x14ac:dyDescent="0.25">
      <c r="K98" s="25" t="s">
        <v>1</v>
      </c>
      <c r="L98" s="30">
        <v>103.56</v>
      </c>
    </row>
    <row r="99" spans="1:12" ht="15" customHeight="1" x14ac:dyDescent="0.25">
      <c r="K99" s="27"/>
      <c r="L99" s="30" t="s">
        <v>7</v>
      </c>
    </row>
    <row r="100" spans="1:12" ht="15" customHeight="1" x14ac:dyDescent="0.25">
      <c r="A100" s="67"/>
      <c r="B100" s="68"/>
      <c r="K100" s="29" t="s">
        <v>6</v>
      </c>
      <c r="L100" s="30">
        <v>106.54</v>
      </c>
    </row>
    <row r="101" spans="1:12" x14ac:dyDescent="0.25">
      <c r="A101" s="67"/>
      <c r="B101" s="68"/>
      <c r="K101" s="29" t="s">
        <v>5</v>
      </c>
      <c r="L101" s="30">
        <v>105.96</v>
      </c>
    </row>
    <row r="102" spans="1:12" x14ac:dyDescent="0.25">
      <c r="A102" s="67"/>
      <c r="B102" s="68"/>
      <c r="K102" s="29" t="s">
        <v>43</v>
      </c>
      <c r="L102" s="30">
        <v>109.11</v>
      </c>
    </row>
    <row r="103" spans="1:12" x14ac:dyDescent="0.25">
      <c r="A103" s="67"/>
      <c r="B103" s="68"/>
      <c r="K103" s="33" t="s">
        <v>4</v>
      </c>
      <c r="L103" s="30">
        <v>110.16</v>
      </c>
    </row>
    <row r="104" spans="1:12" x14ac:dyDescent="0.25">
      <c r="A104" s="67"/>
      <c r="B104" s="68"/>
      <c r="K104" s="25" t="s">
        <v>3</v>
      </c>
      <c r="L104" s="30">
        <v>108.59</v>
      </c>
    </row>
    <row r="105" spans="1:12" x14ac:dyDescent="0.25">
      <c r="A105" s="67"/>
      <c r="B105" s="68"/>
      <c r="K105" s="25" t="s">
        <v>42</v>
      </c>
      <c r="L105" s="30">
        <v>95.94</v>
      </c>
    </row>
    <row r="106" spans="1:12" x14ac:dyDescent="0.25">
      <c r="A106" s="67"/>
      <c r="B106" s="68"/>
      <c r="K106" s="25" t="s">
        <v>2</v>
      </c>
      <c r="L106" s="30">
        <v>114.95</v>
      </c>
    </row>
    <row r="107" spans="1:12" x14ac:dyDescent="0.25">
      <c r="A107" s="67"/>
      <c r="B107" s="68"/>
      <c r="K107" s="25" t="s">
        <v>1</v>
      </c>
      <c r="L107" s="30">
        <v>104</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100.21850000000001</v>
      </c>
    </row>
    <row r="112" spans="1:12" x14ac:dyDescent="0.25">
      <c r="K112" s="45">
        <v>43918</v>
      </c>
      <c r="L112" s="30">
        <v>99.312200000000004</v>
      </c>
    </row>
    <row r="113" spans="11:12" x14ac:dyDescent="0.25">
      <c r="K113" s="45">
        <v>43925</v>
      </c>
      <c r="L113" s="30">
        <v>98.774600000000007</v>
      </c>
    </row>
    <row r="114" spans="11:12" x14ac:dyDescent="0.25">
      <c r="K114" s="45">
        <v>43932</v>
      </c>
      <c r="L114" s="30">
        <v>99.410600000000002</v>
      </c>
    </row>
    <row r="115" spans="11:12" x14ac:dyDescent="0.25">
      <c r="K115" s="45">
        <v>43939</v>
      </c>
      <c r="L115" s="30">
        <v>99.751000000000005</v>
      </c>
    </row>
    <row r="116" spans="11:12" x14ac:dyDescent="0.25">
      <c r="K116" s="45">
        <v>43946</v>
      </c>
      <c r="L116" s="30">
        <v>99.921300000000002</v>
      </c>
    </row>
    <row r="117" spans="11:12" x14ac:dyDescent="0.25">
      <c r="K117" s="45">
        <v>43953</v>
      </c>
      <c r="L117" s="30">
        <v>100.4196</v>
      </c>
    </row>
    <row r="118" spans="11:12" x14ac:dyDescent="0.25">
      <c r="K118" s="45">
        <v>43960</v>
      </c>
      <c r="L118" s="30">
        <v>100.37730000000001</v>
      </c>
    </row>
    <row r="119" spans="11:12" x14ac:dyDescent="0.25">
      <c r="K119" s="45">
        <v>43967</v>
      </c>
      <c r="L119" s="30">
        <v>100.5016</v>
      </c>
    </row>
    <row r="120" spans="11:12" x14ac:dyDescent="0.25">
      <c r="K120" s="45">
        <v>43974</v>
      </c>
      <c r="L120" s="30">
        <v>100.8672</v>
      </c>
    </row>
    <row r="121" spans="11:12" x14ac:dyDescent="0.25">
      <c r="K121" s="45">
        <v>43981</v>
      </c>
      <c r="L121" s="30">
        <v>101.04259999999999</v>
      </c>
    </row>
    <row r="122" spans="11:12" x14ac:dyDescent="0.25">
      <c r="K122" s="45">
        <v>43988</v>
      </c>
      <c r="L122" s="30">
        <v>101.17449999999999</v>
      </c>
    </row>
    <row r="123" spans="11:12" x14ac:dyDescent="0.25">
      <c r="K123" s="45">
        <v>43995</v>
      </c>
      <c r="L123" s="30">
        <v>101.0778</v>
      </c>
    </row>
    <row r="124" spans="11:12" x14ac:dyDescent="0.25">
      <c r="K124" s="45">
        <v>44002</v>
      </c>
      <c r="L124" s="30">
        <v>101.0145</v>
      </c>
    </row>
    <row r="125" spans="11:12" x14ac:dyDescent="0.25">
      <c r="K125" s="45">
        <v>44009</v>
      </c>
      <c r="L125" s="30">
        <v>100.12860000000001</v>
      </c>
    </row>
    <row r="126" spans="11:12" x14ac:dyDescent="0.25">
      <c r="K126" s="45">
        <v>44016</v>
      </c>
      <c r="L126" s="30">
        <v>100.7593</v>
      </c>
    </row>
    <row r="127" spans="11:12" x14ac:dyDescent="0.25">
      <c r="K127" s="45">
        <v>44023</v>
      </c>
      <c r="L127" s="30">
        <v>103.7711</v>
      </c>
    </row>
    <row r="128" spans="11:12" x14ac:dyDescent="0.25">
      <c r="K128" s="45">
        <v>44030</v>
      </c>
      <c r="L128" s="30">
        <v>103.7694</v>
      </c>
    </row>
    <row r="129" spans="1:12" x14ac:dyDescent="0.25">
      <c r="K129" s="45">
        <v>44037</v>
      </c>
      <c r="L129" s="30">
        <v>103.54559999999999</v>
      </c>
    </row>
    <row r="130" spans="1:12" x14ac:dyDescent="0.25">
      <c r="K130" s="45">
        <v>44044</v>
      </c>
      <c r="L130" s="30">
        <v>103.453</v>
      </c>
    </row>
    <row r="131" spans="1:12" x14ac:dyDescent="0.25">
      <c r="K131" s="45">
        <v>44051</v>
      </c>
      <c r="L131" s="30">
        <v>103.2841</v>
      </c>
    </row>
    <row r="132" spans="1:12" x14ac:dyDescent="0.25">
      <c r="K132" s="45">
        <v>44058</v>
      </c>
      <c r="L132" s="30">
        <v>103.458</v>
      </c>
    </row>
    <row r="133" spans="1:12" x14ac:dyDescent="0.25">
      <c r="K133" s="45">
        <v>44065</v>
      </c>
      <c r="L133" s="30">
        <v>103.49469999999999</v>
      </c>
    </row>
    <row r="134" spans="1:12" x14ac:dyDescent="0.25">
      <c r="K134" s="45">
        <v>44072</v>
      </c>
      <c r="L134" s="30">
        <v>104.069</v>
      </c>
    </row>
    <row r="135" spans="1:12" x14ac:dyDescent="0.25">
      <c r="K135" s="45">
        <v>44079</v>
      </c>
      <c r="L135" s="30">
        <v>103.9726</v>
      </c>
    </row>
    <row r="136" spans="1:12" x14ac:dyDescent="0.25">
      <c r="K136" s="45">
        <v>44086</v>
      </c>
      <c r="L136" s="30">
        <v>104.3048</v>
      </c>
    </row>
    <row r="137" spans="1:12" x14ac:dyDescent="0.25">
      <c r="K137" s="45">
        <v>44093</v>
      </c>
      <c r="L137" s="30">
        <v>104.7043</v>
      </c>
    </row>
    <row r="138" spans="1:12" x14ac:dyDescent="0.25">
      <c r="K138" s="45">
        <v>44100</v>
      </c>
      <c r="L138" s="30">
        <v>104.54519999999999</v>
      </c>
    </row>
    <row r="139" spans="1:12" x14ac:dyDescent="0.25">
      <c r="K139" s="45">
        <v>44107</v>
      </c>
      <c r="L139" s="30">
        <v>103.97280000000001</v>
      </c>
    </row>
    <row r="140" spans="1:12" x14ac:dyDescent="0.25">
      <c r="A140" s="67"/>
      <c r="B140" s="68"/>
      <c r="K140" s="45">
        <v>44114</v>
      </c>
      <c r="L140" s="30">
        <v>104.3938</v>
      </c>
    </row>
    <row r="141" spans="1:12" x14ac:dyDescent="0.25">
      <c r="A141" s="67"/>
      <c r="B141" s="68"/>
      <c r="K141" s="45">
        <v>44121</v>
      </c>
      <c r="L141" s="30">
        <v>104.7599</v>
      </c>
    </row>
    <row r="142" spans="1:12" x14ac:dyDescent="0.25">
      <c r="K142" s="45">
        <v>44128</v>
      </c>
      <c r="L142" s="30">
        <v>105.0394</v>
      </c>
    </row>
    <row r="143" spans="1:12" x14ac:dyDescent="0.25">
      <c r="K143" s="45">
        <v>44135</v>
      </c>
      <c r="L143" s="30">
        <v>104.9753</v>
      </c>
    </row>
    <row r="144" spans="1:12" x14ac:dyDescent="0.25">
      <c r="K144" s="45">
        <v>44142</v>
      </c>
      <c r="L144" s="30">
        <v>104.0275</v>
      </c>
    </row>
    <row r="145" spans="11:12" x14ac:dyDescent="0.25">
      <c r="K145" s="45">
        <v>44149</v>
      </c>
      <c r="L145" s="30">
        <v>105.209</v>
      </c>
    </row>
    <row r="146" spans="11:12" x14ac:dyDescent="0.25">
      <c r="K146" s="45">
        <v>44156</v>
      </c>
      <c r="L146" s="30">
        <v>106.42310000000001</v>
      </c>
    </row>
    <row r="147" spans="11:12" x14ac:dyDescent="0.25">
      <c r="K147" s="45">
        <v>44163</v>
      </c>
      <c r="L147" s="30">
        <v>106.47369999999999</v>
      </c>
    </row>
    <row r="148" spans="11:12" x14ac:dyDescent="0.25">
      <c r="K148" s="45">
        <v>44170</v>
      </c>
      <c r="L148" s="30">
        <v>106.7124</v>
      </c>
    </row>
    <row r="149" spans="11:12" x14ac:dyDescent="0.25">
      <c r="K149" s="45">
        <v>44177</v>
      </c>
      <c r="L149" s="30">
        <v>107.3623</v>
      </c>
    </row>
    <row r="150" spans="11:12" x14ac:dyDescent="0.25">
      <c r="K150" s="45">
        <v>44184</v>
      </c>
      <c r="L150" s="30">
        <v>107.19410000000001</v>
      </c>
    </row>
    <row r="151" spans="11:12" x14ac:dyDescent="0.25">
      <c r="K151" s="45">
        <v>44191</v>
      </c>
      <c r="L151" s="30">
        <v>105.999</v>
      </c>
    </row>
    <row r="152" spans="11:12" x14ac:dyDescent="0.25">
      <c r="K152" s="45">
        <v>44198</v>
      </c>
      <c r="L152" s="30">
        <v>104.6544</v>
      </c>
    </row>
    <row r="153" spans="11:12" x14ac:dyDescent="0.25">
      <c r="K153" s="45">
        <v>44205</v>
      </c>
      <c r="L153" s="30">
        <v>105.2582</v>
      </c>
    </row>
    <row r="154" spans="11:12" x14ac:dyDescent="0.25">
      <c r="K154" s="45">
        <v>44212</v>
      </c>
      <c r="L154" s="30">
        <v>106.0913</v>
      </c>
    </row>
    <row r="155" spans="11:12" x14ac:dyDescent="0.25">
      <c r="K155" s="45">
        <v>44219</v>
      </c>
      <c r="L155" s="30">
        <v>106.7016</v>
      </c>
    </row>
    <row r="156" spans="11:12" x14ac:dyDescent="0.25">
      <c r="K156" s="45">
        <v>44226</v>
      </c>
      <c r="L156" s="30">
        <v>106.93210000000001</v>
      </c>
    </row>
    <row r="157" spans="11:12" x14ac:dyDescent="0.25">
      <c r="K157" s="45">
        <v>44233</v>
      </c>
      <c r="L157" s="30">
        <v>107.15430000000001</v>
      </c>
    </row>
    <row r="158" spans="11:12" x14ac:dyDescent="0.25">
      <c r="K158" s="45">
        <v>44240</v>
      </c>
      <c r="L158" s="30">
        <v>107.64360000000001</v>
      </c>
    </row>
    <row r="159" spans="11:12" x14ac:dyDescent="0.25">
      <c r="K159" s="45">
        <v>44247</v>
      </c>
      <c r="L159" s="30">
        <v>107.70189999999999</v>
      </c>
    </row>
    <row r="160" spans="11:12" x14ac:dyDescent="0.25">
      <c r="K160" s="45">
        <v>44254</v>
      </c>
      <c r="L160" s="30">
        <v>107.6045</v>
      </c>
    </row>
    <row r="161" spans="11:12" x14ac:dyDescent="0.25">
      <c r="K161" s="45">
        <v>44261</v>
      </c>
      <c r="L161" s="30">
        <v>107.8092</v>
      </c>
    </row>
    <row r="162" spans="11:12" x14ac:dyDescent="0.25">
      <c r="K162" s="45">
        <v>44268</v>
      </c>
      <c r="L162" s="30">
        <v>108.0119</v>
      </c>
    </row>
    <row r="163" spans="11:12" x14ac:dyDescent="0.25">
      <c r="K163" s="45">
        <v>44275</v>
      </c>
      <c r="L163" s="30">
        <v>108.0814</v>
      </c>
    </row>
    <row r="164" spans="11:12" x14ac:dyDescent="0.25">
      <c r="K164" s="45">
        <v>44282</v>
      </c>
      <c r="L164" s="30">
        <v>107.8236</v>
      </c>
    </row>
    <row r="165" spans="11:12" x14ac:dyDescent="0.25">
      <c r="K165" s="45">
        <v>44289</v>
      </c>
      <c r="L165" s="30">
        <v>107.8715</v>
      </c>
    </row>
    <row r="166" spans="11:12" x14ac:dyDescent="0.25">
      <c r="K166" s="45">
        <v>44296</v>
      </c>
      <c r="L166" s="30">
        <v>108.0757</v>
      </c>
    </row>
    <row r="167" spans="11:12" x14ac:dyDescent="0.25">
      <c r="K167" s="45">
        <v>44303</v>
      </c>
      <c r="L167" s="30">
        <v>108.3506</v>
      </c>
    </row>
    <row r="168" spans="11:12" x14ac:dyDescent="0.25">
      <c r="K168" s="45">
        <v>44310</v>
      </c>
      <c r="L168" s="30">
        <v>108.58929999999999</v>
      </c>
    </row>
    <row r="169" spans="11:12" x14ac:dyDescent="0.25">
      <c r="K169" s="45">
        <v>44317</v>
      </c>
      <c r="L169" s="30">
        <v>108.6058</v>
      </c>
    </row>
    <row r="170" spans="11:12" x14ac:dyDescent="0.25">
      <c r="K170" s="45">
        <v>44324</v>
      </c>
      <c r="L170" s="30">
        <v>108.8767</v>
      </c>
    </row>
    <row r="171" spans="11:12" x14ac:dyDescent="0.25">
      <c r="K171" s="45">
        <v>44331</v>
      </c>
      <c r="L171" s="30">
        <v>109.5645</v>
      </c>
    </row>
    <row r="172" spans="11:12" x14ac:dyDescent="0.25">
      <c r="K172" s="45">
        <v>44338</v>
      </c>
      <c r="L172" s="30">
        <v>109.629</v>
      </c>
    </row>
    <row r="173" spans="11:12" x14ac:dyDescent="0.25">
      <c r="K173" s="45">
        <v>44345</v>
      </c>
      <c r="L173" s="30">
        <v>109.5448</v>
      </c>
    </row>
    <row r="174" spans="11:12" x14ac:dyDescent="0.25">
      <c r="K174" s="45">
        <v>44352</v>
      </c>
      <c r="L174" s="30">
        <v>108.852</v>
      </c>
    </row>
    <row r="175" spans="11:12" x14ac:dyDescent="0.25">
      <c r="K175" s="45">
        <v>44359</v>
      </c>
      <c r="L175" s="30">
        <v>108.5672</v>
      </c>
    </row>
    <row r="176" spans="11:12" x14ac:dyDescent="0.25">
      <c r="K176" s="45">
        <v>44366</v>
      </c>
      <c r="L176" s="30">
        <v>108.5774</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106.8935</v>
      </c>
    </row>
    <row r="260" spans="11:12" x14ac:dyDescent="0.25">
      <c r="K260" s="45">
        <v>43918</v>
      </c>
      <c r="L260" s="30">
        <v>107.5981</v>
      </c>
    </row>
    <row r="261" spans="11:12" x14ac:dyDescent="0.25">
      <c r="K261" s="45">
        <v>43925</v>
      </c>
      <c r="L261" s="30">
        <v>99.150499999999994</v>
      </c>
    </row>
    <row r="262" spans="11:12" x14ac:dyDescent="0.25">
      <c r="K262" s="45">
        <v>43932</v>
      </c>
      <c r="L262" s="30">
        <v>96.341200000000001</v>
      </c>
    </row>
    <row r="263" spans="11:12" x14ac:dyDescent="0.25">
      <c r="K263" s="45">
        <v>43939</v>
      </c>
      <c r="L263" s="30">
        <v>93.671599999999998</v>
      </c>
    </row>
    <row r="264" spans="11:12" x14ac:dyDescent="0.25">
      <c r="K264" s="45">
        <v>43946</v>
      </c>
      <c r="L264" s="30">
        <v>89.182400000000001</v>
      </c>
    </row>
    <row r="265" spans="11:12" x14ac:dyDescent="0.25">
      <c r="K265" s="45">
        <v>43953</v>
      </c>
      <c r="L265" s="30">
        <v>90.065600000000003</v>
      </c>
    </row>
    <row r="266" spans="11:12" x14ac:dyDescent="0.25">
      <c r="K266" s="45">
        <v>43960</v>
      </c>
      <c r="L266" s="30">
        <v>88.851900000000001</v>
      </c>
    </row>
    <row r="267" spans="11:12" x14ac:dyDescent="0.25">
      <c r="K267" s="45">
        <v>43967</v>
      </c>
      <c r="L267" s="30">
        <v>89.206999999999994</v>
      </c>
    </row>
    <row r="268" spans="11:12" x14ac:dyDescent="0.25">
      <c r="K268" s="45">
        <v>43974</v>
      </c>
      <c r="L268" s="30">
        <v>90.424800000000005</v>
      </c>
    </row>
    <row r="269" spans="11:12" x14ac:dyDescent="0.25">
      <c r="K269" s="45">
        <v>43981</v>
      </c>
      <c r="L269" s="30">
        <v>91.954700000000003</v>
      </c>
    </row>
    <row r="270" spans="11:12" x14ac:dyDescent="0.25">
      <c r="K270" s="45">
        <v>43988</v>
      </c>
      <c r="L270" s="30">
        <v>91.708200000000005</v>
      </c>
    </row>
    <row r="271" spans="11:12" x14ac:dyDescent="0.25">
      <c r="K271" s="45">
        <v>43995</v>
      </c>
      <c r="L271" s="30">
        <v>91.712400000000002</v>
      </c>
    </row>
    <row r="272" spans="11:12" x14ac:dyDescent="0.25">
      <c r="K272" s="45">
        <v>44002</v>
      </c>
      <c r="L272" s="30">
        <v>92.294700000000006</v>
      </c>
    </row>
    <row r="273" spans="11:12" x14ac:dyDescent="0.25">
      <c r="K273" s="45">
        <v>44009</v>
      </c>
      <c r="L273" s="30">
        <v>91.381299999999996</v>
      </c>
    </row>
    <row r="274" spans="11:12" x14ac:dyDescent="0.25">
      <c r="K274" s="45">
        <v>44016</v>
      </c>
      <c r="L274" s="30">
        <v>92.772199999999998</v>
      </c>
    </row>
    <row r="275" spans="11:12" x14ac:dyDescent="0.25">
      <c r="K275" s="45">
        <v>44023</v>
      </c>
      <c r="L275" s="30">
        <v>94.839299999999994</v>
      </c>
    </row>
    <row r="276" spans="11:12" x14ac:dyDescent="0.25">
      <c r="K276" s="45">
        <v>44030</v>
      </c>
      <c r="L276" s="30">
        <v>95.007800000000003</v>
      </c>
    </row>
    <row r="277" spans="11:12" x14ac:dyDescent="0.25">
      <c r="K277" s="45">
        <v>44037</v>
      </c>
      <c r="L277" s="30">
        <v>93.222800000000007</v>
      </c>
    </row>
    <row r="278" spans="11:12" x14ac:dyDescent="0.25">
      <c r="K278" s="45">
        <v>44044</v>
      </c>
      <c r="L278" s="30">
        <v>92.562700000000007</v>
      </c>
    </row>
    <row r="279" spans="11:12" x14ac:dyDescent="0.25">
      <c r="K279" s="45">
        <v>44051</v>
      </c>
      <c r="L279" s="30">
        <v>93.968199999999996</v>
      </c>
    </row>
    <row r="280" spans="11:12" x14ac:dyDescent="0.25">
      <c r="K280" s="45">
        <v>44058</v>
      </c>
      <c r="L280" s="30">
        <v>94.084500000000006</v>
      </c>
    </row>
    <row r="281" spans="11:12" x14ac:dyDescent="0.25">
      <c r="K281" s="45">
        <v>44065</v>
      </c>
      <c r="L281" s="30">
        <v>94.338700000000003</v>
      </c>
    </row>
    <row r="282" spans="11:12" x14ac:dyDescent="0.25">
      <c r="K282" s="45">
        <v>44072</v>
      </c>
      <c r="L282" s="30">
        <v>95.0732</v>
      </c>
    </row>
    <row r="283" spans="11:12" x14ac:dyDescent="0.25">
      <c r="K283" s="45">
        <v>44079</v>
      </c>
      <c r="L283" s="30">
        <v>96.777199999999993</v>
      </c>
    </row>
    <row r="284" spans="11:12" x14ac:dyDescent="0.25">
      <c r="K284" s="45">
        <v>44086</v>
      </c>
      <c r="L284" s="30">
        <v>105.4838</v>
      </c>
    </row>
    <row r="285" spans="11:12" x14ac:dyDescent="0.25">
      <c r="K285" s="45">
        <v>44093</v>
      </c>
      <c r="L285" s="30">
        <v>125.82980000000001</v>
      </c>
    </row>
    <row r="286" spans="11:12" x14ac:dyDescent="0.25">
      <c r="K286" s="45">
        <v>44100</v>
      </c>
      <c r="L286" s="30">
        <v>117.72499999999999</v>
      </c>
    </row>
    <row r="287" spans="11:12" x14ac:dyDescent="0.25">
      <c r="K287" s="45">
        <v>44107</v>
      </c>
      <c r="L287" s="30">
        <v>96.401200000000003</v>
      </c>
    </row>
    <row r="288" spans="11:12" x14ac:dyDescent="0.25">
      <c r="K288" s="45">
        <v>44114</v>
      </c>
      <c r="L288" s="30">
        <v>98.033199999999994</v>
      </c>
    </row>
    <row r="289" spans="11:12" x14ac:dyDescent="0.25">
      <c r="K289" s="45">
        <v>44121</v>
      </c>
      <c r="L289" s="30">
        <v>97.275899999999993</v>
      </c>
    </row>
    <row r="290" spans="11:12" x14ac:dyDescent="0.25">
      <c r="K290" s="45">
        <v>44128</v>
      </c>
      <c r="L290" s="30">
        <v>94.595399999999998</v>
      </c>
    </row>
    <row r="291" spans="11:12" x14ac:dyDescent="0.25">
      <c r="K291" s="45">
        <v>44135</v>
      </c>
      <c r="L291" s="30">
        <v>94.2898</v>
      </c>
    </row>
    <row r="292" spans="11:12" x14ac:dyDescent="0.25">
      <c r="K292" s="45">
        <v>44142</v>
      </c>
      <c r="L292" s="30">
        <v>94.534199999999998</v>
      </c>
    </row>
    <row r="293" spans="11:12" x14ac:dyDescent="0.25">
      <c r="K293" s="45">
        <v>44149</v>
      </c>
      <c r="L293" s="30">
        <v>95.635300000000001</v>
      </c>
    </row>
    <row r="294" spans="11:12" x14ac:dyDescent="0.25">
      <c r="K294" s="45">
        <v>44156</v>
      </c>
      <c r="L294" s="30">
        <v>98.067999999999998</v>
      </c>
    </row>
    <row r="295" spans="11:12" x14ac:dyDescent="0.25">
      <c r="K295" s="45">
        <v>44163</v>
      </c>
      <c r="L295" s="30">
        <v>103.7414</v>
      </c>
    </row>
    <row r="296" spans="11:12" x14ac:dyDescent="0.25">
      <c r="K296" s="45">
        <v>44170</v>
      </c>
      <c r="L296" s="30">
        <v>104.46</v>
      </c>
    </row>
    <row r="297" spans="11:12" x14ac:dyDescent="0.25">
      <c r="K297" s="45">
        <v>44177</v>
      </c>
      <c r="L297" s="30">
        <v>107.6742</v>
      </c>
    </row>
    <row r="298" spans="11:12" x14ac:dyDescent="0.25">
      <c r="K298" s="45">
        <v>44184</v>
      </c>
      <c r="L298" s="30">
        <v>110.8407</v>
      </c>
    </row>
    <row r="299" spans="11:12" x14ac:dyDescent="0.25">
      <c r="K299" s="45">
        <v>44191</v>
      </c>
      <c r="L299" s="30">
        <v>100.2634</v>
      </c>
    </row>
    <row r="300" spans="11:12" x14ac:dyDescent="0.25">
      <c r="K300" s="45">
        <v>44198</v>
      </c>
      <c r="L300" s="30">
        <v>94.650400000000005</v>
      </c>
    </row>
    <row r="301" spans="11:12" x14ac:dyDescent="0.25">
      <c r="K301" s="45">
        <v>44205</v>
      </c>
      <c r="L301" s="30">
        <v>96.124399999999994</v>
      </c>
    </row>
    <row r="302" spans="11:12" x14ac:dyDescent="0.25">
      <c r="K302" s="45">
        <v>44212</v>
      </c>
      <c r="L302" s="30">
        <v>96.500900000000001</v>
      </c>
    </row>
    <row r="303" spans="11:12" x14ac:dyDescent="0.25">
      <c r="K303" s="45">
        <v>44219</v>
      </c>
      <c r="L303" s="30">
        <v>96.710300000000004</v>
      </c>
    </row>
    <row r="304" spans="11:12" x14ac:dyDescent="0.25">
      <c r="K304" s="45">
        <v>44226</v>
      </c>
      <c r="L304" s="30">
        <v>97.626400000000004</v>
      </c>
    </row>
    <row r="305" spans="11:12" x14ac:dyDescent="0.25">
      <c r="K305" s="45">
        <v>44233</v>
      </c>
      <c r="L305" s="30">
        <v>105.4277</v>
      </c>
    </row>
    <row r="306" spans="11:12" x14ac:dyDescent="0.25">
      <c r="K306" s="45">
        <v>44240</v>
      </c>
      <c r="L306" s="30">
        <v>106.3207</v>
      </c>
    </row>
    <row r="307" spans="11:12" x14ac:dyDescent="0.25">
      <c r="K307" s="45">
        <v>44247</v>
      </c>
      <c r="L307" s="30">
        <v>106.4782</v>
      </c>
    </row>
    <row r="308" spans="11:12" x14ac:dyDescent="0.25">
      <c r="K308" s="45">
        <v>44254</v>
      </c>
      <c r="L308" s="30">
        <v>106.2471</v>
      </c>
    </row>
    <row r="309" spans="11:12" x14ac:dyDescent="0.25">
      <c r="K309" s="45">
        <v>44261</v>
      </c>
      <c r="L309" s="30">
        <v>107.4217</v>
      </c>
    </row>
    <row r="310" spans="11:12" x14ac:dyDescent="0.25">
      <c r="K310" s="45">
        <v>44268</v>
      </c>
      <c r="L310" s="30">
        <v>109.29730000000001</v>
      </c>
    </row>
    <row r="311" spans="11:12" x14ac:dyDescent="0.25">
      <c r="K311" s="45">
        <v>44275</v>
      </c>
      <c r="L311" s="30">
        <v>113.18259999999999</v>
      </c>
    </row>
    <row r="312" spans="11:12" x14ac:dyDescent="0.25">
      <c r="K312" s="45">
        <v>44282</v>
      </c>
      <c r="L312" s="30">
        <v>116.22369999999999</v>
      </c>
    </row>
    <row r="313" spans="11:12" x14ac:dyDescent="0.25">
      <c r="K313" s="45">
        <v>44289</v>
      </c>
      <c r="L313" s="30">
        <v>109.4832</v>
      </c>
    </row>
    <row r="314" spans="11:12" x14ac:dyDescent="0.25">
      <c r="K314" s="45">
        <v>44296</v>
      </c>
      <c r="L314" s="30">
        <v>101.3627</v>
      </c>
    </row>
    <row r="315" spans="11:12" x14ac:dyDescent="0.25">
      <c r="K315" s="45">
        <v>44303</v>
      </c>
      <c r="L315" s="30">
        <v>102.89570000000001</v>
      </c>
    </row>
    <row r="316" spans="11:12" x14ac:dyDescent="0.25">
      <c r="K316" s="45">
        <v>44310</v>
      </c>
      <c r="L316" s="30">
        <v>101.73650000000001</v>
      </c>
    </row>
    <row r="317" spans="11:12" x14ac:dyDescent="0.25">
      <c r="K317" s="45">
        <v>44317</v>
      </c>
      <c r="L317" s="30">
        <v>102.3184</v>
      </c>
    </row>
    <row r="318" spans="11:12" x14ac:dyDescent="0.25">
      <c r="K318" s="45">
        <v>44324</v>
      </c>
      <c r="L318" s="30">
        <v>102.88979999999999</v>
      </c>
    </row>
    <row r="319" spans="11:12" x14ac:dyDescent="0.25">
      <c r="K319" s="45">
        <v>44331</v>
      </c>
      <c r="L319" s="30">
        <v>103.7985</v>
      </c>
    </row>
    <row r="320" spans="11:12" x14ac:dyDescent="0.25">
      <c r="K320" s="45">
        <v>44338</v>
      </c>
      <c r="L320" s="30">
        <v>105.13420000000001</v>
      </c>
    </row>
    <row r="321" spans="11:12" x14ac:dyDescent="0.25">
      <c r="K321" s="45">
        <v>44345</v>
      </c>
      <c r="L321" s="30">
        <v>105.0505</v>
      </c>
    </row>
    <row r="322" spans="11:12" x14ac:dyDescent="0.25">
      <c r="K322" s="45">
        <v>44352</v>
      </c>
      <c r="L322" s="30">
        <v>99.822500000000005</v>
      </c>
    </row>
    <row r="323" spans="11:12" x14ac:dyDescent="0.25">
      <c r="K323" s="45">
        <v>44359</v>
      </c>
      <c r="L323" s="30">
        <v>99.462299999999999</v>
      </c>
    </row>
    <row r="324" spans="11:12" x14ac:dyDescent="0.25">
      <c r="K324" s="45">
        <v>44366</v>
      </c>
      <c r="L324" s="30">
        <v>100.6408</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5">
    <mergeCell ref="A30:I30"/>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2A6B4-C41A-4DC9-9EBC-1A17702DF5CE}">
  <sheetPr codeName="Sheet15">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30</v>
      </c>
    </row>
    <row r="2" spans="1:12" ht="19.5" customHeight="1" x14ac:dyDescent="0.3">
      <c r="A2" s="47" t="str">
        <f>"Weekly Payroll Jobs and Wages in Australia - " &amp;$L$1</f>
        <v>Weekly Payroll Jobs and Wages in Australia - Rental, hiring and real estate services</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Rental, hiring and real estate services</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1.8658962106900656E-2</v>
      </c>
      <c r="C11" s="21">
        <v>-1.6620527736673663E-2</v>
      </c>
      <c r="D11" s="21">
        <v>2.1064661597847145E-3</v>
      </c>
      <c r="E11" s="21">
        <v>-3.955761016877557E-3</v>
      </c>
      <c r="F11" s="21">
        <v>6.6447669379740892E-2</v>
      </c>
      <c r="G11" s="21">
        <v>-1.9467623690237801E-2</v>
      </c>
      <c r="H11" s="21">
        <v>-8.2107613773052535E-3</v>
      </c>
      <c r="I11" s="40">
        <v>-1.1593911059730178E-2</v>
      </c>
      <c r="J11" s="29"/>
      <c r="K11" s="29"/>
      <c r="L11" s="30"/>
    </row>
    <row r="12" spans="1:12" x14ac:dyDescent="0.25">
      <c r="A12" s="41" t="s">
        <v>6</v>
      </c>
      <c r="B12" s="21">
        <v>1.7573939361758661E-2</v>
      </c>
      <c r="C12" s="21">
        <v>-1.2462247131142745E-2</v>
      </c>
      <c r="D12" s="21">
        <v>0</v>
      </c>
      <c r="E12" s="21">
        <v>-4.0278881982653836E-3</v>
      </c>
      <c r="F12" s="21">
        <v>1.6891637324246256E-2</v>
      </c>
      <c r="G12" s="21">
        <v>-2.986494289144126E-2</v>
      </c>
      <c r="H12" s="21">
        <v>-2.5583280316354817E-2</v>
      </c>
      <c r="I12" s="40">
        <v>-1.3000583343896532E-2</v>
      </c>
      <c r="J12" s="29"/>
      <c r="K12" s="29"/>
      <c r="L12" s="30"/>
    </row>
    <row r="13" spans="1:12" ht="15" customHeight="1" x14ac:dyDescent="0.25">
      <c r="A13" s="41" t="s">
        <v>5</v>
      </c>
      <c r="B13" s="21">
        <v>-1.757211538461545E-2</v>
      </c>
      <c r="C13" s="21">
        <v>-5.5204611937404335E-2</v>
      </c>
      <c r="D13" s="21">
        <v>0</v>
      </c>
      <c r="E13" s="21">
        <v>-9.8065645780096578E-3</v>
      </c>
      <c r="F13" s="21">
        <v>3.4661351138186802E-2</v>
      </c>
      <c r="G13" s="21">
        <v>-5.6917258090028788E-2</v>
      </c>
      <c r="H13" s="21">
        <v>0</v>
      </c>
      <c r="I13" s="40">
        <v>-2.5048609264308963E-2</v>
      </c>
      <c r="J13" s="29"/>
      <c r="K13" s="29"/>
      <c r="L13" s="30"/>
    </row>
    <row r="14" spans="1:12" ht="15" customHeight="1" x14ac:dyDescent="0.25">
      <c r="A14" s="41" t="s">
        <v>43</v>
      </c>
      <c r="B14" s="21">
        <v>3.9797238738284779E-2</v>
      </c>
      <c r="C14" s="21">
        <v>-6.2807698879007168E-3</v>
      </c>
      <c r="D14" s="21">
        <v>0</v>
      </c>
      <c r="E14" s="21">
        <v>-2.4132571352548648E-3</v>
      </c>
      <c r="F14" s="21">
        <v>0.14223568017510857</v>
      </c>
      <c r="G14" s="21">
        <v>1.336943893602216E-2</v>
      </c>
      <c r="H14" s="21">
        <v>0</v>
      </c>
      <c r="I14" s="40">
        <v>9.106960426237265E-4</v>
      </c>
      <c r="J14" s="29"/>
      <c r="K14" s="29"/>
      <c r="L14" s="30"/>
    </row>
    <row r="15" spans="1:12" ht="15" customHeight="1" x14ac:dyDescent="0.25">
      <c r="A15" s="41" t="s">
        <v>4</v>
      </c>
      <c r="B15" s="21">
        <v>4.4848935983886395E-2</v>
      </c>
      <c r="C15" s="21">
        <v>8.9468961965541993E-3</v>
      </c>
      <c r="D15" s="21">
        <v>1.4148281126218354E-2</v>
      </c>
      <c r="E15" s="21">
        <v>-5.4173049415153773E-3</v>
      </c>
      <c r="F15" s="21">
        <v>0.10914297730411171</v>
      </c>
      <c r="G15" s="21">
        <v>-2.8031806151761818E-2</v>
      </c>
      <c r="H15" s="21">
        <v>9.0300812508357087E-3</v>
      </c>
      <c r="I15" s="40">
        <v>-1.641921120184775E-2</v>
      </c>
      <c r="J15" s="29"/>
      <c r="K15" s="36"/>
      <c r="L15" s="30"/>
    </row>
    <row r="16" spans="1:12" ht="15" customHeight="1" x14ac:dyDescent="0.25">
      <c r="A16" s="41" t="s">
        <v>3</v>
      </c>
      <c r="B16" s="21">
        <v>5.1905562159281882E-2</v>
      </c>
      <c r="C16" s="21">
        <v>2.0306059932595488E-2</v>
      </c>
      <c r="D16" s="21">
        <v>1.1309349059261953E-2</v>
      </c>
      <c r="E16" s="21">
        <v>3.5040695609807049E-3</v>
      </c>
      <c r="F16" s="21">
        <v>0.13566944256006708</v>
      </c>
      <c r="G16" s="21">
        <v>3.673398510374426E-2</v>
      </c>
      <c r="H16" s="21">
        <v>-5.3832195709435648E-4</v>
      </c>
      <c r="I16" s="40">
        <v>0</v>
      </c>
      <c r="J16" s="29"/>
      <c r="K16" s="29"/>
      <c r="L16" s="30"/>
    </row>
    <row r="17" spans="1:12" ht="15" customHeight="1" x14ac:dyDescent="0.25">
      <c r="A17" s="41" t="s">
        <v>42</v>
      </c>
      <c r="B17" s="21">
        <v>2.4020589076351184E-2</v>
      </c>
      <c r="C17" s="21">
        <v>9.0166244012397367E-3</v>
      </c>
      <c r="D17" s="21">
        <v>0</v>
      </c>
      <c r="E17" s="21">
        <v>1.2726244343891358E-2</v>
      </c>
      <c r="F17" s="21">
        <v>5.5711799448254329E-2</v>
      </c>
      <c r="G17" s="21">
        <v>-1.2708309449225408E-2</v>
      </c>
      <c r="H17" s="21">
        <v>0</v>
      </c>
      <c r="I17" s="40">
        <v>1.5054786928423436E-3</v>
      </c>
      <c r="J17" s="29"/>
      <c r="K17" s="29"/>
      <c r="L17" s="30"/>
    </row>
    <row r="18" spans="1:12" ht="15" customHeight="1" x14ac:dyDescent="0.25">
      <c r="A18" s="41" t="s">
        <v>2</v>
      </c>
      <c r="B18" s="21">
        <v>-2.5863309352518016E-2</v>
      </c>
      <c r="C18" s="21">
        <v>-2.1168674698795242E-2</v>
      </c>
      <c r="D18" s="21">
        <v>-5.5936352509180498E-3</v>
      </c>
      <c r="E18" s="21">
        <v>-6.6869300911853724E-3</v>
      </c>
      <c r="F18" s="21">
        <v>6.9585026540811779E-2</v>
      </c>
      <c r="G18" s="21">
        <v>-4.5839080784462194E-3</v>
      </c>
      <c r="H18" s="21">
        <v>-3.0298230130141879E-2</v>
      </c>
      <c r="I18" s="40">
        <v>4.1948436296057601E-4</v>
      </c>
      <c r="J18" s="29"/>
      <c r="K18" s="29"/>
      <c r="L18" s="30"/>
    </row>
    <row r="19" spans="1:12" x14ac:dyDescent="0.25">
      <c r="A19" s="41" t="s">
        <v>1</v>
      </c>
      <c r="B19" s="21">
        <v>1.8044202240387497E-2</v>
      </c>
      <c r="C19" s="21">
        <v>1.9606557767832822E-3</v>
      </c>
      <c r="D19" s="21">
        <v>1.1259608560189704E-2</v>
      </c>
      <c r="E19" s="21">
        <v>3.1405083339617335E-3</v>
      </c>
      <c r="F19" s="21">
        <v>5.2428607377545511E-2</v>
      </c>
      <c r="G19" s="21">
        <v>-6.2873362360763907E-2</v>
      </c>
      <c r="H19" s="21">
        <v>3.0210345705526942E-2</v>
      </c>
      <c r="I19" s="40">
        <v>-4.4342711883580743E-2</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1.4340566436521485E-3</v>
      </c>
      <c r="C21" s="21">
        <v>-1.5288401879627211E-2</v>
      </c>
      <c r="D21" s="21">
        <v>2.2246130282950194E-3</v>
      </c>
      <c r="E21" s="21">
        <v>-3.2735078917245364E-3</v>
      </c>
      <c r="F21" s="21">
        <v>5.4655928265603837E-2</v>
      </c>
      <c r="G21" s="21">
        <v>-2.2647593413749556E-2</v>
      </c>
      <c r="H21" s="21">
        <v>-8.6684797376552769E-3</v>
      </c>
      <c r="I21" s="40">
        <v>-9.8866974540486874E-3</v>
      </c>
      <c r="J21" s="29"/>
      <c r="K21" s="29"/>
      <c r="L21" s="29"/>
    </row>
    <row r="22" spans="1:12" x14ac:dyDescent="0.25">
      <c r="A22" s="41" t="s">
        <v>13</v>
      </c>
      <c r="B22" s="21">
        <v>-9.0746795651273082E-3</v>
      </c>
      <c r="C22" s="21">
        <v>-2.1425131588801993E-2</v>
      </c>
      <c r="D22" s="21">
        <v>1.7361596425515824E-3</v>
      </c>
      <c r="E22" s="21">
        <v>-6.0950440616444057E-3</v>
      </c>
      <c r="F22" s="21">
        <v>7.2368594949784537E-2</v>
      </c>
      <c r="G22" s="21">
        <v>-1.5785278378517731E-2</v>
      </c>
      <c r="H22" s="21">
        <v>-7.834900537204148E-3</v>
      </c>
      <c r="I22" s="40">
        <v>-1.4566921387390241E-2</v>
      </c>
      <c r="J22" s="29"/>
      <c r="K22" s="34" t="s">
        <v>12</v>
      </c>
      <c r="L22" s="29" t="s">
        <v>59</v>
      </c>
    </row>
    <row r="23" spans="1:12" x14ac:dyDescent="0.25">
      <c r="A23" s="41" t="s">
        <v>64</v>
      </c>
      <c r="B23" s="21">
        <v>0.4028717892183884</v>
      </c>
      <c r="C23" s="21">
        <v>-1.2147248121981646E-2</v>
      </c>
      <c r="D23" s="21">
        <v>6.0749758273834775E-3</v>
      </c>
      <c r="E23" s="21">
        <v>1.1548110596351302E-2</v>
      </c>
      <c r="F23" s="21">
        <v>0.27569810237300829</v>
      </c>
      <c r="G23" s="21">
        <v>-4.2060876010775461E-3</v>
      </c>
      <c r="H23" s="21">
        <v>1.8774653499030292E-2</v>
      </c>
      <c r="I23" s="40">
        <v>2.5643637983766343E-2</v>
      </c>
      <c r="J23" s="29"/>
      <c r="K23" s="32"/>
      <c r="L23" s="29" t="s">
        <v>9</v>
      </c>
    </row>
    <row r="24" spans="1:12" x14ac:dyDescent="0.25">
      <c r="A24" s="41" t="s">
        <v>45</v>
      </c>
      <c r="B24" s="21">
        <v>-2.8977366476559463E-2</v>
      </c>
      <c r="C24" s="21">
        <v>-2.2206217307413012E-2</v>
      </c>
      <c r="D24" s="21">
        <v>2.0612275454918727E-3</v>
      </c>
      <c r="E24" s="21">
        <v>-4.1919807380834673E-3</v>
      </c>
      <c r="F24" s="21">
        <v>3.7958665570179795E-2</v>
      </c>
      <c r="G24" s="21">
        <v>-3.2459793213797217E-2</v>
      </c>
      <c r="H24" s="21">
        <v>-8.0612588591181256E-3</v>
      </c>
      <c r="I24" s="40">
        <v>-1.1968080966790584E-2</v>
      </c>
      <c r="J24" s="29"/>
      <c r="K24" s="29" t="s">
        <v>64</v>
      </c>
      <c r="L24" s="30">
        <v>142.01</v>
      </c>
    </row>
    <row r="25" spans="1:12" x14ac:dyDescent="0.25">
      <c r="A25" s="41" t="s">
        <v>46</v>
      </c>
      <c r="B25" s="21">
        <v>3.6643976344885587E-4</v>
      </c>
      <c r="C25" s="21">
        <v>-1.6161470977282488E-2</v>
      </c>
      <c r="D25" s="21">
        <v>1.6431226952007272E-3</v>
      </c>
      <c r="E25" s="21">
        <v>-5.1763179981247909E-3</v>
      </c>
      <c r="F25" s="21">
        <v>6.4611701826455148E-2</v>
      </c>
      <c r="G25" s="21">
        <v>-1.8037534873413419E-2</v>
      </c>
      <c r="H25" s="21">
        <v>-1.4527858642532254E-2</v>
      </c>
      <c r="I25" s="40">
        <v>-6.4569843612770628E-3</v>
      </c>
      <c r="J25" s="29"/>
      <c r="K25" s="29" t="s">
        <v>45</v>
      </c>
      <c r="L25" s="30">
        <v>99.31</v>
      </c>
    </row>
    <row r="26" spans="1:12" x14ac:dyDescent="0.25">
      <c r="A26" s="41" t="s">
        <v>47</v>
      </c>
      <c r="B26" s="21">
        <v>-8.5731870599922155E-3</v>
      </c>
      <c r="C26" s="21">
        <v>-1.7064606004834837E-2</v>
      </c>
      <c r="D26" s="21">
        <v>1.9506923124434916E-3</v>
      </c>
      <c r="E26" s="21">
        <v>-6.265651930347893E-3</v>
      </c>
      <c r="F26" s="21">
        <v>3.3130239154807839E-2</v>
      </c>
      <c r="G26" s="21">
        <v>-2.0578585696514717E-2</v>
      </c>
      <c r="H26" s="21">
        <v>-8.3084968339629528E-3</v>
      </c>
      <c r="I26" s="40">
        <v>-1.2568737002574215E-2</v>
      </c>
      <c r="J26" s="29"/>
      <c r="K26" s="29" t="s">
        <v>46</v>
      </c>
      <c r="L26" s="30">
        <v>101.68</v>
      </c>
    </row>
    <row r="27" spans="1:12" ht="17.25" customHeight="1" x14ac:dyDescent="0.25">
      <c r="A27" s="41" t="s">
        <v>48</v>
      </c>
      <c r="B27" s="21">
        <v>2.5899070672141811E-2</v>
      </c>
      <c r="C27" s="21">
        <v>-1.4192630589750177E-2</v>
      </c>
      <c r="D27" s="21">
        <v>1.4543956636594579E-3</v>
      </c>
      <c r="E27" s="21">
        <v>-4.4427816612516713E-3</v>
      </c>
      <c r="F27" s="21">
        <v>8.9968338099443379E-2</v>
      </c>
      <c r="G27" s="21">
        <v>-1.8920746953836387E-2</v>
      </c>
      <c r="H27" s="21">
        <v>-1.582409710721433E-3</v>
      </c>
      <c r="I27" s="40">
        <v>-1.7175879764980029E-2</v>
      </c>
      <c r="J27" s="59"/>
      <c r="K27" s="33" t="s">
        <v>47</v>
      </c>
      <c r="L27" s="30">
        <v>100.86</v>
      </c>
    </row>
    <row r="28" spans="1:12" x14ac:dyDescent="0.25">
      <c r="A28" s="41" t="s">
        <v>49</v>
      </c>
      <c r="B28" s="21">
        <v>3.826180257510714E-2</v>
      </c>
      <c r="C28" s="21">
        <v>-9.1816289933360773E-3</v>
      </c>
      <c r="D28" s="21">
        <v>2.4914292370254998E-3</v>
      </c>
      <c r="E28" s="21">
        <v>-4.6098310360356276E-3</v>
      </c>
      <c r="F28" s="21">
        <v>0.13001290431558332</v>
      </c>
      <c r="G28" s="21">
        <v>-5.0507644147184116E-3</v>
      </c>
      <c r="H28" s="21">
        <v>-7.7005550095045061E-3</v>
      </c>
      <c r="I28" s="40">
        <v>-1.6596865721857812E-2</v>
      </c>
      <c r="J28" s="48"/>
      <c r="K28" s="25" t="s">
        <v>48</v>
      </c>
      <c r="L28" s="30">
        <v>104.07</v>
      </c>
    </row>
    <row r="29" spans="1:12" ht="15.75" thickBot="1" x14ac:dyDescent="0.3">
      <c r="A29" s="42" t="s">
        <v>50</v>
      </c>
      <c r="B29" s="43">
        <v>7.9130827067669163E-2</v>
      </c>
      <c r="C29" s="43">
        <v>-9.5864018283998709E-3</v>
      </c>
      <c r="D29" s="43">
        <v>2.1645868013271397E-3</v>
      </c>
      <c r="E29" s="43">
        <v>-5.1018139783033378E-3</v>
      </c>
      <c r="F29" s="43">
        <v>0.26539839494868778</v>
      </c>
      <c r="G29" s="43">
        <v>3.9166561801401878E-2</v>
      </c>
      <c r="H29" s="43">
        <v>-1.4550717822893744E-2</v>
      </c>
      <c r="I29" s="44">
        <v>-1.6453519741790879E-2</v>
      </c>
      <c r="J29" s="48"/>
      <c r="K29" s="25" t="s">
        <v>49</v>
      </c>
      <c r="L29" s="30">
        <v>104.79</v>
      </c>
    </row>
    <row r="30" spans="1:12" x14ac:dyDescent="0.25">
      <c r="A30" s="60" t="s">
        <v>44</v>
      </c>
      <c r="B30" s="20"/>
      <c r="C30" s="20"/>
      <c r="D30" s="20"/>
      <c r="E30" s="20"/>
      <c r="F30" s="20"/>
      <c r="G30" s="20"/>
      <c r="H30" s="20"/>
      <c r="I30" s="20"/>
      <c r="J30" s="48"/>
      <c r="K30" s="25" t="s">
        <v>50</v>
      </c>
      <c r="L30" s="30">
        <v>108.96</v>
      </c>
    </row>
    <row r="31" spans="1:12" ht="12.75" customHeight="1" x14ac:dyDescent="0.25">
      <c r="K31" s="25"/>
      <c r="L31" s="30"/>
    </row>
    <row r="32" spans="1:12" ht="15.75" customHeight="1" x14ac:dyDescent="0.25">
      <c r="A32" s="54" t="str">
        <f>"Indexed number of payroll jobs and total wages, "&amp;$L$1</f>
        <v>Indexed number of payroll jobs and total wages, Rental, hiring and real estate services</v>
      </c>
      <c r="B32" s="61"/>
      <c r="C32" s="61"/>
      <c r="D32" s="61"/>
      <c r="E32" s="61"/>
      <c r="F32" s="61"/>
      <c r="G32" s="61"/>
      <c r="H32" s="61"/>
      <c r="I32" s="61"/>
      <c r="J32" s="62"/>
      <c r="K32" s="32"/>
      <c r="L32" s="30" t="s">
        <v>8</v>
      </c>
    </row>
    <row r="33" spans="1:12" x14ac:dyDescent="0.25">
      <c r="K33" s="29" t="s">
        <v>64</v>
      </c>
      <c r="L33" s="30">
        <v>139.44</v>
      </c>
    </row>
    <row r="34" spans="1:12" x14ac:dyDescent="0.25">
      <c r="K34" s="29" t="s">
        <v>45</v>
      </c>
      <c r="L34" s="30">
        <v>96.9</v>
      </c>
    </row>
    <row r="35" spans="1:12" x14ac:dyDescent="0.25">
      <c r="K35" s="29" t="s">
        <v>46</v>
      </c>
      <c r="L35" s="30">
        <v>99.87</v>
      </c>
    </row>
    <row r="36" spans="1:12" x14ac:dyDescent="0.25">
      <c r="K36" s="33" t="s">
        <v>47</v>
      </c>
      <c r="L36" s="30">
        <v>98.95</v>
      </c>
    </row>
    <row r="37" spans="1:12" x14ac:dyDescent="0.25">
      <c r="K37" s="25" t="s">
        <v>48</v>
      </c>
      <c r="L37" s="30">
        <v>102.44</v>
      </c>
    </row>
    <row r="38" spans="1:12" x14ac:dyDescent="0.25">
      <c r="K38" s="25" t="s">
        <v>49</v>
      </c>
      <c r="L38" s="30">
        <v>103.57</v>
      </c>
    </row>
    <row r="39" spans="1:12" x14ac:dyDescent="0.25">
      <c r="K39" s="25" t="s">
        <v>50</v>
      </c>
      <c r="L39" s="30">
        <v>107.68</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140.29</v>
      </c>
    </row>
    <row r="43" spans="1:12" x14ac:dyDescent="0.25">
      <c r="K43" s="29" t="s">
        <v>45</v>
      </c>
      <c r="L43" s="30">
        <v>97.1</v>
      </c>
    </row>
    <row r="44" spans="1:12" x14ac:dyDescent="0.25">
      <c r="B44" s="20"/>
      <c r="C44" s="20"/>
      <c r="D44" s="20"/>
      <c r="E44" s="20"/>
      <c r="F44" s="20"/>
      <c r="G44" s="20"/>
      <c r="H44" s="20"/>
      <c r="I44" s="20"/>
      <c r="J44" s="48"/>
      <c r="K44" s="29" t="s">
        <v>46</v>
      </c>
      <c r="L44" s="30">
        <v>100.04</v>
      </c>
    </row>
    <row r="45" spans="1:12" ht="15.4" customHeight="1" x14ac:dyDescent="0.25">
      <c r="A45" s="54" t="str">
        <f>"Indexed number of payroll jobs in "&amp;$L$1&amp;" each week by age group"</f>
        <v>Indexed number of payroll jobs in Rental, hiring and real estate services each week by age group</v>
      </c>
      <c r="B45" s="20"/>
      <c r="C45" s="20"/>
      <c r="D45" s="20"/>
      <c r="E45" s="20"/>
      <c r="F45" s="20"/>
      <c r="G45" s="20"/>
      <c r="H45" s="20"/>
      <c r="I45" s="20"/>
      <c r="J45" s="48"/>
      <c r="K45" s="33" t="s">
        <v>47</v>
      </c>
      <c r="L45" s="30">
        <v>99.14</v>
      </c>
    </row>
    <row r="46" spans="1:12" ht="15.4" customHeight="1" x14ac:dyDescent="0.25">
      <c r="B46" s="20"/>
      <c r="C46" s="20"/>
      <c r="D46" s="20"/>
      <c r="E46" s="20"/>
      <c r="F46" s="20"/>
      <c r="G46" s="20"/>
      <c r="H46" s="20"/>
      <c r="I46" s="20"/>
      <c r="J46" s="48"/>
      <c r="K46" s="25" t="s">
        <v>48</v>
      </c>
      <c r="L46" s="30">
        <v>102.59</v>
      </c>
    </row>
    <row r="47" spans="1:12" ht="15.4" customHeight="1" x14ac:dyDescent="0.25">
      <c r="B47" s="20"/>
      <c r="C47" s="20"/>
      <c r="D47" s="20"/>
      <c r="E47" s="20"/>
      <c r="F47" s="20"/>
      <c r="G47" s="20"/>
      <c r="H47" s="20"/>
      <c r="I47" s="20"/>
      <c r="J47" s="48"/>
      <c r="K47" s="25" t="s">
        <v>49</v>
      </c>
      <c r="L47" s="30">
        <v>103.83</v>
      </c>
    </row>
    <row r="48" spans="1:12" ht="15.4" customHeight="1" x14ac:dyDescent="0.25">
      <c r="B48" s="20"/>
      <c r="C48" s="20"/>
      <c r="D48" s="20"/>
      <c r="E48" s="20"/>
      <c r="F48" s="20"/>
      <c r="G48" s="20"/>
      <c r="H48" s="20"/>
      <c r="I48" s="20"/>
      <c r="J48" s="48"/>
      <c r="K48" s="25" t="s">
        <v>50</v>
      </c>
      <c r="L48" s="30">
        <v>107.91</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100.36</v>
      </c>
    </row>
    <row r="54" spans="1:12" ht="15.4" customHeight="1" x14ac:dyDescent="0.25">
      <c r="B54" s="20"/>
      <c r="C54" s="20"/>
      <c r="D54" s="20"/>
      <c r="E54" s="20"/>
      <c r="F54" s="20"/>
      <c r="G54" s="20"/>
      <c r="H54" s="20"/>
      <c r="I54" s="20"/>
      <c r="J54" s="48"/>
      <c r="K54" s="29" t="s">
        <v>5</v>
      </c>
      <c r="L54" s="30">
        <v>101.92</v>
      </c>
    </row>
    <row r="55" spans="1:12" ht="15.4" customHeight="1" x14ac:dyDescent="0.25">
      <c r="B55" s="64"/>
      <c r="C55" s="64"/>
      <c r="D55" s="65"/>
      <c r="E55" s="2"/>
      <c r="F55" s="20"/>
      <c r="G55" s="20"/>
      <c r="H55" s="20"/>
      <c r="I55" s="20"/>
      <c r="J55" s="48"/>
      <c r="K55" s="29" t="s">
        <v>43</v>
      </c>
      <c r="L55" s="30">
        <v>102.92</v>
      </c>
    </row>
    <row r="56" spans="1:12" ht="15.4" customHeight="1" x14ac:dyDescent="0.25">
      <c r="B56" s="64"/>
      <c r="C56" s="64"/>
      <c r="D56" s="65"/>
      <c r="E56" s="2"/>
      <c r="F56" s="20"/>
      <c r="G56" s="20"/>
      <c r="H56" s="20"/>
      <c r="I56" s="20"/>
      <c r="J56" s="48"/>
      <c r="K56" s="33" t="s">
        <v>4</v>
      </c>
      <c r="L56" s="30">
        <v>102.18</v>
      </c>
    </row>
    <row r="57" spans="1:12" ht="15.4" customHeight="1" x14ac:dyDescent="0.25">
      <c r="A57" s="64"/>
      <c r="B57" s="64"/>
      <c r="C57" s="64"/>
      <c r="D57" s="65"/>
      <c r="E57" s="2"/>
      <c r="F57" s="20"/>
      <c r="G57" s="20"/>
      <c r="H57" s="20"/>
      <c r="I57" s="20"/>
      <c r="J57" s="48"/>
      <c r="K57" s="25" t="s">
        <v>3</v>
      </c>
      <c r="L57" s="30">
        <v>103.59</v>
      </c>
    </row>
    <row r="58" spans="1:12" ht="15.4" customHeight="1" x14ac:dyDescent="0.25">
      <c r="B58" s="20"/>
      <c r="C58" s="20"/>
      <c r="D58" s="20"/>
      <c r="E58" s="20"/>
      <c r="F58" s="20"/>
      <c r="G58" s="20"/>
      <c r="H58" s="20"/>
      <c r="I58" s="20"/>
      <c r="J58" s="48"/>
      <c r="K58" s="25" t="s">
        <v>42</v>
      </c>
      <c r="L58" s="30">
        <v>98.99</v>
      </c>
    </row>
    <row r="59" spans="1:12" ht="15.4" customHeight="1" x14ac:dyDescent="0.25">
      <c r="K59" s="25" t="s">
        <v>2</v>
      </c>
      <c r="L59" s="30">
        <v>102.67</v>
      </c>
    </row>
    <row r="60" spans="1:12" ht="15.4" customHeight="1" x14ac:dyDescent="0.25">
      <c r="A60" s="54" t="str">
        <f>"Indexed number of payroll jobs held by men in "&amp;$L$1&amp;" each week by State and Territory"</f>
        <v>Indexed number of payroll jobs held by men in Rental, hiring and real estate services each week by State and Territory</v>
      </c>
      <c r="K60" s="25" t="s">
        <v>1</v>
      </c>
      <c r="L60" s="30">
        <v>99.02</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99.21</v>
      </c>
    </row>
    <row r="63" spans="1:12" ht="15.4" customHeight="1" x14ac:dyDescent="0.25">
      <c r="B63" s="64"/>
      <c r="C63" s="64"/>
      <c r="D63" s="64"/>
      <c r="E63" s="64"/>
      <c r="F63" s="20"/>
      <c r="G63" s="20"/>
      <c r="H63" s="20"/>
      <c r="I63" s="20"/>
      <c r="J63" s="48"/>
      <c r="K63" s="29" t="s">
        <v>5</v>
      </c>
      <c r="L63" s="30">
        <v>96.88</v>
      </c>
    </row>
    <row r="64" spans="1:12" ht="15.4" customHeight="1" x14ac:dyDescent="0.25">
      <c r="B64" s="64"/>
      <c r="C64" s="64"/>
      <c r="D64" s="66"/>
      <c r="E64" s="2"/>
      <c r="F64" s="20"/>
      <c r="G64" s="20"/>
      <c r="H64" s="20"/>
      <c r="I64" s="20"/>
      <c r="J64" s="48"/>
      <c r="K64" s="29" t="s">
        <v>43</v>
      </c>
      <c r="L64" s="30">
        <v>102.2</v>
      </c>
    </row>
    <row r="65" spans="1:12" ht="15.4" customHeight="1" x14ac:dyDescent="0.25">
      <c r="B65" s="64"/>
      <c r="C65" s="64"/>
      <c r="D65" s="66"/>
      <c r="E65" s="2"/>
      <c r="F65" s="20"/>
      <c r="G65" s="20"/>
      <c r="H65" s="20"/>
      <c r="I65" s="20"/>
      <c r="J65" s="48"/>
      <c r="K65" s="33" t="s">
        <v>4</v>
      </c>
      <c r="L65" s="30">
        <v>101.61</v>
      </c>
    </row>
    <row r="66" spans="1:12" ht="15.4" customHeight="1" x14ac:dyDescent="0.25">
      <c r="B66" s="64"/>
      <c r="C66" s="64"/>
      <c r="D66" s="66"/>
      <c r="E66" s="2"/>
      <c r="F66" s="20"/>
      <c r="G66" s="20"/>
      <c r="H66" s="20"/>
      <c r="I66" s="20"/>
      <c r="J66" s="48"/>
      <c r="K66" s="25" t="s">
        <v>3</v>
      </c>
      <c r="L66" s="30">
        <v>104.47</v>
      </c>
    </row>
    <row r="67" spans="1:12" ht="15.4" customHeight="1" x14ac:dyDescent="0.25">
      <c r="B67" s="20"/>
      <c r="C67" s="20"/>
      <c r="D67" s="20"/>
      <c r="E67" s="20"/>
      <c r="F67" s="20"/>
      <c r="G67" s="20"/>
      <c r="H67" s="20"/>
      <c r="I67" s="20"/>
      <c r="J67" s="48"/>
      <c r="K67" s="25" t="s">
        <v>42</v>
      </c>
      <c r="L67" s="30">
        <v>99.16</v>
      </c>
    </row>
    <row r="68" spans="1:12" ht="15.4" customHeight="1" x14ac:dyDescent="0.25">
      <c r="A68" s="20"/>
      <c r="B68" s="20"/>
      <c r="C68" s="20"/>
      <c r="D68" s="20"/>
      <c r="E68" s="20"/>
      <c r="F68" s="20"/>
      <c r="G68" s="20"/>
      <c r="H68" s="20"/>
      <c r="I68" s="20"/>
      <c r="J68" s="48"/>
      <c r="K68" s="25" t="s">
        <v>2</v>
      </c>
      <c r="L68" s="30">
        <v>102.31</v>
      </c>
    </row>
    <row r="69" spans="1:12" ht="15.4" customHeight="1" x14ac:dyDescent="0.25">
      <c r="A69" s="20"/>
      <c r="B69" s="54"/>
      <c r="C69" s="54"/>
      <c r="D69" s="54"/>
      <c r="E69" s="54"/>
      <c r="F69" s="54"/>
      <c r="G69" s="54"/>
      <c r="H69" s="54"/>
      <c r="I69" s="54"/>
      <c r="J69" s="63"/>
      <c r="K69" s="25" t="s">
        <v>1</v>
      </c>
      <c r="L69" s="30">
        <v>97.96</v>
      </c>
    </row>
    <row r="70" spans="1:12" ht="15.4" customHeight="1" x14ac:dyDescent="0.25">
      <c r="K70" s="27"/>
      <c r="L70" s="30" t="s">
        <v>7</v>
      </c>
    </row>
    <row r="71" spans="1:12" ht="15.4" customHeight="1" x14ac:dyDescent="0.25">
      <c r="K71" s="29" t="s">
        <v>6</v>
      </c>
      <c r="L71" s="30">
        <v>99.21</v>
      </c>
    </row>
    <row r="72" spans="1:12" ht="15.4" customHeight="1" x14ac:dyDescent="0.25">
      <c r="K72" s="29" t="s">
        <v>5</v>
      </c>
      <c r="L72" s="30">
        <v>96.88</v>
      </c>
    </row>
    <row r="73" spans="1:12" ht="15.4" customHeight="1" x14ac:dyDescent="0.25">
      <c r="K73" s="29" t="s">
        <v>43</v>
      </c>
      <c r="L73" s="30">
        <v>102.2</v>
      </c>
    </row>
    <row r="74" spans="1:12" ht="15.4" customHeight="1" x14ac:dyDescent="0.25">
      <c r="K74" s="33" t="s">
        <v>4</v>
      </c>
      <c r="L74" s="30">
        <v>103.05</v>
      </c>
    </row>
    <row r="75" spans="1:12" ht="15.4" customHeight="1" x14ac:dyDescent="0.25">
      <c r="A75" s="54" t="str">
        <f>"Indexed number of payroll jobs held by women in "&amp;$L$1&amp;" each week by State and Territory"</f>
        <v>Indexed number of payroll jobs held by women in Rental, hiring and real estate services each week by State and Territory</v>
      </c>
      <c r="K75" s="25" t="s">
        <v>3</v>
      </c>
      <c r="L75" s="30">
        <v>105.63</v>
      </c>
    </row>
    <row r="76" spans="1:12" ht="15.4" customHeight="1" x14ac:dyDescent="0.25">
      <c r="K76" s="25" t="s">
        <v>42</v>
      </c>
      <c r="L76" s="30">
        <v>99.16</v>
      </c>
    </row>
    <row r="77" spans="1:12" ht="15.4" customHeight="1" x14ac:dyDescent="0.25">
      <c r="B77" s="64"/>
      <c r="C77" s="64"/>
      <c r="D77" s="64"/>
      <c r="E77" s="64"/>
      <c r="F77" s="20"/>
      <c r="G77" s="20"/>
      <c r="H77" s="20"/>
      <c r="I77" s="20"/>
      <c r="J77" s="48"/>
      <c r="K77" s="25" t="s">
        <v>2</v>
      </c>
      <c r="L77" s="30">
        <v>103.49</v>
      </c>
    </row>
    <row r="78" spans="1:12" ht="15.4" customHeight="1" x14ac:dyDescent="0.25">
      <c r="B78" s="64"/>
      <c r="C78" s="64"/>
      <c r="D78" s="64"/>
      <c r="E78" s="64"/>
      <c r="F78" s="20"/>
      <c r="G78" s="20"/>
      <c r="H78" s="20"/>
      <c r="I78" s="20"/>
      <c r="J78" s="48"/>
      <c r="K78" s="25" t="s">
        <v>1</v>
      </c>
      <c r="L78" s="30">
        <v>99.15</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100.8</v>
      </c>
    </row>
    <row r="83" spans="1:12" ht="15.4" customHeight="1" x14ac:dyDescent="0.25">
      <c r="B83" s="20"/>
      <c r="C83" s="20"/>
      <c r="D83" s="20"/>
      <c r="E83" s="20"/>
      <c r="F83" s="20"/>
      <c r="G83" s="20"/>
      <c r="H83" s="20"/>
      <c r="I83" s="20"/>
      <c r="J83" s="48"/>
      <c r="K83" s="29" t="s">
        <v>5</v>
      </c>
      <c r="L83" s="30">
        <v>102.59</v>
      </c>
    </row>
    <row r="84" spans="1:12" ht="15.4" customHeight="1" x14ac:dyDescent="0.25">
      <c r="A84" s="20"/>
      <c r="B84" s="54"/>
      <c r="C84" s="54"/>
      <c r="D84" s="54"/>
      <c r="E84" s="54"/>
      <c r="F84" s="54"/>
      <c r="G84" s="54"/>
      <c r="H84" s="54"/>
      <c r="I84" s="54"/>
      <c r="J84" s="63"/>
      <c r="K84" s="29" t="s">
        <v>43</v>
      </c>
      <c r="L84" s="30">
        <v>101.56</v>
      </c>
    </row>
    <row r="85" spans="1:12" ht="15.4" customHeight="1" x14ac:dyDescent="0.25">
      <c r="K85" s="33" t="s">
        <v>4</v>
      </c>
      <c r="L85" s="30">
        <v>104.46</v>
      </c>
    </row>
    <row r="86" spans="1:12" ht="15.4" customHeight="1" x14ac:dyDescent="0.25">
      <c r="K86" s="25" t="s">
        <v>3</v>
      </c>
      <c r="L86" s="30">
        <v>97.57</v>
      </c>
    </row>
    <row r="87" spans="1:12" ht="15.4" customHeight="1" x14ac:dyDescent="0.25">
      <c r="K87" s="25" t="s">
        <v>42</v>
      </c>
      <c r="L87" s="30">
        <v>103.1</v>
      </c>
    </row>
    <row r="88" spans="1:12" ht="15.4" customHeight="1" x14ac:dyDescent="0.25">
      <c r="K88" s="25" t="s">
        <v>2</v>
      </c>
      <c r="L88" s="30">
        <v>95.14</v>
      </c>
    </row>
    <row r="89" spans="1:12" ht="15.4" customHeight="1" x14ac:dyDescent="0.25">
      <c r="K89" s="25" t="s">
        <v>1</v>
      </c>
      <c r="L89" s="30">
        <v>103.11</v>
      </c>
    </row>
    <row r="90" spans="1:12" ht="15.4" customHeight="1" x14ac:dyDescent="0.25">
      <c r="K90" s="32"/>
      <c r="L90" s="30" t="s">
        <v>8</v>
      </c>
    </row>
    <row r="91" spans="1:12" ht="15" customHeight="1" x14ac:dyDescent="0.25">
      <c r="K91" s="29" t="s">
        <v>6</v>
      </c>
      <c r="L91" s="30">
        <v>99</v>
      </c>
    </row>
    <row r="92" spans="1:12" ht="15" customHeight="1" x14ac:dyDescent="0.25">
      <c r="K92" s="29" t="s">
        <v>5</v>
      </c>
      <c r="L92" s="30">
        <v>96.29</v>
      </c>
    </row>
    <row r="93" spans="1:12" ht="15" customHeight="1" x14ac:dyDescent="0.25">
      <c r="A93" s="54"/>
      <c r="K93" s="29" t="s">
        <v>43</v>
      </c>
      <c r="L93" s="30">
        <v>100.41</v>
      </c>
    </row>
    <row r="94" spans="1:12" ht="15" customHeight="1" x14ac:dyDescent="0.25">
      <c r="K94" s="33" t="s">
        <v>4</v>
      </c>
      <c r="L94" s="30">
        <v>103.87</v>
      </c>
    </row>
    <row r="95" spans="1:12" ht="15" customHeight="1" x14ac:dyDescent="0.25">
      <c r="K95" s="25" t="s">
        <v>3</v>
      </c>
      <c r="L95" s="30">
        <v>98.17</v>
      </c>
    </row>
    <row r="96" spans="1:12" ht="15" customHeight="1" x14ac:dyDescent="0.25">
      <c r="K96" s="25" t="s">
        <v>42</v>
      </c>
      <c r="L96" s="30">
        <v>104.98</v>
      </c>
    </row>
    <row r="97" spans="1:12" ht="15" customHeight="1" x14ac:dyDescent="0.25">
      <c r="K97" s="25" t="s">
        <v>2</v>
      </c>
      <c r="L97" s="30">
        <v>92.3</v>
      </c>
    </row>
    <row r="98" spans="1:12" ht="15" customHeight="1" x14ac:dyDescent="0.25">
      <c r="K98" s="25" t="s">
        <v>1</v>
      </c>
      <c r="L98" s="30">
        <v>102.33</v>
      </c>
    </row>
    <row r="99" spans="1:12" ht="15" customHeight="1" x14ac:dyDescent="0.25">
      <c r="K99" s="27"/>
      <c r="L99" s="30" t="s">
        <v>7</v>
      </c>
    </row>
    <row r="100" spans="1:12" ht="15" customHeight="1" x14ac:dyDescent="0.25">
      <c r="A100" s="67"/>
      <c r="B100" s="68"/>
      <c r="K100" s="29" t="s">
        <v>6</v>
      </c>
      <c r="L100" s="30">
        <v>99</v>
      </c>
    </row>
    <row r="101" spans="1:12" x14ac:dyDescent="0.25">
      <c r="A101" s="67"/>
      <c r="B101" s="68"/>
      <c r="K101" s="29" t="s">
        <v>5</v>
      </c>
      <c r="L101" s="30">
        <v>96.29</v>
      </c>
    </row>
    <row r="102" spans="1:12" x14ac:dyDescent="0.25">
      <c r="A102" s="67"/>
      <c r="B102" s="68"/>
      <c r="K102" s="29" t="s">
        <v>43</v>
      </c>
      <c r="L102" s="30">
        <v>100.41</v>
      </c>
    </row>
    <row r="103" spans="1:12" x14ac:dyDescent="0.25">
      <c r="A103" s="67"/>
      <c r="B103" s="68"/>
      <c r="K103" s="33" t="s">
        <v>4</v>
      </c>
      <c r="L103" s="30">
        <v>105.34</v>
      </c>
    </row>
    <row r="104" spans="1:12" x14ac:dyDescent="0.25">
      <c r="A104" s="67"/>
      <c r="B104" s="68"/>
      <c r="K104" s="25" t="s">
        <v>3</v>
      </c>
      <c r="L104" s="30">
        <v>99.05</v>
      </c>
    </row>
    <row r="105" spans="1:12" x14ac:dyDescent="0.25">
      <c r="A105" s="67"/>
      <c r="B105" s="68"/>
      <c r="K105" s="25" t="s">
        <v>42</v>
      </c>
      <c r="L105" s="30">
        <v>104.98</v>
      </c>
    </row>
    <row r="106" spans="1:12" x14ac:dyDescent="0.25">
      <c r="A106" s="67"/>
      <c r="B106" s="68"/>
      <c r="K106" s="25" t="s">
        <v>2</v>
      </c>
      <c r="L106" s="30">
        <v>90.28</v>
      </c>
    </row>
    <row r="107" spans="1:12" x14ac:dyDescent="0.25">
      <c r="A107" s="67"/>
      <c r="B107" s="68"/>
      <c r="K107" s="25" t="s">
        <v>1</v>
      </c>
      <c r="L107" s="30">
        <v>103.35</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98.264300000000006</v>
      </c>
    </row>
    <row r="112" spans="1:12" x14ac:dyDescent="0.25">
      <c r="K112" s="45">
        <v>43918</v>
      </c>
      <c r="L112" s="30">
        <v>94.688699999999997</v>
      </c>
    </row>
    <row r="113" spans="11:12" x14ac:dyDescent="0.25">
      <c r="K113" s="45">
        <v>43925</v>
      </c>
      <c r="L113" s="30">
        <v>91.482600000000005</v>
      </c>
    </row>
    <row r="114" spans="11:12" x14ac:dyDescent="0.25">
      <c r="K114" s="45">
        <v>43932</v>
      </c>
      <c r="L114" s="30">
        <v>89.900700000000001</v>
      </c>
    </row>
    <row r="115" spans="11:12" x14ac:dyDescent="0.25">
      <c r="K115" s="45">
        <v>43939</v>
      </c>
      <c r="L115" s="30">
        <v>89.681100000000001</v>
      </c>
    </row>
    <row r="116" spans="11:12" x14ac:dyDescent="0.25">
      <c r="K116" s="45">
        <v>43946</v>
      </c>
      <c r="L116" s="30">
        <v>90.027799999999999</v>
      </c>
    </row>
    <row r="117" spans="11:12" x14ac:dyDescent="0.25">
      <c r="K117" s="45">
        <v>43953</v>
      </c>
      <c r="L117" s="30">
        <v>90.561599999999999</v>
      </c>
    </row>
    <row r="118" spans="11:12" x14ac:dyDescent="0.25">
      <c r="K118" s="45">
        <v>43960</v>
      </c>
      <c r="L118" s="30">
        <v>91.353700000000003</v>
      </c>
    </row>
    <row r="119" spans="11:12" x14ac:dyDescent="0.25">
      <c r="K119" s="45">
        <v>43967</v>
      </c>
      <c r="L119" s="30">
        <v>91.842600000000004</v>
      </c>
    </row>
    <row r="120" spans="11:12" x14ac:dyDescent="0.25">
      <c r="K120" s="45">
        <v>43974</v>
      </c>
      <c r="L120" s="30">
        <v>92.071100000000001</v>
      </c>
    </row>
    <row r="121" spans="11:12" x14ac:dyDescent="0.25">
      <c r="K121" s="45">
        <v>43981</v>
      </c>
      <c r="L121" s="30">
        <v>92.529399999999995</v>
      </c>
    </row>
    <row r="122" spans="11:12" x14ac:dyDescent="0.25">
      <c r="K122" s="45">
        <v>43988</v>
      </c>
      <c r="L122" s="30">
        <v>92.587599999999995</v>
      </c>
    </row>
    <row r="123" spans="11:12" x14ac:dyDescent="0.25">
      <c r="K123" s="45">
        <v>43995</v>
      </c>
      <c r="L123" s="30">
        <v>92.648099999999999</v>
      </c>
    </row>
    <row r="124" spans="11:12" x14ac:dyDescent="0.25">
      <c r="K124" s="45">
        <v>44002</v>
      </c>
      <c r="L124" s="30">
        <v>92.805000000000007</v>
      </c>
    </row>
    <row r="125" spans="11:12" x14ac:dyDescent="0.25">
      <c r="K125" s="45">
        <v>44009</v>
      </c>
      <c r="L125" s="30">
        <v>93.122799999999998</v>
      </c>
    </row>
    <row r="126" spans="11:12" x14ac:dyDescent="0.25">
      <c r="K126" s="45">
        <v>44016</v>
      </c>
      <c r="L126" s="30">
        <v>94.5047</v>
      </c>
    </row>
    <row r="127" spans="11:12" x14ac:dyDescent="0.25">
      <c r="K127" s="45">
        <v>44023</v>
      </c>
      <c r="L127" s="30">
        <v>95.721299999999999</v>
      </c>
    </row>
    <row r="128" spans="11:12" x14ac:dyDescent="0.25">
      <c r="K128" s="45">
        <v>44030</v>
      </c>
      <c r="L128" s="30">
        <v>95.8733</v>
      </c>
    </row>
    <row r="129" spans="1:12" x14ac:dyDescent="0.25">
      <c r="K129" s="45">
        <v>44037</v>
      </c>
      <c r="L129" s="30">
        <v>95.429100000000005</v>
      </c>
    </row>
    <row r="130" spans="1:12" x14ac:dyDescent="0.25">
      <c r="K130" s="45">
        <v>44044</v>
      </c>
      <c r="L130" s="30">
        <v>95.564599999999999</v>
      </c>
    </row>
    <row r="131" spans="1:12" x14ac:dyDescent="0.25">
      <c r="K131" s="45">
        <v>44051</v>
      </c>
      <c r="L131" s="30">
        <v>97.000500000000002</v>
      </c>
    </row>
    <row r="132" spans="1:12" x14ac:dyDescent="0.25">
      <c r="K132" s="45">
        <v>44058</v>
      </c>
      <c r="L132" s="30">
        <v>97.131299999999996</v>
      </c>
    </row>
    <row r="133" spans="1:12" x14ac:dyDescent="0.25">
      <c r="K133" s="45">
        <v>44065</v>
      </c>
      <c r="L133" s="30">
        <v>97.111900000000006</v>
      </c>
    </row>
    <row r="134" spans="1:12" x14ac:dyDescent="0.25">
      <c r="K134" s="45">
        <v>44072</v>
      </c>
      <c r="L134" s="30">
        <v>98.377600000000001</v>
      </c>
    </row>
    <row r="135" spans="1:12" x14ac:dyDescent="0.25">
      <c r="K135" s="45">
        <v>44079</v>
      </c>
      <c r="L135" s="30">
        <v>98.608800000000002</v>
      </c>
    </row>
    <row r="136" spans="1:12" x14ac:dyDescent="0.25">
      <c r="K136" s="45">
        <v>44086</v>
      </c>
      <c r="L136" s="30">
        <v>98.699200000000005</v>
      </c>
    </row>
    <row r="137" spans="1:12" x14ac:dyDescent="0.25">
      <c r="K137" s="45">
        <v>44093</v>
      </c>
      <c r="L137" s="30">
        <v>98.948999999999998</v>
      </c>
    </row>
    <row r="138" spans="1:12" x14ac:dyDescent="0.25">
      <c r="K138" s="45">
        <v>44100</v>
      </c>
      <c r="L138" s="30">
        <v>98.931700000000006</v>
      </c>
    </row>
    <row r="139" spans="1:12" x14ac:dyDescent="0.25">
      <c r="K139" s="45">
        <v>44107</v>
      </c>
      <c r="L139" s="30">
        <v>97.861400000000003</v>
      </c>
    </row>
    <row r="140" spans="1:12" x14ac:dyDescent="0.25">
      <c r="A140" s="67"/>
      <c r="B140" s="68"/>
      <c r="K140" s="45">
        <v>44114</v>
      </c>
      <c r="L140" s="30">
        <v>97.691900000000004</v>
      </c>
    </row>
    <row r="141" spans="1:12" x14ac:dyDescent="0.25">
      <c r="A141" s="67"/>
      <c r="B141" s="68"/>
      <c r="K141" s="45">
        <v>44121</v>
      </c>
      <c r="L141" s="30">
        <v>97.901700000000005</v>
      </c>
    </row>
    <row r="142" spans="1:12" x14ac:dyDescent="0.25">
      <c r="K142" s="45">
        <v>44128</v>
      </c>
      <c r="L142" s="30">
        <v>98.400700000000001</v>
      </c>
    </row>
    <row r="143" spans="1:12" x14ac:dyDescent="0.25">
      <c r="K143" s="45">
        <v>44135</v>
      </c>
      <c r="L143" s="30">
        <v>98.526399999999995</v>
      </c>
    </row>
    <row r="144" spans="1:12" x14ac:dyDescent="0.25">
      <c r="K144" s="45">
        <v>44142</v>
      </c>
      <c r="L144" s="30">
        <v>99.333799999999997</v>
      </c>
    </row>
    <row r="145" spans="11:12" x14ac:dyDescent="0.25">
      <c r="K145" s="45">
        <v>44149</v>
      </c>
      <c r="L145" s="30">
        <v>99.722499999999997</v>
      </c>
    </row>
    <row r="146" spans="11:12" x14ac:dyDescent="0.25">
      <c r="K146" s="45">
        <v>44156</v>
      </c>
      <c r="L146" s="30">
        <v>100.1713</v>
      </c>
    </row>
    <row r="147" spans="11:12" x14ac:dyDescent="0.25">
      <c r="K147" s="45">
        <v>44163</v>
      </c>
      <c r="L147" s="30">
        <v>100.3937</v>
      </c>
    </row>
    <row r="148" spans="11:12" x14ac:dyDescent="0.25">
      <c r="K148" s="45">
        <v>44170</v>
      </c>
      <c r="L148" s="30">
        <v>101.7478</v>
      </c>
    </row>
    <row r="149" spans="11:12" x14ac:dyDescent="0.25">
      <c r="K149" s="45">
        <v>44177</v>
      </c>
      <c r="L149" s="30">
        <v>102.7137</v>
      </c>
    </row>
    <row r="150" spans="11:12" x14ac:dyDescent="0.25">
      <c r="K150" s="45">
        <v>44184</v>
      </c>
      <c r="L150" s="30">
        <v>102.396</v>
      </c>
    </row>
    <row r="151" spans="11:12" x14ac:dyDescent="0.25">
      <c r="K151" s="45">
        <v>44191</v>
      </c>
      <c r="L151" s="30">
        <v>99.094499999999996</v>
      </c>
    </row>
    <row r="152" spans="11:12" x14ac:dyDescent="0.25">
      <c r="K152" s="45">
        <v>44198</v>
      </c>
      <c r="L152" s="30">
        <v>95.946100000000001</v>
      </c>
    </row>
    <row r="153" spans="11:12" x14ac:dyDescent="0.25">
      <c r="K153" s="45">
        <v>44205</v>
      </c>
      <c r="L153" s="30">
        <v>97.9666</v>
      </c>
    </row>
    <row r="154" spans="11:12" x14ac:dyDescent="0.25">
      <c r="K154" s="45">
        <v>44212</v>
      </c>
      <c r="L154" s="30">
        <v>99.925899999999999</v>
      </c>
    </row>
    <row r="155" spans="11:12" x14ac:dyDescent="0.25">
      <c r="K155" s="45">
        <v>44219</v>
      </c>
      <c r="L155" s="30">
        <v>100.2458</v>
      </c>
    </row>
    <row r="156" spans="11:12" x14ac:dyDescent="0.25">
      <c r="K156" s="45">
        <v>44226</v>
      </c>
      <c r="L156" s="30">
        <v>100.26690000000001</v>
      </c>
    </row>
    <row r="157" spans="11:12" x14ac:dyDescent="0.25">
      <c r="K157" s="45">
        <v>44233</v>
      </c>
      <c r="L157" s="30">
        <v>100.7208</v>
      </c>
    </row>
    <row r="158" spans="11:12" x14ac:dyDescent="0.25">
      <c r="K158" s="45">
        <v>44240</v>
      </c>
      <c r="L158" s="30">
        <v>101.07389999999999</v>
      </c>
    </row>
    <row r="159" spans="11:12" x14ac:dyDescent="0.25">
      <c r="K159" s="45">
        <v>44247</v>
      </c>
      <c r="L159" s="30">
        <v>100.9648</v>
      </c>
    </row>
    <row r="160" spans="11:12" x14ac:dyDescent="0.25">
      <c r="K160" s="45">
        <v>44254</v>
      </c>
      <c r="L160" s="30">
        <v>101.23220000000001</v>
      </c>
    </row>
    <row r="161" spans="11:12" x14ac:dyDescent="0.25">
      <c r="K161" s="45">
        <v>44261</v>
      </c>
      <c r="L161" s="30">
        <v>102.15430000000001</v>
      </c>
    </row>
    <row r="162" spans="11:12" x14ac:dyDescent="0.25">
      <c r="K162" s="45">
        <v>44268</v>
      </c>
      <c r="L162" s="30">
        <v>102.4577</v>
      </c>
    </row>
    <row r="163" spans="11:12" x14ac:dyDescent="0.25">
      <c r="K163" s="45">
        <v>44275</v>
      </c>
      <c r="L163" s="30">
        <v>102.86320000000001</v>
      </c>
    </row>
    <row r="164" spans="11:12" x14ac:dyDescent="0.25">
      <c r="K164" s="45">
        <v>44282</v>
      </c>
      <c r="L164" s="30">
        <v>103.373</v>
      </c>
    </row>
    <row r="165" spans="11:12" x14ac:dyDescent="0.25">
      <c r="K165" s="45">
        <v>44289</v>
      </c>
      <c r="L165" s="30">
        <v>102.1452</v>
      </c>
    </row>
    <row r="166" spans="11:12" x14ac:dyDescent="0.25">
      <c r="K166" s="45">
        <v>44296</v>
      </c>
      <c r="L166" s="30">
        <v>102.34</v>
      </c>
    </row>
    <row r="167" spans="11:12" x14ac:dyDescent="0.25">
      <c r="K167" s="45">
        <v>44303</v>
      </c>
      <c r="L167" s="30">
        <v>102.42449999999999</v>
      </c>
    </row>
    <row r="168" spans="11:12" x14ac:dyDescent="0.25">
      <c r="K168" s="45">
        <v>44310</v>
      </c>
      <c r="L168" s="30">
        <v>102.6942</v>
      </c>
    </row>
    <row r="169" spans="11:12" x14ac:dyDescent="0.25">
      <c r="K169" s="45">
        <v>44317</v>
      </c>
      <c r="L169" s="30">
        <v>102.5016</v>
      </c>
    </row>
    <row r="170" spans="11:12" x14ac:dyDescent="0.25">
      <c r="K170" s="45">
        <v>44324</v>
      </c>
      <c r="L170" s="30">
        <v>102.8385</v>
      </c>
    </row>
    <row r="171" spans="11:12" x14ac:dyDescent="0.25">
      <c r="K171" s="45">
        <v>44331</v>
      </c>
      <c r="L171" s="30">
        <v>103.4601</v>
      </c>
    </row>
    <row r="172" spans="11:12" x14ac:dyDescent="0.25">
      <c r="K172" s="45">
        <v>44338</v>
      </c>
      <c r="L172" s="30">
        <v>103.58759999999999</v>
      </c>
    </row>
    <row r="173" spans="11:12" x14ac:dyDescent="0.25">
      <c r="K173" s="45">
        <v>44345</v>
      </c>
      <c r="L173" s="30">
        <v>103.4529</v>
      </c>
    </row>
    <row r="174" spans="11:12" x14ac:dyDescent="0.25">
      <c r="K174" s="45">
        <v>44352</v>
      </c>
      <c r="L174" s="30">
        <v>102.05549999999999</v>
      </c>
    </row>
    <row r="175" spans="11:12" x14ac:dyDescent="0.25">
      <c r="K175" s="45">
        <v>44359</v>
      </c>
      <c r="L175" s="30">
        <v>101.65179999999999</v>
      </c>
    </row>
    <row r="176" spans="11:12" x14ac:dyDescent="0.25">
      <c r="K176" s="45">
        <v>44366</v>
      </c>
      <c r="L176" s="30">
        <v>101.8659</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98.761499999999998</v>
      </c>
    </row>
    <row r="260" spans="11:12" x14ac:dyDescent="0.25">
      <c r="K260" s="45">
        <v>43918</v>
      </c>
      <c r="L260" s="30">
        <v>97.714100000000002</v>
      </c>
    </row>
    <row r="261" spans="11:12" x14ac:dyDescent="0.25">
      <c r="K261" s="45">
        <v>43925</v>
      </c>
      <c r="L261" s="30">
        <v>96.921000000000006</v>
      </c>
    </row>
    <row r="262" spans="11:12" x14ac:dyDescent="0.25">
      <c r="K262" s="45">
        <v>43932</v>
      </c>
      <c r="L262" s="30">
        <v>93.485200000000006</v>
      </c>
    </row>
    <row r="263" spans="11:12" x14ac:dyDescent="0.25">
      <c r="K263" s="45">
        <v>43939</v>
      </c>
      <c r="L263" s="30">
        <v>93.018500000000003</v>
      </c>
    </row>
    <row r="264" spans="11:12" x14ac:dyDescent="0.25">
      <c r="K264" s="45">
        <v>43946</v>
      </c>
      <c r="L264" s="30">
        <v>94.697100000000006</v>
      </c>
    </row>
    <row r="265" spans="11:12" x14ac:dyDescent="0.25">
      <c r="K265" s="45">
        <v>43953</v>
      </c>
      <c r="L265" s="30">
        <v>95.261899999999997</v>
      </c>
    </row>
    <row r="266" spans="11:12" x14ac:dyDescent="0.25">
      <c r="K266" s="45">
        <v>43960</v>
      </c>
      <c r="L266" s="30">
        <v>90.043300000000002</v>
      </c>
    </row>
    <row r="267" spans="11:12" x14ac:dyDescent="0.25">
      <c r="K267" s="45">
        <v>43967</v>
      </c>
      <c r="L267" s="30">
        <v>89.291499999999999</v>
      </c>
    </row>
    <row r="268" spans="11:12" x14ac:dyDescent="0.25">
      <c r="K268" s="45">
        <v>43974</v>
      </c>
      <c r="L268" s="30">
        <v>88.067800000000005</v>
      </c>
    </row>
    <row r="269" spans="11:12" x14ac:dyDescent="0.25">
      <c r="K269" s="45">
        <v>43981</v>
      </c>
      <c r="L269" s="30">
        <v>89.5822</v>
      </c>
    </row>
    <row r="270" spans="11:12" x14ac:dyDescent="0.25">
      <c r="K270" s="45">
        <v>43988</v>
      </c>
      <c r="L270" s="30">
        <v>92.621200000000002</v>
      </c>
    </row>
    <row r="271" spans="11:12" x14ac:dyDescent="0.25">
      <c r="K271" s="45">
        <v>43995</v>
      </c>
      <c r="L271" s="30">
        <v>92.186099999999996</v>
      </c>
    </row>
    <row r="272" spans="11:12" x14ac:dyDescent="0.25">
      <c r="K272" s="45">
        <v>44002</v>
      </c>
      <c r="L272" s="30">
        <v>95.813800000000001</v>
      </c>
    </row>
    <row r="273" spans="11:12" x14ac:dyDescent="0.25">
      <c r="K273" s="45">
        <v>44009</v>
      </c>
      <c r="L273" s="30">
        <v>97.958699999999993</v>
      </c>
    </row>
    <row r="274" spans="11:12" x14ac:dyDescent="0.25">
      <c r="K274" s="45">
        <v>44016</v>
      </c>
      <c r="L274" s="30">
        <v>96.636300000000006</v>
      </c>
    </row>
    <row r="275" spans="11:12" x14ac:dyDescent="0.25">
      <c r="K275" s="45">
        <v>44023</v>
      </c>
      <c r="L275" s="30">
        <v>93.5852</v>
      </c>
    </row>
    <row r="276" spans="11:12" x14ac:dyDescent="0.25">
      <c r="K276" s="45">
        <v>44030</v>
      </c>
      <c r="L276" s="30">
        <v>93.349599999999995</v>
      </c>
    </row>
    <row r="277" spans="11:12" x14ac:dyDescent="0.25">
      <c r="K277" s="45">
        <v>44037</v>
      </c>
      <c r="L277" s="30">
        <v>94.022800000000004</v>
      </c>
    </row>
    <row r="278" spans="11:12" x14ac:dyDescent="0.25">
      <c r="K278" s="45">
        <v>44044</v>
      </c>
      <c r="L278" s="30">
        <v>94.563699999999997</v>
      </c>
    </row>
    <row r="279" spans="11:12" x14ac:dyDescent="0.25">
      <c r="K279" s="45">
        <v>44051</v>
      </c>
      <c r="L279" s="30">
        <v>97.569400000000002</v>
      </c>
    </row>
    <row r="280" spans="11:12" x14ac:dyDescent="0.25">
      <c r="K280" s="45">
        <v>44058</v>
      </c>
      <c r="L280" s="30">
        <v>97.312100000000001</v>
      </c>
    </row>
    <row r="281" spans="11:12" x14ac:dyDescent="0.25">
      <c r="K281" s="45">
        <v>44065</v>
      </c>
      <c r="L281" s="30">
        <v>97.730699999999999</v>
      </c>
    </row>
    <row r="282" spans="11:12" x14ac:dyDescent="0.25">
      <c r="K282" s="45">
        <v>44072</v>
      </c>
      <c r="L282" s="30">
        <v>99.558599999999998</v>
      </c>
    </row>
    <row r="283" spans="11:12" x14ac:dyDescent="0.25">
      <c r="K283" s="45">
        <v>44079</v>
      </c>
      <c r="L283" s="30">
        <v>105.5693</v>
      </c>
    </row>
    <row r="284" spans="11:12" x14ac:dyDescent="0.25">
      <c r="K284" s="45">
        <v>44086</v>
      </c>
      <c r="L284" s="30">
        <v>103.62309999999999</v>
      </c>
    </row>
    <row r="285" spans="11:12" x14ac:dyDescent="0.25">
      <c r="K285" s="45">
        <v>44093</v>
      </c>
      <c r="L285" s="30">
        <v>101.6904</v>
      </c>
    </row>
    <row r="286" spans="11:12" x14ac:dyDescent="0.25">
      <c r="K286" s="45">
        <v>44100</v>
      </c>
      <c r="L286" s="30">
        <v>103.6643</v>
      </c>
    </row>
    <row r="287" spans="11:12" x14ac:dyDescent="0.25">
      <c r="K287" s="45">
        <v>44107</v>
      </c>
      <c r="L287" s="30">
        <v>101.3762</v>
      </c>
    </row>
    <row r="288" spans="11:12" x14ac:dyDescent="0.25">
      <c r="K288" s="45">
        <v>44114</v>
      </c>
      <c r="L288" s="30">
        <v>97.119900000000001</v>
      </c>
    </row>
    <row r="289" spans="11:12" x14ac:dyDescent="0.25">
      <c r="K289" s="45">
        <v>44121</v>
      </c>
      <c r="L289" s="30">
        <v>96.827799999999996</v>
      </c>
    </row>
    <row r="290" spans="11:12" x14ac:dyDescent="0.25">
      <c r="K290" s="45">
        <v>44128</v>
      </c>
      <c r="L290" s="30">
        <v>96.294799999999995</v>
      </c>
    </row>
    <row r="291" spans="11:12" x14ac:dyDescent="0.25">
      <c r="K291" s="45">
        <v>44135</v>
      </c>
      <c r="L291" s="30">
        <v>96.8917</v>
      </c>
    </row>
    <row r="292" spans="11:12" x14ac:dyDescent="0.25">
      <c r="K292" s="45">
        <v>44142</v>
      </c>
      <c r="L292" s="30">
        <v>99.896600000000007</v>
      </c>
    </row>
    <row r="293" spans="11:12" x14ac:dyDescent="0.25">
      <c r="K293" s="45">
        <v>44149</v>
      </c>
      <c r="L293" s="30">
        <v>100.52079999999999</v>
      </c>
    </row>
    <row r="294" spans="11:12" x14ac:dyDescent="0.25">
      <c r="K294" s="45">
        <v>44156</v>
      </c>
      <c r="L294" s="30">
        <v>100.9641</v>
      </c>
    </row>
    <row r="295" spans="11:12" x14ac:dyDescent="0.25">
      <c r="K295" s="45">
        <v>44163</v>
      </c>
      <c r="L295" s="30">
        <v>101.7636</v>
      </c>
    </row>
    <row r="296" spans="11:12" x14ac:dyDescent="0.25">
      <c r="K296" s="45">
        <v>44170</v>
      </c>
      <c r="L296" s="30">
        <v>106.6634</v>
      </c>
    </row>
    <row r="297" spans="11:12" x14ac:dyDescent="0.25">
      <c r="K297" s="45">
        <v>44177</v>
      </c>
      <c r="L297" s="30">
        <v>108.5027</v>
      </c>
    </row>
    <row r="298" spans="11:12" x14ac:dyDescent="0.25">
      <c r="K298" s="45">
        <v>44184</v>
      </c>
      <c r="L298" s="30">
        <v>109.53959999999999</v>
      </c>
    </row>
    <row r="299" spans="11:12" x14ac:dyDescent="0.25">
      <c r="K299" s="45">
        <v>44191</v>
      </c>
      <c r="L299" s="30">
        <v>103.6484</v>
      </c>
    </row>
    <row r="300" spans="11:12" x14ac:dyDescent="0.25">
      <c r="K300" s="45">
        <v>44198</v>
      </c>
      <c r="L300" s="30">
        <v>96.404600000000002</v>
      </c>
    </row>
    <row r="301" spans="11:12" x14ac:dyDescent="0.25">
      <c r="K301" s="45">
        <v>44205</v>
      </c>
      <c r="L301" s="30">
        <v>98.111900000000006</v>
      </c>
    </row>
    <row r="302" spans="11:12" x14ac:dyDescent="0.25">
      <c r="K302" s="45">
        <v>44212</v>
      </c>
      <c r="L302" s="30">
        <v>101.83159999999999</v>
      </c>
    </row>
    <row r="303" spans="11:12" x14ac:dyDescent="0.25">
      <c r="K303" s="45">
        <v>44219</v>
      </c>
      <c r="L303" s="30">
        <v>101.2009</v>
      </c>
    </row>
    <row r="304" spans="11:12" x14ac:dyDescent="0.25">
      <c r="K304" s="45">
        <v>44226</v>
      </c>
      <c r="L304" s="30">
        <v>100.5997</v>
      </c>
    </row>
    <row r="305" spans="11:12" x14ac:dyDescent="0.25">
      <c r="K305" s="45">
        <v>44233</v>
      </c>
      <c r="L305" s="30">
        <v>105.7835</v>
      </c>
    </row>
    <row r="306" spans="11:12" x14ac:dyDescent="0.25">
      <c r="K306" s="45">
        <v>44240</v>
      </c>
      <c r="L306" s="30">
        <v>106.0247</v>
      </c>
    </row>
    <row r="307" spans="11:12" x14ac:dyDescent="0.25">
      <c r="K307" s="45">
        <v>44247</v>
      </c>
      <c r="L307" s="30">
        <v>105.858</v>
      </c>
    </row>
    <row r="308" spans="11:12" x14ac:dyDescent="0.25">
      <c r="K308" s="45">
        <v>44254</v>
      </c>
      <c r="L308" s="30">
        <v>106.70529999999999</v>
      </c>
    </row>
    <row r="309" spans="11:12" x14ac:dyDescent="0.25">
      <c r="K309" s="45">
        <v>44261</v>
      </c>
      <c r="L309" s="30">
        <v>108.62179999999999</v>
      </c>
    </row>
    <row r="310" spans="11:12" x14ac:dyDescent="0.25">
      <c r="K310" s="45">
        <v>44268</v>
      </c>
      <c r="L310" s="30">
        <v>107.9744</v>
      </c>
    </row>
    <row r="311" spans="11:12" x14ac:dyDescent="0.25">
      <c r="K311" s="45">
        <v>44275</v>
      </c>
      <c r="L311" s="30">
        <v>108.3853</v>
      </c>
    </row>
    <row r="312" spans="11:12" x14ac:dyDescent="0.25">
      <c r="K312" s="45">
        <v>44282</v>
      </c>
      <c r="L312" s="30">
        <v>108.92659999999999</v>
      </c>
    </row>
    <row r="313" spans="11:12" x14ac:dyDescent="0.25">
      <c r="K313" s="45">
        <v>44289</v>
      </c>
      <c r="L313" s="30">
        <v>109.6348</v>
      </c>
    </row>
    <row r="314" spans="11:12" x14ac:dyDescent="0.25">
      <c r="K314" s="45">
        <v>44296</v>
      </c>
      <c r="L314" s="30">
        <v>108.6773</v>
      </c>
    </row>
    <row r="315" spans="11:12" x14ac:dyDescent="0.25">
      <c r="K315" s="45">
        <v>44303</v>
      </c>
      <c r="L315" s="30">
        <v>109.6324</v>
      </c>
    </row>
    <row r="316" spans="11:12" x14ac:dyDescent="0.25">
      <c r="K316" s="45">
        <v>44310</v>
      </c>
      <c r="L316" s="30">
        <v>109.2037</v>
      </c>
    </row>
    <row r="317" spans="11:12" x14ac:dyDescent="0.25">
      <c r="K317" s="45">
        <v>44317</v>
      </c>
      <c r="L317" s="30">
        <v>109.0835</v>
      </c>
    </row>
    <row r="318" spans="11:12" x14ac:dyDescent="0.25">
      <c r="K318" s="45">
        <v>44324</v>
      </c>
      <c r="L318" s="30">
        <v>108.92140000000001</v>
      </c>
    </row>
    <row r="319" spans="11:12" x14ac:dyDescent="0.25">
      <c r="K319" s="45">
        <v>44331</v>
      </c>
      <c r="L319" s="30">
        <v>109.0228</v>
      </c>
    </row>
    <row r="320" spans="11:12" x14ac:dyDescent="0.25">
      <c r="K320" s="45">
        <v>44338</v>
      </c>
      <c r="L320" s="30">
        <v>108.7621</v>
      </c>
    </row>
    <row r="321" spans="11:12" x14ac:dyDescent="0.25">
      <c r="K321" s="45">
        <v>44345</v>
      </c>
      <c r="L321" s="30">
        <v>109.7444</v>
      </c>
    </row>
    <row r="322" spans="11:12" x14ac:dyDescent="0.25">
      <c r="K322" s="45">
        <v>44352</v>
      </c>
      <c r="L322" s="30">
        <v>108.7889</v>
      </c>
    </row>
    <row r="323" spans="11:12" x14ac:dyDescent="0.25">
      <c r="K323" s="45">
        <v>44359</v>
      </c>
      <c r="L323" s="30">
        <v>107.5277</v>
      </c>
    </row>
    <row r="324" spans="11:12" x14ac:dyDescent="0.25">
      <c r="K324" s="45">
        <v>44366</v>
      </c>
      <c r="L324" s="30">
        <v>106.6448</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83EF-3D38-4A25-838A-CECA53A71167}">
  <sheetPr codeName="Sheet16">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31</v>
      </c>
    </row>
    <row r="2" spans="1:12" ht="19.5" customHeight="1" x14ac:dyDescent="0.3">
      <c r="A2" s="47" t="str">
        <f>"Weekly Payroll Jobs and Wages in Australia - " &amp;$L$1</f>
        <v>Weekly Payroll Jobs and Wages in Australia - Professional, scientific and technical services</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Professional, scientific and technical services</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5.6109999416503298E-2</v>
      </c>
      <c r="C11" s="21">
        <v>7.6417646212023627E-4</v>
      </c>
      <c r="D11" s="21">
        <v>2.5953685584316766E-3</v>
      </c>
      <c r="E11" s="21">
        <v>2.3327279633207354E-3</v>
      </c>
      <c r="F11" s="21">
        <v>9.264464393243288E-2</v>
      </c>
      <c r="G11" s="21">
        <v>1.049989314898081E-3</v>
      </c>
      <c r="H11" s="21">
        <v>4.2928171190081965E-3</v>
      </c>
      <c r="I11" s="40">
        <v>1.6780680452139762E-3</v>
      </c>
      <c r="J11" s="29"/>
      <c r="K11" s="29"/>
      <c r="L11" s="30"/>
    </row>
    <row r="12" spans="1:12" x14ac:dyDescent="0.25">
      <c r="A12" s="41" t="s">
        <v>6</v>
      </c>
      <c r="B12" s="21">
        <v>3.713154018009579E-2</v>
      </c>
      <c r="C12" s="21">
        <v>4.2353956218355027E-3</v>
      </c>
      <c r="D12" s="21">
        <v>3.2362219291321992E-3</v>
      </c>
      <c r="E12" s="21">
        <v>4.8460103311041003E-3</v>
      </c>
      <c r="F12" s="21">
        <v>6.7363677445954506E-2</v>
      </c>
      <c r="G12" s="21">
        <v>-2.5751607241355501E-3</v>
      </c>
      <c r="H12" s="21">
        <v>1.1205452696265716E-3</v>
      </c>
      <c r="I12" s="40">
        <v>1.6063539010435779E-3</v>
      </c>
      <c r="J12" s="29"/>
      <c r="K12" s="29"/>
      <c r="L12" s="30"/>
    </row>
    <row r="13" spans="1:12" ht="15" customHeight="1" x14ac:dyDescent="0.25">
      <c r="A13" s="41" t="s">
        <v>5</v>
      </c>
      <c r="B13" s="21">
        <v>4.6016507957428621E-2</v>
      </c>
      <c r="C13" s="21">
        <v>4.4273764559314976E-3</v>
      </c>
      <c r="D13" s="21">
        <v>6.2897956169072344E-3</v>
      </c>
      <c r="E13" s="21">
        <v>2.7809040272428476E-3</v>
      </c>
      <c r="F13" s="21">
        <v>0.10915714179912883</v>
      </c>
      <c r="G13" s="21">
        <v>1.2256870844083334E-2</v>
      </c>
      <c r="H13" s="21">
        <v>7.6504510314514551E-3</v>
      </c>
      <c r="I13" s="40">
        <v>3.2999040343160146E-3</v>
      </c>
      <c r="J13" s="29"/>
      <c r="K13" s="29"/>
      <c r="L13" s="30"/>
    </row>
    <row r="14" spans="1:12" ht="15" customHeight="1" x14ac:dyDescent="0.25">
      <c r="A14" s="41" t="s">
        <v>43</v>
      </c>
      <c r="B14" s="21">
        <v>5.9011993183089917E-2</v>
      </c>
      <c r="C14" s="21">
        <v>-7.7398039741413127E-3</v>
      </c>
      <c r="D14" s="21">
        <v>-4.6943769197328455E-3</v>
      </c>
      <c r="E14" s="21">
        <v>9.4799692204605712E-4</v>
      </c>
      <c r="F14" s="21">
        <v>8.238985327161874E-2</v>
      </c>
      <c r="G14" s="21">
        <v>9.5450433034400817E-3</v>
      </c>
      <c r="H14" s="21">
        <v>9.670451925506196E-3</v>
      </c>
      <c r="I14" s="40">
        <v>3.6470651113806873E-3</v>
      </c>
      <c r="J14" s="29"/>
      <c r="K14" s="29"/>
      <c r="L14" s="30"/>
    </row>
    <row r="15" spans="1:12" ht="15" customHeight="1" x14ac:dyDescent="0.25">
      <c r="A15" s="41" t="s">
        <v>4</v>
      </c>
      <c r="B15" s="21">
        <v>0.10985416142821225</v>
      </c>
      <c r="C15" s="21">
        <v>-5.0453902743908818E-3</v>
      </c>
      <c r="D15" s="21">
        <v>-2.0921299056164688E-4</v>
      </c>
      <c r="E15" s="21">
        <v>-4.9440376491878268E-3</v>
      </c>
      <c r="F15" s="21">
        <v>0.12182876159754752</v>
      </c>
      <c r="G15" s="21">
        <v>-3.0721998543623119E-2</v>
      </c>
      <c r="H15" s="21">
        <v>-6.9160342235073946E-3</v>
      </c>
      <c r="I15" s="40">
        <v>-1.3886086463443803E-2</v>
      </c>
      <c r="J15" s="29"/>
      <c r="K15" s="36"/>
      <c r="L15" s="30"/>
    </row>
    <row r="16" spans="1:12" ht="15" customHeight="1" x14ac:dyDescent="0.25">
      <c r="A16" s="41" t="s">
        <v>3</v>
      </c>
      <c r="B16" s="21">
        <v>0.1097499551354908</v>
      </c>
      <c r="C16" s="21">
        <v>-5.4352435421636258E-3</v>
      </c>
      <c r="D16" s="21">
        <v>4.0302595271084485E-3</v>
      </c>
      <c r="E16" s="21">
        <v>-1.7257397470789027E-3</v>
      </c>
      <c r="F16" s="21">
        <v>0.13489082636095451</v>
      </c>
      <c r="G16" s="21">
        <v>-1.5687574344185329E-2</v>
      </c>
      <c r="H16" s="21">
        <v>9.2316648330259543E-3</v>
      </c>
      <c r="I16" s="40">
        <v>-6.2399128672974147E-3</v>
      </c>
      <c r="J16" s="29"/>
      <c r="K16" s="29"/>
      <c r="L16" s="30"/>
    </row>
    <row r="17" spans="1:12" ht="15" customHeight="1" x14ac:dyDescent="0.25">
      <c r="A17" s="41" t="s">
        <v>42</v>
      </c>
      <c r="B17" s="21">
        <v>8.8982093268217932E-2</v>
      </c>
      <c r="C17" s="21">
        <v>1.4091942276807767E-2</v>
      </c>
      <c r="D17" s="21">
        <v>9.3978889366219676E-3</v>
      </c>
      <c r="E17" s="21">
        <v>3.7624296938829627E-3</v>
      </c>
      <c r="F17" s="21">
        <v>0.13016446327240416</v>
      </c>
      <c r="G17" s="21">
        <v>4.2565596346736179E-2</v>
      </c>
      <c r="H17" s="21">
        <v>8.129785436125303E-3</v>
      </c>
      <c r="I17" s="40">
        <v>2.9906927568452701E-2</v>
      </c>
      <c r="J17" s="29"/>
      <c r="K17" s="29"/>
      <c r="L17" s="30"/>
    </row>
    <row r="18" spans="1:12" ht="15" customHeight="1" x14ac:dyDescent="0.25">
      <c r="A18" s="41" t="s">
        <v>2</v>
      </c>
      <c r="B18" s="21">
        <v>0.10336160370084801</v>
      </c>
      <c r="C18" s="21">
        <v>1.1707317073170742E-2</v>
      </c>
      <c r="D18" s="21">
        <v>4.8938728711656054E-4</v>
      </c>
      <c r="E18" s="21">
        <v>3.8195193756831447E-3</v>
      </c>
      <c r="F18" s="21">
        <v>0.17484434663564041</v>
      </c>
      <c r="G18" s="21">
        <v>1.3003388727153453E-2</v>
      </c>
      <c r="H18" s="21">
        <v>7.2858432576494714E-4</v>
      </c>
      <c r="I18" s="40">
        <v>2.2104531702531682E-2</v>
      </c>
      <c r="J18" s="29"/>
      <c r="K18" s="29"/>
      <c r="L18" s="30"/>
    </row>
    <row r="19" spans="1:12" x14ac:dyDescent="0.25">
      <c r="A19" s="41" t="s">
        <v>1</v>
      </c>
      <c r="B19" s="21">
        <v>7.2572243265097702E-2</v>
      </c>
      <c r="C19" s="21">
        <v>3.4732231734022623E-3</v>
      </c>
      <c r="D19" s="21">
        <v>3.5427499257365547E-3</v>
      </c>
      <c r="E19" s="21">
        <v>3.4474794801448994E-3</v>
      </c>
      <c r="F19" s="21">
        <v>0.10729531329931419</v>
      </c>
      <c r="G19" s="21">
        <v>-1.2586052322261176E-2</v>
      </c>
      <c r="H19" s="21">
        <v>-1.6318453870018623E-2</v>
      </c>
      <c r="I19" s="40">
        <v>1.394695744440555E-2</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4.0789488368055959E-2</v>
      </c>
      <c r="C21" s="21">
        <v>-2.6860050634810451E-3</v>
      </c>
      <c r="D21" s="21">
        <v>2.45861158680305E-3</v>
      </c>
      <c r="E21" s="21">
        <v>1.9157417834549939E-3</v>
      </c>
      <c r="F21" s="21">
        <v>7.1708177318116295E-2</v>
      </c>
      <c r="G21" s="21">
        <v>-5.6981197899802494E-3</v>
      </c>
      <c r="H21" s="21">
        <v>4.6907106193465609E-3</v>
      </c>
      <c r="I21" s="40">
        <v>-9.5782122396392833E-4</v>
      </c>
      <c r="J21" s="29"/>
      <c r="K21" s="29"/>
      <c r="L21" s="29"/>
    </row>
    <row r="22" spans="1:12" x14ac:dyDescent="0.25">
      <c r="A22" s="41" t="s">
        <v>13</v>
      </c>
      <c r="B22" s="21">
        <v>5.987455555726573E-2</v>
      </c>
      <c r="C22" s="21">
        <v>4.5027991966875014E-3</v>
      </c>
      <c r="D22" s="21">
        <v>2.7066146285139592E-3</v>
      </c>
      <c r="E22" s="21">
        <v>2.6673556193665959E-3</v>
      </c>
      <c r="F22" s="21">
        <v>0.11978666186602727</v>
      </c>
      <c r="G22" s="21">
        <v>1.304477649708069E-2</v>
      </c>
      <c r="H22" s="21">
        <v>3.6370117929251933E-3</v>
      </c>
      <c r="I22" s="40">
        <v>6.4606147792496404E-3</v>
      </c>
      <c r="J22" s="29"/>
      <c r="K22" s="34" t="s">
        <v>12</v>
      </c>
      <c r="L22" s="29" t="s">
        <v>59</v>
      </c>
    </row>
    <row r="23" spans="1:12" x14ac:dyDescent="0.25">
      <c r="A23" s="41" t="s">
        <v>64</v>
      </c>
      <c r="B23" s="21">
        <v>-5.2086710881847242E-2</v>
      </c>
      <c r="C23" s="21">
        <v>-3.8069485894616339E-2</v>
      </c>
      <c r="D23" s="21">
        <v>9.7186011434269304E-5</v>
      </c>
      <c r="E23" s="21">
        <v>5.755245666623221E-3</v>
      </c>
      <c r="F23" s="21">
        <v>4.9138665084430544E-2</v>
      </c>
      <c r="G23" s="21">
        <v>-1.8465761961348082E-2</v>
      </c>
      <c r="H23" s="21">
        <v>1.0261342604391599E-2</v>
      </c>
      <c r="I23" s="40">
        <v>1.5801134992954102E-2</v>
      </c>
      <c r="J23" s="29"/>
      <c r="K23" s="32"/>
      <c r="L23" s="29" t="s">
        <v>9</v>
      </c>
    </row>
    <row r="24" spans="1:12" x14ac:dyDescent="0.25">
      <c r="A24" s="41" t="s">
        <v>45</v>
      </c>
      <c r="B24" s="21">
        <v>8.3123156717177515E-3</v>
      </c>
      <c r="C24" s="21">
        <v>-5.1164461753063772E-3</v>
      </c>
      <c r="D24" s="21">
        <v>-8.5236492560469834E-4</v>
      </c>
      <c r="E24" s="21">
        <v>3.3618627698897008E-3</v>
      </c>
      <c r="F24" s="21">
        <v>7.6866656110087028E-2</v>
      </c>
      <c r="G24" s="21">
        <v>-1.398743547680481E-2</v>
      </c>
      <c r="H24" s="21">
        <v>7.3288156912654223E-4</v>
      </c>
      <c r="I24" s="40">
        <v>-5.1614319938575459E-4</v>
      </c>
      <c r="J24" s="29"/>
      <c r="K24" s="29" t="s">
        <v>64</v>
      </c>
      <c r="L24" s="30">
        <v>98.54</v>
      </c>
    </row>
    <row r="25" spans="1:12" x14ac:dyDescent="0.25">
      <c r="A25" s="41" t="s">
        <v>46</v>
      </c>
      <c r="B25" s="21">
        <v>4.9418501302935347E-2</v>
      </c>
      <c r="C25" s="21">
        <v>4.683572872087316E-3</v>
      </c>
      <c r="D25" s="21">
        <v>3.6015001500324662E-3</v>
      </c>
      <c r="E25" s="21">
        <v>3.7645297855817272E-3</v>
      </c>
      <c r="F25" s="21">
        <v>9.6762910248343825E-2</v>
      </c>
      <c r="G25" s="21">
        <v>2.1641879338647474E-3</v>
      </c>
      <c r="H25" s="21">
        <v>2.5836622012933574E-3</v>
      </c>
      <c r="I25" s="40">
        <v>2.8311364648634374E-3</v>
      </c>
      <c r="J25" s="29"/>
      <c r="K25" s="29" t="s">
        <v>45</v>
      </c>
      <c r="L25" s="30">
        <v>101.35</v>
      </c>
    </row>
    <row r="26" spans="1:12" x14ac:dyDescent="0.25">
      <c r="A26" s="41" t="s">
        <v>47</v>
      </c>
      <c r="B26" s="21">
        <v>7.7395044359883425E-2</v>
      </c>
      <c r="C26" s="21">
        <v>3.6257463388671418E-3</v>
      </c>
      <c r="D26" s="21">
        <v>4.4932173636613726E-3</v>
      </c>
      <c r="E26" s="21">
        <v>2.2975655148909091E-3</v>
      </c>
      <c r="F26" s="21">
        <v>8.4860664712007594E-2</v>
      </c>
      <c r="G26" s="21">
        <v>3.97087465071011E-3</v>
      </c>
      <c r="H26" s="21">
        <v>8.4353441476727742E-3</v>
      </c>
      <c r="I26" s="40">
        <v>1.5294429590442249E-3</v>
      </c>
      <c r="J26" s="29"/>
      <c r="K26" s="29" t="s">
        <v>46</v>
      </c>
      <c r="L26" s="30">
        <v>104.45</v>
      </c>
    </row>
    <row r="27" spans="1:12" ht="17.25" customHeight="1" x14ac:dyDescent="0.25">
      <c r="A27" s="41" t="s">
        <v>48</v>
      </c>
      <c r="B27" s="21">
        <v>9.5402987484860757E-2</v>
      </c>
      <c r="C27" s="21">
        <v>5.8523607582516846E-4</v>
      </c>
      <c r="D27" s="21">
        <v>3.0997491024347124E-3</v>
      </c>
      <c r="E27" s="21">
        <v>-6.7032592307436634E-4</v>
      </c>
      <c r="F27" s="21">
        <v>9.4890291051779041E-2</v>
      </c>
      <c r="G27" s="21">
        <v>6.4785331991128459E-3</v>
      </c>
      <c r="H27" s="21">
        <v>5.1473782019137992E-3</v>
      </c>
      <c r="I27" s="40">
        <v>1.8450760558759161E-3</v>
      </c>
      <c r="J27" s="59"/>
      <c r="K27" s="33" t="s">
        <v>47</v>
      </c>
      <c r="L27" s="30">
        <v>107.35</v>
      </c>
    </row>
    <row r="28" spans="1:12" x14ac:dyDescent="0.25">
      <c r="A28" s="41" t="s">
        <v>49</v>
      </c>
      <c r="B28" s="21">
        <v>0.12781206388587374</v>
      </c>
      <c r="C28" s="21">
        <v>4.1977569277313886E-3</v>
      </c>
      <c r="D28" s="21">
        <v>3.3866364865893228E-3</v>
      </c>
      <c r="E28" s="21">
        <v>-1.3324249583153147E-3</v>
      </c>
      <c r="F28" s="21">
        <v>0.13003572803138375</v>
      </c>
      <c r="G28" s="21">
        <v>4.8177815010241876E-3</v>
      </c>
      <c r="H28" s="21">
        <v>8.534552272700946E-4</v>
      </c>
      <c r="I28" s="40">
        <v>4.6587197556791082E-5</v>
      </c>
      <c r="J28" s="48"/>
      <c r="K28" s="25" t="s">
        <v>48</v>
      </c>
      <c r="L28" s="30">
        <v>109.48</v>
      </c>
    </row>
    <row r="29" spans="1:12" ht="15.75" thickBot="1" x14ac:dyDescent="0.3">
      <c r="A29" s="42" t="s">
        <v>50</v>
      </c>
      <c r="B29" s="43">
        <v>0.18020263064344122</v>
      </c>
      <c r="C29" s="43">
        <v>1.3071622850470366E-2</v>
      </c>
      <c r="D29" s="43">
        <v>2.6445971494324372E-3</v>
      </c>
      <c r="E29" s="43">
        <v>-1.3170382524210211E-3</v>
      </c>
      <c r="F29" s="43">
        <v>0.24780888935587786</v>
      </c>
      <c r="G29" s="43">
        <v>2.5032752004278347E-2</v>
      </c>
      <c r="H29" s="43">
        <v>1.3337388066738676E-3</v>
      </c>
      <c r="I29" s="44">
        <v>5.9086861368775612E-3</v>
      </c>
      <c r="J29" s="48"/>
      <c r="K29" s="25" t="s">
        <v>49</v>
      </c>
      <c r="L29" s="30">
        <v>112.31</v>
      </c>
    </row>
    <row r="30" spans="1:12" x14ac:dyDescent="0.25">
      <c r="A30" s="60" t="s">
        <v>44</v>
      </c>
      <c r="B30" s="20"/>
      <c r="C30" s="20"/>
      <c r="D30" s="20"/>
      <c r="E30" s="20"/>
      <c r="F30" s="20"/>
      <c r="G30" s="20"/>
      <c r="H30" s="20"/>
      <c r="I30" s="20"/>
      <c r="J30" s="48"/>
      <c r="K30" s="25" t="s">
        <v>50</v>
      </c>
      <c r="L30" s="30">
        <v>116.5</v>
      </c>
    </row>
    <row r="31" spans="1:12" ht="12.75" customHeight="1" x14ac:dyDescent="0.25">
      <c r="K31" s="25"/>
      <c r="L31" s="30"/>
    </row>
    <row r="32" spans="1:12" ht="15.75" customHeight="1" x14ac:dyDescent="0.25">
      <c r="A32" s="54" t="str">
        <f>"Indexed number of payroll jobs and total wages, "&amp;$L$1</f>
        <v>Indexed number of payroll jobs and total wages, Professional, scientific and technical services</v>
      </c>
      <c r="B32" s="61"/>
      <c r="C32" s="61"/>
      <c r="D32" s="61"/>
      <c r="E32" s="61"/>
      <c r="F32" s="61"/>
      <c r="G32" s="61"/>
      <c r="H32" s="61"/>
      <c r="I32" s="61"/>
      <c r="J32" s="62"/>
      <c r="K32" s="32"/>
      <c r="L32" s="30" t="s">
        <v>8</v>
      </c>
    </row>
    <row r="33" spans="1:12" x14ac:dyDescent="0.25">
      <c r="K33" s="29" t="s">
        <v>64</v>
      </c>
      <c r="L33" s="30">
        <v>94.78</v>
      </c>
    </row>
    <row r="34" spans="1:12" x14ac:dyDescent="0.25">
      <c r="K34" s="29" t="s">
        <v>45</v>
      </c>
      <c r="L34" s="30">
        <v>100.92</v>
      </c>
    </row>
    <row r="35" spans="1:12" x14ac:dyDescent="0.25">
      <c r="K35" s="29" t="s">
        <v>46</v>
      </c>
      <c r="L35" s="30">
        <v>104.57</v>
      </c>
    </row>
    <row r="36" spans="1:12" x14ac:dyDescent="0.25">
      <c r="K36" s="33" t="s">
        <v>47</v>
      </c>
      <c r="L36" s="30">
        <v>107.26</v>
      </c>
    </row>
    <row r="37" spans="1:12" x14ac:dyDescent="0.25">
      <c r="K37" s="25" t="s">
        <v>48</v>
      </c>
      <c r="L37" s="30">
        <v>109.2</v>
      </c>
    </row>
    <row r="38" spans="1:12" x14ac:dyDescent="0.25">
      <c r="K38" s="25" t="s">
        <v>49</v>
      </c>
      <c r="L38" s="30">
        <v>112.4</v>
      </c>
    </row>
    <row r="39" spans="1:12" x14ac:dyDescent="0.25">
      <c r="K39" s="25" t="s">
        <v>50</v>
      </c>
      <c r="L39" s="30">
        <v>117.71</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94.79</v>
      </c>
    </row>
    <row r="43" spans="1:12" x14ac:dyDescent="0.25">
      <c r="K43" s="29" t="s">
        <v>45</v>
      </c>
      <c r="L43" s="30">
        <v>100.83</v>
      </c>
    </row>
    <row r="44" spans="1:12" x14ac:dyDescent="0.25">
      <c r="B44" s="20"/>
      <c r="C44" s="20"/>
      <c r="D44" s="20"/>
      <c r="E44" s="20"/>
      <c r="F44" s="20"/>
      <c r="G44" s="20"/>
      <c r="H44" s="20"/>
      <c r="I44" s="20"/>
      <c r="J44" s="48"/>
      <c r="K44" s="29" t="s">
        <v>46</v>
      </c>
      <c r="L44" s="30">
        <v>104.94</v>
      </c>
    </row>
    <row r="45" spans="1:12" ht="15.4" customHeight="1" x14ac:dyDescent="0.25">
      <c r="A45" s="54" t="str">
        <f>"Indexed number of payroll jobs in "&amp;$L$1&amp;" each week by age group"</f>
        <v>Indexed number of payroll jobs in Professional, scientific and technical services each week by age group</v>
      </c>
      <c r="B45" s="20"/>
      <c r="C45" s="20"/>
      <c r="D45" s="20"/>
      <c r="E45" s="20"/>
      <c r="F45" s="20"/>
      <c r="G45" s="20"/>
      <c r="H45" s="20"/>
      <c r="I45" s="20"/>
      <c r="J45" s="48"/>
      <c r="K45" s="33" t="s">
        <v>47</v>
      </c>
      <c r="L45" s="30">
        <v>107.74</v>
      </c>
    </row>
    <row r="46" spans="1:12" ht="15.4" customHeight="1" x14ac:dyDescent="0.25">
      <c r="B46" s="20"/>
      <c r="C46" s="20"/>
      <c r="D46" s="20"/>
      <c r="E46" s="20"/>
      <c r="F46" s="20"/>
      <c r="G46" s="20"/>
      <c r="H46" s="20"/>
      <c r="I46" s="20"/>
      <c r="J46" s="48"/>
      <c r="K46" s="25" t="s">
        <v>48</v>
      </c>
      <c r="L46" s="30">
        <v>109.54</v>
      </c>
    </row>
    <row r="47" spans="1:12" ht="15.4" customHeight="1" x14ac:dyDescent="0.25">
      <c r="B47" s="20"/>
      <c r="C47" s="20"/>
      <c r="D47" s="20"/>
      <c r="E47" s="20"/>
      <c r="F47" s="20"/>
      <c r="G47" s="20"/>
      <c r="H47" s="20"/>
      <c r="I47" s="20"/>
      <c r="J47" s="48"/>
      <c r="K47" s="25" t="s">
        <v>49</v>
      </c>
      <c r="L47" s="30">
        <v>112.78</v>
      </c>
    </row>
    <row r="48" spans="1:12" ht="15.4" customHeight="1" x14ac:dyDescent="0.25">
      <c r="B48" s="20"/>
      <c r="C48" s="20"/>
      <c r="D48" s="20"/>
      <c r="E48" s="20"/>
      <c r="F48" s="20"/>
      <c r="G48" s="20"/>
      <c r="H48" s="20"/>
      <c r="I48" s="20"/>
      <c r="J48" s="48"/>
      <c r="K48" s="25" t="s">
        <v>50</v>
      </c>
      <c r="L48" s="30">
        <v>118.02</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101.85</v>
      </c>
    </row>
    <row r="54" spans="1:12" ht="15.4" customHeight="1" x14ac:dyDescent="0.25">
      <c r="B54" s="20"/>
      <c r="C54" s="20"/>
      <c r="D54" s="20"/>
      <c r="E54" s="20"/>
      <c r="F54" s="20"/>
      <c r="G54" s="20"/>
      <c r="H54" s="20"/>
      <c r="I54" s="20"/>
      <c r="J54" s="48"/>
      <c r="K54" s="29" t="s">
        <v>5</v>
      </c>
      <c r="L54" s="30">
        <v>102.43</v>
      </c>
    </row>
    <row r="55" spans="1:12" ht="15.4" customHeight="1" x14ac:dyDescent="0.25">
      <c r="B55" s="64"/>
      <c r="C55" s="64"/>
      <c r="D55" s="65"/>
      <c r="E55" s="2"/>
      <c r="F55" s="20"/>
      <c r="G55" s="20"/>
      <c r="H55" s="20"/>
      <c r="I55" s="20"/>
      <c r="J55" s="48"/>
      <c r="K55" s="29" t="s">
        <v>43</v>
      </c>
      <c r="L55" s="30">
        <v>105.25</v>
      </c>
    </row>
    <row r="56" spans="1:12" ht="15.4" customHeight="1" x14ac:dyDescent="0.25">
      <c r="B56" s="64"/>
      <c r="C56" s="64"/>
      <c r="D56" s="65"/>
      <c r="E56" s="2"/>
      <c r="F56" s="20"/>
      <c r="G56" s="20"/>
      <c r="H56" s="20"/>
      <c r="I56" s="20"/>
      <c r="J56" s="48"/>
      <c r="K56" s="33" t="s">
        <v>4</v>
      </c>
      <c r="L56" s="30">
        <v>110.68</v>
      </c>
    </row>
    <row r="57" spans="1:12" ht="15.4" customHeight="1" x14ac:dyDescent="0.25">
      <c r="A57" s="64"/>
      <c r="B57" s="64"/>
      <c r="C57" s="64"/>
      <c r="D57" s="65"/>
      <c r="E57" s="2"/>
      <c r="F57" s="20"/>
      <c r="G57" s="20"/>
      <c r="H57" s="20"/>
      <c r="I57" s="20"/>
      <c r="J57" s="48"/>
      <c r="K57" s="25" t="s">
        <v>3</v>
      </c>
      <c r="L57" s="30">
        <v>112.49</v>
      </c>
    </row>
    <row r="58" spans="1:12" ht="15.4" customHeight="1" x14ac:dyDescent="0.25">
      <c r="B58" s="20"/>
      <c r="C58" s="20"/>
      <c r="D58" s="20"/>
      <c r="E58" s="20"/>
      <c r="F58" s="20"/>
      <c r="G58" s="20"/>
      <c r="H58" s="20"/>
      <c r="I58" s="20"/>
      <c r="J58" s="48"/>
      <c r="K58" s="25" t="s">
        <v>42</v>
      </c>
      <c r="L58" s="30">
        <v>107.69</v>
      </c>
    </row>
    <row r="59" spans="1:12" ht="15.4" customHeight="1" x14ac:dyDescent="0.25">
      <c r="K59" s="25" t="s">
        <v>2</v>
      </c>
      <c r="L59" s="30">
        <v>110.63</v>
      </c>
    </row>
    <row r="60" spans="1:12" ht="15.4" customHeight="1" x14ac:dyDescent="0.25">
      <c r="A60" s="54" t="str">
        <f>"Indexed number of payroll jobs held by men in "&amp;$L$1&amp;" each week by State and Territory"</f>
        <v>Indexed number of payroll jobs held by men in Professional, scientific and technical services each week by State and Territory</v>
      </c>
      <c r="K60" s="25" t="s">
        <v>1</v>
      </c>
      <c r="L60" s="30">
        <v>106.34</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101.68</v>
      </c>
    </row>
    <row r="63" spans="1:12" ht="15.4" customHeight="1" x14ac:dyDescent="0.25">
      <c r="B63" s="64"/>
      <c r="C63" s="64"/>
      <c r="D63" s="64"/>
      <c r="E63" s="64"/>
      <c r="F63" s="20"/>
      <c r="G63" s="20"/>
      <c r="H63" s="20"/>
      <c r="I63" s="20"/>
      <c r="J63" s="48"/>
      <c r="K63" s="29" t="s">
        <v>5</v>
      </c>
      <c r="L63" s="30">
        <v>102.18</v>
      </c>
    </row>
    <row r="64" spans="1:12" ht="15.4" customHeight="1" x14ac:dyDescent="0.25">
      <c r="B64" s="64"/>
      <c r="C64" s="64"/>
      <c r="D64" s="66"/>
      <c r="E64" s="2"/>
      <c r="F64" s="20"/>
      <c r="G64" s="20"/>
      <c r="H64" s="20"/>
      <c r="I64" s="20"/>
      <c r="J64" s="48"/>
      <c r="K64" s="29" t="s">
        <v>43</v>
      </c>
      <c r="L64" s="30">
        <v>104.15</v>
      </c>
    </row>
    <row r="65" spans="1:12" ht="15.4" customHeight="1" x14ac:dyDescent="0.25">
      <c r="B65" s="64"/>
      <c r="C65" s="64"/>
      <c r="D65" s="66"/>
      <c r="E65" s="2"/>
      <c r="F65" s="20"/>
      <c r="G65" s="20"/>
      <c r="H65" s="20"/>
      <c r="I65" s="20"/>
      <c r="J65" s="48"/>
      <c r="K65" s="33" t="s">
        <v>4</v>
      </c>
      <c r="L65" s="30">
        <v>109.52</v>
      </c>
    </row>
    <row r="66" spans="1:12" ht="15.4" customHeight="1" x14ac:dyDescent="0.25">
      <c r="B66" s="64"/>
      <c r="C66" s="64"/>
      <c r="D66" s="66"/>
      <c r="E66" s="2"/>
      <c r="F66" s="20"/>
      <c r="G66" s="20"/>
      <c r="H66" s="20"/>
      <c r="I66" s="20"/>
      <c r="J66" s="48"/>
      <c r="K66" s="25" t="s">
        <v>3</v>
      </c>
      <c r="L66" s="30">
        <v>110.97</v>
      </c>
    </row>
    <row r="67" spans="1:12" ht="15.4" customHeight="1" x14ac:dyDescent="0.25">
      <c r="B67" s="20"/>
      <c r="C67" s="20"/>
      <c r="D67" s="20"/>
      <c r="E67" s="20"/>
      <c r="F67" s="20"/>
      <c r="G67" s="20"/>
      <c r="H67" s="20"/>
      <c r="I67" s="20"/>
      <c r="J67" s="48"/>
      <c r="K67" s="25" t="s">
        <v>42</v>
      </c>
      <c r="L67" s="30">
        <v>108.2</v>
      </c>
    </row>
    <row r="68" spans="1:12" ht="15.4" customHeight="1" x14ac:dyDescent="0.25">
      <c r="A68" s="20"/>
      <c r="B68" s="20"/>
      <c r="C68" s="20"/>
      <c r="D68" s="20"/>
      <c r="E68" s="20"/>
      <c r="F68" s="20"/>
      <c r="G68" s="20"/>
      <c r="H68" s="20"/>
      <c r="I68" s="20"/>
      <c r="J68" s="48"/>
      <c r="K68" s="25" t="s">
        <v>2</v>
      </c>
      <c r="L68" s="30">
        <v>112.16</v>
      </c>
    </row>
    <row r="69" spans="1:12" ht="15.4" customHeight="1" x14ac:dyDescent="0.25">
      <c r="A69" s="20"/>
      <c r="B69" s="54"/>
      <c r="C69" s="54"/>
      <c r="D69" s="54"/>
      <c r="E69" s="54"/>
      <c r="F69" s="54"/>
      <c r="G69" s="54"/>
      <c r="H69" s="54"/>
      <c r="I69" s="54"/>
      <c r="J69" s="63"/>
      <c r="K69" s="25" t="s">
        <v>1</v>
      </c>
      <c r="L69" s="30">
        <v>105.75</v>
      </c>
    </row>
    <row r="70" spans="1:12" ht="15.4" customHeight="1" x14ac:dyDescent="0.25">
      <c r="K70" s="27"/>
      <c r="L70" s="30" t="s">
        <v>7</v>
      </c>
    </row>
    <row r="71" spans="1:12" ht="15.4" customHeight="1" x14ac:dyDescent="0.25">
      <c r="K71" s="29" t="s">
        <v>6</v>
      </c>
      <c r="L71" s="30">
        <v>101.98</v>
      </c>
    </row>
    <row r="72" spans="1:12" ht="15.4" customHeight="1" x14ac:dyDescent="0.25">
      <c r="K72" s="29" t="s">
        <v>5</v>
      </c>
      <c r="L72" s="30">
        <v>102.87</v>
      </c>
    </row>
    <row r="73" spans="1:12" ht="15.4" customHeight="1" x14ac:dyDescent="0.25">
      <c r="K73" s="29" t="s">
        <v>43</v>
      </c>
      <c r="L73" s="30">
        <v>103.59</v>
      </c>
    </row>
    <row r="74" spans="1:12" ht="15.4" customHeight="1" x14ac:dyDescent="0.25">
      <c r="K74" s="33" t="s">
        <v>4</v>
      </c>
      <c r="L74" s="30">
        <v>109.33</v>
      </c>
    </row>
    <row r="75" spans="1:12" ht="15.4" customHeight="1" x14ac:dyDescent="0.25">
      <c r="A75" s="54" t="str">
        <f>"Indexed number of payroll jobs held by women in "&amp;$L$1&amp;" each week by State and Territory"</f>
        <v>Indexed number of payroll jobs held by women in Professional, scientific and technical services each week by State and Territory</v>
      </c>
      <c r="K75" s="25" t="s">
        <v>3</v>
      </c>
      <c r="L75" s="30">
        <v>111.47</v>
      </c>
    </row>
    <row r="76" spans="1:12" ht="15.4" customHeight="1" x14ac:dyDescent="0.25">
      <c r="K76" s="25" t="s">
        <v>42</v>
      </c>
      <c r="L76" s="30">
        <v>109.2</v>
      </c>
    </row>
    <row r="77" spans="1:12" ht="15.4" customHeight="1" x14ac:dyDescent="0.25">
      <c r="B77" s="64"/>
      <c r="C77" s="64"/>
      <c r="D77" s="64"/>
      <c r="E77" s="64"/>
      <c r="F77" s="20"/>
      <c r="G77" s="20"/>
      <c r="H77" s="20"/>
      <c r="I77" s="20"/>
      <c r="J77" s="48"/>
      <c r="K77" s="25" t="s">
        <v>2</v>
      </c>
      <c r="L77" s="30">
        <v>112.04</v>
      </c>
    </row>
    <row r="78" spans="1:12" ht="15.4" customHeight="1" x14ac:dyDescent="0.25">
      <c r="B78" s="64"/>
      <c r="C78" s="64"/>
      <c r="D78" s="64"/>
      <c r="E78" s="64"/>
      <c r="F78" s="20"/>
      <c r="G78" s="20"/>
      <c r="H78" s="20"/>
      <c r="I78" s="20"/>
      <c r="J78" s="48"/>
      <c r="K78" s="25" t="s">
        <v>1</v>
      </c>
      <c r="L78" s="30">
        <v>106.01</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103.36</v>
      </c>
    </row>
    <row r="83" spans="1:12" ht="15.4" customHeight="1" x14ac:dyDescent="0.25">
      <c r="B83" s="20"/>
      <c r="C83" s="20"/>
      <c r="D83" s="20"/>
      <c r="E83" s="20"/>
      <c r="F83" s="20"/>
      <c r="G83" s="20"/>
      <c r="H83" s="20"/>
      <c r="I83" s="20"/>
      <c r="J83" s="48"/>
      <c r="K83" s="29" t="s">
        <v>5</v>
      </c>
      <c r="L83" s="30">
        <v>105.15</v>
      </c>
    </row>
    <row r="84" spans="1:12" ht="15.4" customHeight="1" x14ac:dyDescent="0.25">
      <c r="A84" s="20"/>
      <c r="B84" s="54"/>
      <c r="C84" s="54"/>
      <c r="D84" s="54"/>
      <c r="E84" s="54"/>
      <c r="F84" s="54"/>
      <c r="G84" s="54"/>
      <c r="H84" s="54"/>
      <c r="I84" s="54"/>
      <c r="J84" s="63"/>
      <c r="K84" s="29" t="s">
        <v>43</v>
      </c>
      <c r="L84" s="30">
        <v>106.88</v>
      </c>
    </row>
    <row r="85" spans="1:12" ht="15.4" customHeight="1" x14ac:dyDescent="0.25">
      <c r="K85" s="33" t="s">
        <v>4</v>
      </c>
      <c r="L85" s="30">
        <v>111.17</v>
      </c>
    </row>
    <row r="86" spans="1:12" ht="15.4" customHeight="1" x14ac:dyDescent="0.25">
      <c r="K86" s="25" t="s">
        <v>3</v>
      </c>
      <c r="L86" s="30">
        <v>108.68</v>
      </c>
    </row>
    <row r="87" spans="1:12" ht="15.4" customHeight="1" x14ac:dyDescent="0.25">
      <c r="K87" s="25" t="s">
        <v>42</v>
      </c>
      <c r="L87" s="30">
        <v>106.61</v>
      </c>
    </row>
    <row r="88" spans="1:12" ht="15.4" customHeight="1" x14ac:dyDescent="0.25">
      <c r="K88" s="25" t="s">
        <v>2</v>
      </c>
      <c r="L88" s="30">
        <v>105.79</v>
      </c>
    </row>
    <row r="89" spans="1:12" ht="15.4" customHeight="1" x14ac:dyDescent="0.25">
      <c r="K89" s="25" t="s">
        <v>1</v>
      </c>
      <c r="L89" s="30">
        <v>106.57</v>
      </c>
    </row>
    <row r="90" spans="1:12" ht="15.4" customHeight="1" x14ac:dyDescent="0.25">
      <c r="K90" s="32"/>
      <c r="L90" s="30" t="s">
        <v>8</v>
      </c>
    </row>
    <row r="91" spans="1:12" ht="15" customHeight="1" x14ac:dyDescent="0.25">
      <c r="K91" s="29" t="s">
        <v>6</v>
      </c>
      <c r="L91" s="30">
        <v>103.76</v>
      </c>
    </row>
    <row r="92" spans="1:12" ht="15" customHeight="1" x14ac:dyDescent="0.25">
      <c r="K92" s="29" t="s">
        <v>5</v>
      </c>
      <c r="L92" s="30">
        <v>105.03</v>
      </c>
    </row>
    <row r="93" spans="1:12" ht="15" customHeight="1" x14ac:dyDescent="0.25">
      <c r="A93" s="54"/>
      <c r="K93" s="29" t="s">
        <v>43</v>
      </c>
      <c r="L93" s="30">
        <v>107.37</v>
      </c>
    </row>
    <row r="94" spans="1:12" ht="15" customHeight="1" x14ac:dyDescent="0.25">
      <c r="K94" s="33" t="s">
        <v>4</v>
      </c>
      <c r="L94" s="30">
        <v>111.34</v>
      </c>
    </row>
    <row r="95" spans="1:12" ht="15" customHeight="1" x14ac:dyDescent="0.25">
      <c r="K95" s="25" t="s">
        <v>3</v>
      </c>
      <c r="L95" s="30">
        <v>108.14</v>
      </c>
    </row>
    <row r="96" spans="1:12" ht="15" customHeight="1" x14ac:dyDescent="0.25">
      <c r="K96" s="25" t="s">
        <v>42</v>
      </c>
      <c r="L96" s="30">
        <v>107.12</v>
      </c>
    </row>
    <row r="97" spans="1:12" ht="15" customHeight="1" x14ac:dyDescent="0.25">
      <c r="K97" s="25" t="s">
        <v>2</v>
      </c>
      <c r="L97" s="30">
        <v>106.73</v>
      </c>
    </row>
    <row r="98" spans="1:12" ht="15" customHeight="1" x14ac:dyDescent="0.25">
      <c r="K98" s="25" t="s">
        <v>1</v>
      </c>
      <c r="L98" s="30">
        <v>107.38</v>
      </c>
    </row>
    <row r="99" spans="1:12" ht="15" customHeight="1" x14ac:dyDescent="0.25">
      <c r="K99" s="27"/>
      <c r="L99" s="30" t="s">
        <v>7</v>
      </c>
    </row>
    <row r="100" spans="1:12" ht="15" customHeight="1" x14ac:dyDescent="0.25">
      <c r="A100" s="67"/>
      <c r="B100" s="68"/>
      <c r="K100" s="29" t="s">
        <v>6</v>
      </c>
      <c r="L100" s="30">
        <v>104.13</v>
      </c>
    </row>
    <row r="101" spans="1:12" x14ac:dyDescent="0.25">
      <c r="A101" s="67"/>
      <c r="B101" s="68"/>
      <c r="K101" s="29" t="s">
        <v>5</v>
      </c>
      <c r="L101" s="30">
        <v>105.63</v>
      </c>
    </row>
    <row r="102" spans="1:12" x14ac:dyDescent="0.25">
      <c r="A102" s="67"/>
      <c r="B102" s="68"/>
      <c r="K102" s="29" t="s">
        <v>43</v>
      </c>
      <c r="L102" s="30">
        <v>106.94</v>
      </c>
    </row>
    <row r="103" spans="1:12" x14ac:dyDescent="0.25">
      <c r="A103" s="67"/>
      <c r="B103" s="68"/>
      <c r="K103" s="33" t="s">
        <v>4</v>
      </c>
      <c r="L103" s="30">
        <v>111.57</v>
      </c>
    </row>
    <row r="104" spans="1:12" x14ac:dyDescent="0.25">
      <c r="A104" s="67"/>
      <c r="B104" s="68"/>
      <c r="K104" s="25" t="s">
        <v>3</v>
      </c>
      <c r="L104" s="30">
        <v>108.49</v>
      </c>
    </row>
    <row r="105" spans="1:12" x14ac:dyDescent="0.25">
      <c r="A105" s="67"/>
      <c r="B105" s="68"/>
      <c r="K105" s="25" t="s">
        <v>42</v>
      </c>
      <c r="L105" s="30">
        <v>108.11</v>
      </c>
    </row>
    <row r="106" spans="1:12" x14ac:dyDescent="0.25">
      <c r="A106" s="67"/>
      <c r="B106" s="68"/>
      <c r="K106" s="25" t="s">
        <v>2</v>
      </c>
      <c r="L106" s="30">
        <v>107.02</v>
      </c>
    </row>
    <row r="107" spans="1:12" x14ac:dyDescent="0.25">
      <c r="A107" s="67"/>
      <c r="B107" s="68"/>
      <c r="K107" s="25" t="s">
        <v>1</v>
      </c>
      <c r="L107" s="30">
        <v>107.84</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99.357699999999994</v>
      </c>
    </row>
    <row r="112" spans="1:12" x14ac:dyDescent="0.25">
      <c r="K112" s="45">
        <v>43918</v>
      </c>
      <c r="L112" s="30">
        <v>97.810500000000005</v>
      </c>
    </row>
    <row r="113" spans="11:12" x14ac:dyDescent="0.25">
      <c r="K113" s="45">
        <v>43925</v>
      </c>
      <c r="L113" s="30">
        <v>96.887</v>
      </c>
    </row>
    <row r="114" spans="11:12" x14ac:dyDescent="0.25">
      <c r="K114" s="45">
        <v>43932</v>
      </c>
      <c r="L114" s="30">
        <v>96.442999999999998</v>
      </c>
    </row>
    <row r="115" spans="11:12" x14ac:dyDescent="0.25">
      <c r="K115" s="45">
        <v>43939</v>
      </c>
      <c r="L115" s="30">
        <v>96.404300000000006</v>
      </c>
    </row>
    <row r="116" spans="11:12" x14ac:dyDescent="0.25">
      <c r="K116" s="45">
        <v>43946</v>
      </c>
      <c r="L116" s="30">
        <v>96.498699999999999</v>
      </c>
    </row>
    <row r="117" spans="11:12" x14ac:dyDescent="0.25">
      <c r="K117" s="45">
        <v>43953</v>
      </c>
      <c r="L117" s="30">
        <v>96.750399999999999</v>
      </c>
    </row>
    <row r="118" spans="11:12" x14ac:dyDescent="0.25">
      <c r="K118" s="45">
        <v>43960</v>
      </c>
      <c r="L118" s="30">
        <v>97.030600000000007</v>
      </c>
    </row>
    <row r="119" spans="11:12" x14ac:dyDescent="0.25">
      <c r="K119" s="45">
        <v>43967</v>
      </c>
      <c r="L119" s="30">
        <v>97.409000000000006</v>
      </c>
    </row>
    <row r="120" spans="11:12" x14ac:dyDescent="0.25">
      <c r="K120" s="45">
        <v>43974</v>
      </c>
      <c r="L120" s="30">
        <v>97.396000000000001</v>
      </c>
    </row>
    <row r="121" spans="11:12" x14ac:dyDescent="0.25">
      <c r="K121" s="45">
        <v>43981</v>
      </c>
      <c r="L121" s="30">
        <v>97.422499999999999</v>
      </c>
    </row>
    <row r="122" spans="11:12" x14ac:dyDescent="0.25">
      <c r="K122" s="45">
        <v>43988</v>
      </c>
      <c r="L122" s="30">
        <v>97.574799999999996</v>
      </c>
    </row>
    <row r="123" spans="11:12" x14ac:dyDescent="0.25">
      <c r="K123" s="45">
        <v>43995</v>
      </c>
      <c r="L123" s="30">
        <v>98.245500000000007</v>
      </c>
    </row>
    <row r="124" spans="11:12" x14ac:dyDescent="0.25">
      <c r="K124" s="45">
        <v>44002</v>
      </c>
      <c r="L124" s="30">
        <v>97.676199999999994</v>
      </c>
    </row>
    <row r="125" spans="11:12" x14ac:dyDescent="0.25">
      <c r="K125" s="45">
        <v>44009</v>
      </c>
      <c r="L125" s="30">
        <v>96.414400000000001</v>
      </c>
    </row>
    <row r="126" spans="11:12" x14ac:dyDescent="0.25">
      <c r="K126" s="45">
        <v>44016</v>
      </c>
      <c r="L126" s="30">
        <v>97.370599999999996</v>
      </c>
    </row>
    <row r="127" spans="11:12" x14ac:dyDescent="0.25">
      <c r="K127" s="45">
        <v>44023</v>
      </c>
      <c r="L127" s="30">
        <v>99.649799999999999</v>
      </c>
    </row>
    <row r="128" spans="11:12" x14ac:dyDescent="0.25">
      <c r="K128" s="45">
        <v>44030</v>
      </c>
      <c r="L128" s="30">
        <v>100.0466</v>
      </c>
    </row>
    <row r="129" spans="1:12" x14ac:dyDescent="0.25">
      <c r="K129" s="45">
        <v>44037</v>
      </c>
      <c r="L129" s="30">
        <v>100.60720000000001</v>
      </c>
    </row>
    <row r="130" spans="1:12" x14ac:dyDescent="0.25">
      <c r="K130" s="45">
        <v>44044</v>
      </c>
      <c r="L130" s="30">
        <v>100.52070000000001</v>
      </c>
    </row>
    <row r="131" spans="1:12" x14ac:dyDescent="0.25">
      <c r="K131" s="45">
        <v>44051</v>
      </c>
      <c r="L131" s="30">
        <v>100.4442</v>
      </c>
    </row>
    <row r="132" spans="1:12" x14ac:dyDescent="0.25">
      <c r="K132" s="45">
        <v>44058</v>
      </c>
      <c r="L132" s="30">
        <v>100.6671</v>
      </c>
    </row>
    <row r="133" spans="1:12" x14ac:dyDescent="0.25">
      <c r="K133" s="45">
        <v>44065</v>
      </c>
      <c r="L133" s="30">
        <v>100.7106</v>
      </c>
    </row>
    <row r="134" spans="1:12" x14ac:dyDescent="0.25">
      <c r="K134" s="45">
        <v>44072</v>
      </c>
      <c r="L134" s="30">
        <v>102.09739999999999</v>
      </c>
    </row>
    <row r="135" spans="1:12" x14ac:dyDescent="0.25">
      <c r="K135" s="45">
        <v>44079</v>
      </c>
      <c r="L135" s="30">
        <v>102.0027</v>
      </c>
    </row>
    <row r="136" spans="1:12" x14ac:dyDescent="0.25">
      <c r="K136" s="45">
        <v>44086</v>
      </c>
      <c r="L136" s="30">
        <v>102.19410000000001</v>
      </c>
    </row>
    <row r="137" spans="1:12" x14ac:dyDescent="0.25">
      <c r="K137" s="45">
        <v>44093</v>
      </c>
      <c r="L137" s="30">
        <v>102.07340000000001</v>
      </c>
    </row>
    <row r="138" spans="1:12" x14ac:dyDescent="0.25">
      <c r="K138" s="45">
        <v>44100</v>
      </c>
      <c r="L138" s="30">
        <v>101.78400000000001</v>
      </c>
    </row>
    <row r="139" spans="1:12" x14ac:dyDescent="0.25">
      <c r="K139" s="45">
        <v>44107</v>
      </c>
      <c r="L139" s="30">
        <v>101.03440000000001</v>
      </c>
    </row>
    <row r="140" spans="1:12" x14ac:dyDescent="0.25">
      <c r="A140" s="67"/>
      <c r="B140" s="68"/>
      <c r="K140" s="45">
        <v>44114</v>
      </c>
      <c r="L140" s="30">
        <v>101.16</v>
      </c>
    </row>
    <row r="141" spans="1:12" x14ac:dyDescent="0.25">
      <c r="A141" s="67"/>
      <c r="B141" s="68"/>
      <c r="K141" s="45">
        <v>44121</v>
      </c>
      <c r="L141" s="30">
        <v>101.8227</v>
      </c>
    </row>
    <row r="142" spans="1:12" x14ac:dyDescent="0.25">
      <c r="K142" s="45">
        <v>44128</v>
      </c>
      <c r="L142" s="30">
        <v>101.53749999999999</v>
      </c>
    </row>
    <row r="143" spans="1:12" x14ac:dyDescent="0.25">
      <c r="K143" s="45">
        <v>44135</v>
      </c>
      <c r="L143" s="30">
        <v>101.26009999999999</v>
      </c>
    </row>
    <row r="144" spans="1:12" x14ac:dyDescent="0.25">
      <c r="K144" s="45">
        <v>44142</v>
      </c>
      <c r="L144" s="30">
        <v>101.9562</v>
      </c>
    </row>
    <row r="145" spans="11:12" x14ac:dyDescent="0.25">
      <c r="K145" s="45">
        <v>44149</v>
      </c>
      <c r="L145" s="30">
        <v>103.34650000000001</v>
      </c>
    </row>
    <row r="146" spans="11:12" x14ac:dyDescent="0.25">
      <c r="K146" s="45">
        <v>44156</v>
      </c>
      <c r="L146" s="30">
        <v>103.2749</v>
      </c>
    </row>
    <row r="147" spans="11:12" x14ac:dyDescent="0.25">
      <c r="K147" s="45">
        <v>44163</v>
      </c>
      <c r="L147" s="30">
        <v>103.3873</v>
      </c>
    </row>
    <row r="148" spans="11:12" x14ac:dyDescent="0.25">
      <c r="K148" s="45">
        <v>44170</v>
      </c>
      <c r="L148" s="30">
        <v>103.4978</v>
      </c>
    </row>
    <row r="149" spans="11:12" x14ac:dyDescent="0.25">
      <c r="K149" s="45">
        <v>44177</v>
      </c>
      <c r="L149" s="30">
        <v>103.9609</v>
      </c>
    </row>
    <row r="150" spans="11:12" x14ac:dyDescent="0.25">
      <c r="K150" s="45">
        <v>44184</v>
      </c>
      <c r="L150" s="30">
        <v>103.0369</v>
      </c>
    </row>
    <row r="151" spans="11:12" x14ac:dyDescent="0.25">
      <c r="K151" s="45">
        <v>44191</v>
      </c>
      <c r="L151" s="30">
        <v>99.952399999999997</v>
      </c>
    </row>
    <row r="152" spans="11:12" x14ac:dyDescent="0.25">
      <c r="K152" s="45">
        <v>44198</v>
      </c>
      <c r="L152" s="30">
        <v>98.0351</v>
      </c>
    </row>
    <row r="153" spans="11:12" x14ac:dyDescent="0.25">
      <c r="K153" s="45">
        <v>44205</v>
      </c>
      <c r="L153" s="30">
        <v>99.646799999999999</v>
      </c>
    </row>
    <row r="154" spans="11:12" x14ac:dyDescent="0.25">
      <c r="K154" s="45">
        <v>44212</v>
      </c>
      <c r="L154" s="30">
        <v>101.7255</v>
      </c>
    </row>
    <row r="155" spans="11:12" x14ac:dyDescent="0.25">
      <c r="K155" s="45">
        <v>44219</v>
      </c>
      <c r="L155" s="30">
        <v>102.483</v>
      </c>
    </row>
    <row r="156" spans="11:12" x14ac:dyDescent="0.25">
      <c r="K156" s="45">
        <v>44226</v>
      </c>
      <c r="L156" s="30">
        <v>102.6842</v>
      </c>
    </row>
    <row r="157" spans="11:12" x14ac:dyDescent="0.25">
      <c r="K157" s="45">
        <v>44233</v>
      </c>
      <c r="L157" s="30">
        <v>103.0458</v>
      </c>
    </row>
    <row r="158" spans="11:12" x14ac:dyDescent="0.25">
      <c r="K158" s="45">
        <v>44240</v>
      </c>
      <c r="L158" s="30">
        <v>103.8586</v>
      </c>
    </row>
    <row r="159" spans="11:12" x14ac:dyDescent="0.25">
      <c r="K159" s="45">
        <v>44247</v>
      </c>
      <c r="L159" s="30">
        <v>103.73480000000001</v>
      </c>
    </row>
    <row r="160" spans="11:12" x14ac:dyDescent="0.25">
      <c r="K160" s="45">
        <v>44254</v>
      </c>
      <c r="L160" s="30">
        <v>103.846</v>
      </c>
    </row>
    <row r="161" spans="11:12" x14ac:dyDescent="0.25">
      <c r="K161" s="45">
        <v>44261</v>
      </c>
      <c r="L161" s="30">
        <v>103.8973</v>
      </c>
    </row>
    <row r="162" spans="11:12" x14ac:dyDescent="0.25">
      <c r="K162" s="45">
        <v>44268</v>
      </c>
      <c r="L162" s="30">
        <v>104.3519</v>
      </c>
    </row>
    <row r="163" spans="11:12" x14ac:dyDescent="0.25">
      <c r="K163" s="45">
        <v>44275</v>
      </c>
      <c r="L163" s="30">
        <v>104.69970000000001</v>
      </c>
    </row>
    <row r="164" spans="11:12" x14ac:dyDescent="0.25">
      <c r="K164" s="45">
        <v>44282</v>
      </c>
      <c r="L164" s="30">
        <v>104.80800000000001</v>
      </c>
    </row>
    <row r="165" spans="11:12" x14ac:dyDescent="0.25">
      <c r="K165" s="45">
        <v>44289</v>
      </c>
      <c r="L165" s="30">
        <v>104.194</v>
      </c>
    </row>
    <row r="166" spans="11:12" x14ac:dyDescent="0.25">
      <c r="K166" s="45">
        <v>44296</v>
      </c>
      <c r="L166" s="30">
        <v>104.1357</v>
      </c>
    </row>
    <row r="167" spans="11:12" x14ac:dyDescent="0.25">
      <c r="K167" s="45">
        <v>44303</v>
      </c>
      <c r="L167" s="30">
        <v>104.5299</v>
      </c>
    </row>
    <row r="168" spans="11:12" x14ac:dyDescent="0.25">
      <c r="K168" s="45">
        <v>44310</v>
      </c>
      <c r="L168" s="30">
        <v>104.5968</v>
      </c>
    </row>
    <row r="169" spans="11:12" x14ac:dyDescent="0.25">
      <c r="K169" s="45">
        <v>44317</v>
      </c>
      <c r="L169" s="30">
        <v>104.38509999999999</v>
      </c>
    </row>
    <row r="170" spans="11:12" x14ac:dyDescent="0.25">
      <c r="K170" s="45">
        <v>44324</v>
      </c>
      <c r="L170" s="30">
        <v>104.3369</v>
      </c>
    </row>
    <row r="171" spans="11:12" x14ac:dyDescent="0.25">
      <c r="K171" s="45">
        <v>44331</v>
      </c>
      <c r="L171" s="30">
        <v>105.43510000000001</v>
      </c>
    </row>
    <row r="172" spans="11:12" x14ac:dyDescent="0.25">
      <c r="K172" s="45">
        <v>44338</v>
      </c>
      <c r="L172" s="30">
        <v>105.5304</v>
      </c>
    </row>
    <row r="173" spans="11:12" x14ac:dyDescent="0.25">
      <c r="K173" s="45">
        <v>44345</v>
      </c>
      <c r="L173" s="30">
        <v>105.6116</v>
      </c>
    </row>
    <row r="174" spans="11:12" x14ac:dyDescent="0.25">
      <c r="K174" s="45">
        <v>44352</v>
      </c>
      <c r="L174" s="30">
        <v>105.0925</v>
      </c>
    </row>
    <row r="175" spans="11:12" x14ac:dyDescent="0.25">
      <c r="K175" s="45">
        <v>44359</v>
      </c>
      <c r="L175" s="30">
        <v>105.33759999999999</v>
      </c>
    </row>
    <row r="176" spans="11:12" x14ac:dyDescent="0.25">
      <c r="K176" s="45">
        <v>44366</v>
      </c>
      <c r="L176" s="30">
        <v>105.611</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100.143</v>
      </c>
    </row>
    <row r="260" spans="11:12" x14ac:dyDescent="0.25">
      <c r="K260" s="45">
        <v>43918</v>
      </c>
      <c r="L260" s="30">
        <v>99.683000000000007</v>
      </c>
    </row>
    <row r="261" spans="11:12" x14ac:dyDescent="0.25">
      <c r="K261" s="45">
        <v>43925</v>
      </c>
      <c r="L261" s="30">
        <v>99.489900000000006</v>
      </c>
    </row>
    <row r="262" spans="11:12" x14ac:dyDescent="0.25">
      <c r="K262" s="45">
        <v>43932</v>
      </c>
      <c r="L262" s="30">
        <v>96.704499999999996</v>
      </c>
    </row>
    <row r="263" spans="11:12" x14ac:dyDescent="0.25">
      <c r="K263" s="45">
        <v>43939</v>
      </c>
      <c r="L263" s="30">
        <v>96.266199999999998</v>
      </c>
    </row>
    <row r="264" spans="11:12" x14ac:dyDescent="0.25">
      <c r="K264" s="45">
        <v>43946</v>
      </c>
      <c r="L264" s="30">
        <v>95.707400000000007</v>
      </c>
    </row>
    <row r="265" spans="11:12" x14ac:dyDescent="0.25">
      <c r="K265" s="45">
        <v>43953</v>
      </c>
      <c r="L265" s="30">
        <v>96.612099999999998</v>
      </c>
    </row>
    <row r="266" spans="11:12" x14ac:dyDescent="0.25">
      <c r="K266" s="45">
        <v>43960</v>
      </c>
      <c r="L266" s="30">
        <v>94.381</v>
      </c>
    </row>
    <row r="267" spans="11:12" x14ac:dyDescent="0.25">
      <c r="K267" s="45">
        <v>43967</v>
      </c>
      <c r="L267" s="30">
        <v>92.849599999999995</v>
      </c>
    </row>
    <row r="268" spans="11:12" x14ac:dyDescent="0.25">
      <c r="K268" s="45">
        <v>43974</v>
      </c>
      <c r="L268" s="30">
        <v>92.176000000000002</v>
      </c>
    </row>
    <row r="269" spans="11:12" x14ac:dyDescent="0.25">
      <c r="K269" s="45">
        <v>43981</v>
      </c>
      <c r="L269" s="30">
        <v>93.340699999999998</v>
      </c>
    </row>
    <row r="270" spans="11:12" x14ac:dyDescent="0.25">
      <c r="K270" s="45">
        <v>43988</v>
      </c>
      <c r="L270" s="30">
        <v>96.528099999999995</v>
      </c>
    </row>
    <row r="271" spans="11:12" x14ac:dyDescent="0.25">
      <c r="K271" s="45">
        <v>43995</v>
      </c>
      <c r="L271" s="30">
        <v>98.355199999999996</v>
      </c>
    </row>
    <row r="272" spans="11:12" x14ac:dyDescent="0.25">
      <c r="K272" s="45">
        <v>44002</v>
      </c>
      <c r="L272" s="30">
        <v>98.5929</v>
      </c>
    </row>
    <row r="273" spans="11:12" x14ac:dyDescent="0.25">
      <c r="K273" s="45">
        <v>44009</v>
      </c>
      <c r="L273" s="30">
        <v>97.047899999999998</v>
      </c>
    </row>
    <row r="274" spans="11:12" x14ac:dyDescent="0.25">
      <c r="K274" s="45">
        <v>44016</v>
      </c>
      <c r="L274" s="30">
        <v>99.629199999999997</v>
      </c>
    </row>
    <row r="275" spans="11:12" x14ac:dyDescent="0.25">
      <c r="K275" s="45">
        <v>44023</v>
      </c>
      <c r="L275" s="30">
        <v>96.057500000000005</v>
      </c>
    </row>
    <row r="276" spans="11:12" x14ac:dyDescent="0.25">
      <c r="K276" s="45">
        <v>44030</v>
      </c>
      <c r="L276" s="30">
        <v>96.256200000000007</v>
      </c>
    </row>
    <row r="277" spans="11:12" x14ac:dyDescent="0.25">
      <c r="K277" s="45">
        <v>44037</v>
      </c>
      <c r="L277" s="30">
        <v>97.094499999999996</v>
      </c>
    </row>
    <row r="278" spans="11:12" x14ac:dyDescent="0.25">
      <c r="K278" s="45">
        <v>44044</v>
      </c>
      <c r="L278" s="30">
        <v>97.885900000000007</v>
      </c>
    </row>
    <row r="279" spans="11:12" x14ac:dyDescent="0.25">
      <c r="K279" s="45">
        <v>44051</v>
      </c>
      <c r="L279" s="30">
        <v>97.496099999999998</v>
      </c>
    </row>
    <row r="280" spans="11:12" x14ac:dyDescent="0.25">
      <c r="K280" s="45">
        <v>44058</v>
      </c>
      <c r="L280" s="30">
        <v>97.156999999999996</v>
      </c>
    </row>
    <row r="281" spans="11:12" x14ac:dyDescent="0.25">
      <c r="K281" s="45">
        <v>44065</v>
      </c>
      <c r="L281" s="30">
        <v>96.757800000000003</v>
      </c>
    </row>
    <row r="282" spans="11:12" x14ac:dyDescent="0.25">
      <c r="K282" s="45">
        <v>44072</v>
      </c>
      <c r="L282" s="30">
        <v>98.154700000000005</v>
      </c>
    </row>
    <row r="283" spans="11:12" x14ac:dyDescent="0.25">
      <c r="K283" s="45">
        <v>44079</v>
      </c>
      <c r="L283" s="30">
        <v>100.3058</v>
      </c>
    </row>
    <row r="284" spans="11:12" x14ac:dyDescent="0.25">
      <c r="K284" s="45">
        <v>44086</v>
      </c>
      <c r="L284" s="30">
        <v>100.4657</v>
      </c>
    </row>
    <row r="285" spans="11:12" x14ac:dyDescent="0.25">
      <c r="K285" s="45">
        <v>44093</v>
      </c>
      <c r="L285" s="30">
        <v>100.12820000000001</v>
      </c>
    </row>
    <row r="286" spans="11:12" x14ac:dyDescent="0.25">
      <c r="K286" s="45">
        <v>44100</v>
      </c>
      <c r="L286" s="30">
        <v>100.0158</v>
      </c>
    </row>
    <row r="287" spans="11:12" x14ac:dyDescent="0.25">
      <c r="K287" s="45">
        <v>44107</v>
      </c>
      <c r="L287" s="30">
        <v>99.597099999999998</v>
      </c>
    </row>
    <row r="288" spans="11:12" x14ac:dyDescent="0.25">
      <c r="K288" s="45">
        <v>44114</v>
      </c>
      <c r="L288" s="30">
        <v>98.9495</v>
      </c>
    </row>
    <row r="289" spans="11:12" x14ac:dyDescent="0.25">
      <c r="K289" s="45">
        <v>44121</v>
      </c>
      <c r="L289" s="30">
        <v>99.486800000000002</v>
      </c>
    </row>
    <row r="290" spans="11:12" x14ac:dyDescent="0.25">
      <c r="K290" s="45">
        <v>44128</v>
      </c>
      <c r="L290" s="30">
        <v>97.546800000000005</v>
      </c>
    </row>
    <row r="291" spans="11:12" x14ac:dyDescent="0.25">
      <c r="K291" s="45">
        <v>44135</v>
      </c>
      <c r="L291" s="30">
        <v>97.621399999999994</v>
      </c>
    </row>
    <row r="292" spans="11:12" x14ac:dyDescent="0.25">
      <c r="K292" s="45">
        <v>44142</v>
      </c>
      <c r="L292" s="30">
        <v>101.8703</v>
      </c>
    </row>
    <row r="293" spans="11:12" x14ac:dyDescent="0.25">
      <c r="K293" s="45">
        <v>44149</v>
      </c>
      <c r="L293" s="30">
        <v>103.4524</v>
      </c>
    </row>
    <row r="294" spans="11:12" x14ac:dyDescent="0.25">
      <c r="K294" s="45">
        <v>44156</v>
      </c>
      <c r="L294" s="30">
        <v>102.5217</v>
      </c>
    </row>
    <row r="295" spans="11:12" x14ac:dyDescent="0.25">
      <c r="K295" s="45">
        <v>44163</v>
      </c>
      <c r="L295" s="30">
        <v>102.718</v>
      </c>
    </row>
    <row r="296" spans="11:12" x14ac:dyDescent="0.25">
      <c r="K296" s="45">
        <v>44170</v>
      </c>
      <c r="L296" s="30">
        <v>105.2923</v>
      </c>
    </row>
    <row r="297" spans="11:12" x14ac:dyDescent="0.25">
      <c r="K297" s="45">
        <v>44177</v>
      </c>
      <c r="L297" s="30">
        <v>106.0444</v>
      </c>
    </row>
    <row r="298" spans="11:12" x14ac:dyDescent="0.25">
      <c r="K298" s="45">
        <v>44184</v>
      </c>
      <c r="L298" s="30">
        <v>105.8105</v>
      </c>
    </row>
    <row r="299" spans="11:12" x14ac:dyDescent="0.25">
      <c r="K299" s="45">
        <v>44191</v>
      </c>
      <c r="L299" s="30">
        <v>101.6103</v>
      </c>
    </row>
    <row r="300" spans="11:12" x14ac:dyDescent="0.25">
      <c r="K300" s="45">
        <v>44198</v>
      </c>
      <c r="L300" s="30">
        <v>98.415199999999999</v>
      </c>
    </row>
    <row r="301" spans="11:12" x14ac:dyDescent="0.25">
      <c r="K301" s="45">
        <v>44205</v>
      </c>
      <c r="L301" s="30">
        <v>99.072800000000001</v>
      </c>
    </row>
    <row r="302" spans="11:12" x14ac:dyDescent="0.25">
      <c r="K302" s="45">
        <v>44212</v>
      </c>
      <c r="L302" s="30">
        <v>100.2878</v>
      </c>
    </row>
    <row r="303" spans="11:12" x14ac:dyDescent="0.25">
      <c r="K303" s="45">
        <v>44219</v>
      </c>
      <c r="L303" s="30">
        <v>100.8866</v>
      </c>
    </row>
    <row r="304" spans="11:12" x14ac:dyDescent="0.25">
      <c r="K304" s="45">
        <v>44226</v>
      </c>
      <c r="L304" s="30">
        <v>101.13339999999999</v>
      </c>
    </row>
    <row r="305" spans="11:12" x14ac:dyDescent="0.25">
      <c r="K305" s="45">
        <v>44233</v>
      </c>
      <c r="L305" s="30">
        <v>106.9623</v>
      </c>
    </row>
    <row r="306" spans="11:12" x14ac:dyDescent="0.25">
      <c r="K306" s="45">
        <v>44240</v>
      </c>
      <c r="L306" s="30">
        <v>108.6718</v>
      </c>
    </row>
    <row r="307" spans="11:12" x14ac:dyDescent="0.25">
      <c r="K307" s="45">
        <v>44247</v>
      </c>
      <c r="L307" s="30">
        <v>108.5324</v>
      </c>
    </row>
    <row r="308" spans="11:12" x14ac:dyDescent="0.25">
      <c r="K308" s="45">
        <v>44254</v>
      </c>
      <c r="L308" s="30">
        <v>109.6849</v>
      </c>
    </row>
    <row r="309" spans="11:12" x14ac:dyDescent="0.25">
      <c r="K309" s="45">
        <v>44261</v>
      </c>
      <c r="L309" s="30">
        <v>108.3749</v>
      </c>
    </row>
    <row r="310" spans="11:12" x14ac:dyDescent="0.25">
      <c r="K310" s="45">
        <v>44268</v>
      </c>
      <c r="L310" s="30">
        <v>106.9346</v>
      </c>
    </row>
    <row r="311" spans="11:12" x14ac:dyDescent="0.25">
      <c r="K311" s="45">
        <v>44275</v>
      </c>
      <c r="L311" s="30">
        <v>107.057</v>
      </c>
    </row>
    <row r="312" spans="11:12" x14ac:dyDescent="0.25">
      <c r="K312" s="45">
        <v>44282</v>
      </c>
      <c r="L312" s="30">
        <v>107.7796</v>
      </c>
    </row>
    <row r="313" spans="11:12" x14ac:dyDescent="0.25">
      <c r="K313" s="45">
        <v>44289</v>
      </c>
      <c r="L313" s="30">
        <v>106.6262</v>
      </c>
    </row>
    <row r="314" spans="11:12" x14ac:dyDescent="0.25">
      <c r="K314" s="45">
        <v>44296</v>
      </c>
      <c r="L314" s="30">
        <v>105.95489999999999</v>
      </c>
    </row>
    <row r="315" spans="11:12" x14ac:dyDescent="0.25">
      <c r="K315" s="45">
        <v>44303</v>
      </c>
      <c r="L315" s="30">
        <v>106.3832</v>
      </c>
    </row>
    <row r="316" spans="11:12" x14ac:dyDescent="0.25">
      <c r="K316" s="45">
        <v>44310</v>
      </c>
      <c r="L316" s="30">
        <v>106.1793</v>
      </c>
    </row>
    <row r="317" spans="11:12" x14ac:dyDescent="0.25">
      <c r="K317" s="45">
        <v>44317</v>
      </c>
      <c r="L317" s="30">
        <v>106.2144</v>
      </c>
    </row>
    <row r="318" spans="11:12" x14ac:dyDescent="0.25">
      <c r="K318" s="45">
        <v>44324</v>
      </c>
      <c r="L318" s="30">
        <v>107.3708</v>
      </c>
    </row>
    <row r="319" spans="11:12" x14ac:dyDescent="0.25">
      <c r="K319" s="45">
        <v>44331</v>
      </c>
      <c r="L319" s="30">
        <v>109.2291</v>
      </c>
    </row>
    <row r="320" spans="11:12" x14ac:dyDescent="0.25">
      <c r="K320" s="45">
        <v>44338</v>
      </c>
      <c r="L320" s="30">
        <v>109.1499</v>
      </c>
    </row>
    <row r="321" spans="11:12" x14ac:dyDescent="0.25">
      <c r="K321" s="45">
        <v>44345</v>
      </c>
      <c r="L321" s="30">
        <v>108.13549999999999</v>
      </c>
    </row>
    <row r="322" spans="11:12" x14ac:dyDescent="0.25">
      <c r="K322" s="45">
        <v>44352</v>
      </c>
      <c r="L322" s="30">
        <v>108.6152</v>
      </c>
    </row>
    <row r="323" spans="11:12" x14ac:dyDescent="0.25">
      <c r="K323" s="45">
        <v>44359</v>
      </c>
      <c r="L323" s="30">
        <v>108.7974</v>
      </c>
    </row>
    <row r="324" spans="11:12" x14ac:dyDescent="0.25">
      <c r="K324" s="45">
        <v>44366</v>
      </c>
      <c r="L324" s="30">
        <v>109.2645</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DA12-69D0-493F-BE26-56EE3F649B67}">
  <sheetPr codeName="Sheet17">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32</v>
      </c>
    </row>
    <row r="2" spans="1:12" ht="19.5" customHeight="1" x14ac:dyDescent="0.3">
      <c r="A2" s="47" t="str">
        <f>"Weekly Payroll Jobs and Wages in Australia - " &amp;$L$1</f>
        <v>Weekly Payroll Jobs and Wages in Australia - Administrative and support services</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Administrative and support services</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8.8674281510698894E-2</v>
      </c>
      <c r="C11" s="21">
        <v>-1.0706320862931329E-2</v>
      </c>
      <c r="D11" s="21">
        <v>8.5359451497502015E-4</v>
      </c>
      <c r="E11" s="21">
        <v>-6.3973986312464426E-3</v>
      </c>
      <c r="F11" s="21">
        <v>0.12992427212967361</v>
      </c>
      <c r="G11" s="21">
        <v>-3.7135440147509136E-2</v>
      </c>
      <c r="H11" s="21">
        <v>-1.4011304792158064E-2</v>
      </c>
      <c r="I11" s="40">
        <v>-5.8560291084300831E-3</v>
      </c>
      <c r="J11" s="29"/>
      <c r="K11" s="29"/>
      <c r="L11" s="30"/>
    </row>
    <row r="12" spans="1:12" x14ac:dyDescent="0.25">
      <c r="A12" s="41" t="s">
        <v>6</v>
      </c>
      <c r="B12" s="21">
        <v>0.10428676852433916</v>
      </c>
      <c r="C12" s="21">
        <v>-5.2351543553106339E-3</v>
      </c>
      <c r="D12" s="21">
        <v>-4.1276805521321958E-3</v>
      </c>
      <c r="E12" s="21">
        <v>1.5181998839750577E-3</v>
      </c>
      <c r="F12" s="21">
        <v>0.12054695971283858</v>
      </c>
      <c r="G12" s="21">
        <v>-5.8685026855365252E-2</v>
      </c>
      <c r="H12" s="21">
        <v>-2.2215318031863052E-2</v>
      </c>
      <c r="I12" s="40">
        <v>-5.9049361117466947E-3</v>
      </c>
      <c r="J12" s="29"/>
      <c r="K12" s="29"/>
      <c r="L12" s="30"/>
    </row>
    <row r="13" spans="1:12" ht="15" customHeight="1" x14ac:dyDescent="0.25">
      <c r="A13" s="41" t="s">
        <v>5</v>
      </c>
      <c r="B13" s="21">
        <v>3.8434092532338759E-2</v>
      </c>
      <c r="C13" s="21">
        <v>-3.9554028860410151E-2</v>
      </c>
      <c r="D13" s="21">
        <v>7.1044408527669578E-3</v>
      </c>
      <c r="E13" s="21">
        <v>-4.4260082873456508E-2</v>
      </c>
      <c r="F13" s="21">
        <v>8.4246251052325194E-2</v>
      </c>
      <c r="G13" s="21">
        <v>-4.843480010696366E-2</v>
      </c>
      <c r="H13" s="21">
        <v>-6.8449427779989636E-3</v>
      </c>
      <c r="I13" s="40">
        <v>-3.9147248588665473E-2</v>
      </c>
      <c r="J13" s="29"/>
      <c r="K13" s="29"/>
      <c r="L13" s="30"/>
    </row>
    <row r="14" spans="1:12" ht="15" customHeight="1" x14ac:dyDescent="0.25">
      <c r="A14" s="41" t="s">
        <v>43</v>
      </c>
      <c r="B14" s="21">
        <v>0.10771065475015495</v>
      </c>
      <c r="C14" s="21">
        <v>8.9395076041738353E-3</v>
      </c>
      <c r="D14" s="21">
        <v>2.5991756667673727E-3</v>
      </c>
      <c r="E14" s="21">
        <v>1.372130205600941E-2</v>
      </c>
      <c r="F14" s="21">
        <v>0.1613926830172181</v>
      </c>
      <c r="G14" s="21">
        <v>4.3676035935715785E-3</v>
      </c>
      <c r="H14" s="21">
        <v>-8.5170789056299157E-4</v>
      </c>
      <c r="I14" s="40">
        <v>5.7362907032254551E-3</v>
      </c>
      <c r="J14" s="29"/>
      <c r="K14" s="29"/>
      <c r="L14" s="30"/>
    </row>
    <row r="15" spans="1:12" ht="15" customHeight="1" x14ac:dyDescent="0.25">
      <c r="A15" s="41" t="s">
        <v>4</v>
      </c>
      <c r="B15" s="21">
        <v>0.11708987835124596</v>
      </c>
      <c r="C15" s="21">
        <v>-8.2415854042151571E-3</v>
      </c>
      <c r="D15" s="21">
        <v>0</v>
      </c>
      <c r="E15" s="21">
        <v>1.589620209658027E-2</v>
      </c>
      <c r="F15" s="21">
        <v>0.19057003560592345</v>
      </c>
      <c r="G15" s="21">
        <v>-6.9336447403196555E-2</v>
      </c>
      <c r="H15" s="21">
        <v>-3.9827379939424423E-2</v>
      </c>
      <c r="I15" s="40">
        <v>2.5208805211848428E-2</v>
      </c>
      <c r="J15" s="29"/>
      <c r="K15" s="36"/>
      <c r="L15" s="30"/>
    </row>
    <row r="16" spans="1:12" ht="15" customHeight="1" x14ac:dyDescent="0.25">
      <c r="A16" s="41" t="s">
        <v>3</v>
      </c>
      <c r="B16" s="21">
        <v>0.11138517279821625</v>
      </c>
      <c r="C16" s="21">
        <v>3.8137193203271469E-3</v>
      </c>
      <c r="D16" s="21">
        <v>0</v>
      </c>
      <c r="E16" s="21">
        <v>3.0101970424811775E-4</v>
      </c>
      <c r="F16" s="21">
        <v>0.16299551335665652</v>
      </c>
      <c r="G16" s="21">
        <v>-1.2388785300850191E-2</v>
      </c>
      <c r="H16" s="21">
        <v>-1.0658658288414169E-2</v>
      </c>
      <c r="I16" s="40">
        <v>2.0721852746016678E-2</v>
      </c>
      <c r="J16" s="29"/>
      <c r="K16" s="29"/>
      <c r="L16" s="30"/>
    </row>
    <row r="17" spans="1:12" ht="15" customHeight="1" x14ac:dyDescent="0.25">
      <c r="A17" s="41" t="s">
        <v>42</v>
      </c>
      <c r="B17" s="21">
        <v>0.14504108541945349</v>
      </c>
      <c r="C17" s="21">
        <v>-5.8377116170460486E-4</v>
      </c>
      <c r="D17" s="21">
        <v>0</v>
      </c>
      <c r="E17" s="21">
        <v>3.865487952851443E-2</v>
      </c>
      <c r="F17" s="21">
        <v>0.18414948821210286</v>
      </c>
      <c r="G17" s="21">
        <v>-2.8760149840373783E-2</v>
      </c>
      <c r="H17" s="21">
        <v>-1.211877736973721E-2</v>
      </c>
      <c r="I17" s="40">
        <v>1.4498022745138117E-2</v>
      </c>
      <c r="J17" s="29"/>
      <c r="K17" s="29"/>
      <c r="L17" s="30"/>
    </row>
    <row r="18" spans="1:12" ht="15" customHeight="1" x14ac:dyDescent="0.25">
      <c r="A18" s="41" t="s">
        <v>2</v>
      </c>
      <c r="B18" s="21">
        <v>0.10566646501310739</v>
      </c>
      <c r="C18" s="21">
        <v>5.8704824802788824E-3</v>
      </c>
      <c r="D18" s="21">
        <v>0</v>
      </c>
      <c r="E18" s="21">
        <v>9.9465831644869329E-3</v>
      </c>
      <c r="F18" s="21">
        <v>0.16532771848903405</v>
      </c>
      <c r="G18" s="21">
        <v>3.601102766924269E-3</v>
      </c>
      <c r="H18" s="21">
        <v>-3.8384103847088569E-2</v>
      </c>
      <c r="I18" s="40">
        <v>6.5890521421562598E-2</v>
      </c>
      <c r="J18" s="29"/>
      <c r="K18" s="29"/>
      <c r="L18" s="30"/>
    </row>
    <row r="19" spans="1:12" x14ac:dyDescent="0.25">
      <c r="A19" s="41" t="s">
        <v>1</v>
      </c>
      <c r="B19" s="21">
        <v>7.2108614506330992E-2</v>
      </c>
      <c r="C19" s="21">
        <v>-1.6832002147795233E-2</v>
      </c>
      <c r="D19" s="21">
        <v>-8.9831540491172035E-3</v>
      </c>
      <c r="E19" s="21">
        <v>1.9871662181742966E-2</v>
      </c>
      <c r="F19" s="21">
        <v>0.1502362006652973</v>
      </c>
      <c r="G19" s="21">
        <v>-4.1306859396107787E-2</v>
      </c>
      <c r="H19" s="21">
        <v>-4.1809420972293343E-2</v>
      </c>
      <c r="I19" s="40">
        <v>1.4435764816051355E-2</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7.5333159271711914E-2</v>
      </c>
      <c r="C21" s="21">
        <v>-1.1735612061261169E-2</v>
      </c>
      <c r="D21" s="21">
        <v>9.6222044768046189E-4</v>
      </c>
      <c r="E21" s="21">
        <v>-3.9431583074893695E-3</v>
      </c>
      <c r="F21" s="21">
        <v>0.11123177975611376</v>
      </c>
      <c r="G21" s="21">
        <v>-3.6893164599435146E-2</v>
      </c>
      <c r="H21" s="21">
        <v>-1.6122791382541357E-2</v>
      </c>
      <c r="I21" s="40">
        <v>-2.8981629157792677E-3</v>
      </c>
      <c r="J21" s="29"/>
      <c r="K21" s="29"/>
      <c r="L21" s="29"/>
    </row>
    <row r="22" spans="1:12" x14ac:dyDescent="0.25">
      <c r="A22" s="41" t="s">
        <v>13</v>
      </c>
      <c r="B22" s="21">
        <v>6.9705663697076981E-2</v>
      </c>
      <c r="C22" s="21">
        <v>-1.2394892254014578E-2</v>
      </c>
      <c r="D22" s="21">
        <v>-5.9652567232504339E-6</v>
      </c>
      <c r="E22" s="21">
        <v>-9.9592651360125295E-3</v>
      </c>
      <c r="F22" s="21">
        <v>0.13664734402065015</v>
      </c>
      <c r="G22" s="21">
        <v>-4.0265214143605954E-2</v>
      </c>
      <c r="H22" s="21">
        <v>-1.1213135612995639E-2</v>
      </c>
      <c r="I22" s="40">
        <v>-1.1156748358044699E-2</v>
      </c>
      <c r="J22" s="29"/>
      <c r="K22" s="34" t="s">
        <v>12</v>
      </c>
      <c r="L22" s="29" t="s">
        <v>59</v>
      </c>
    </row>
    <row r="23" spans="1:12" x14ac:dyDescent="0.25">
      <c r="A23" s="41" t="s">
        <v>64</v>
      </c>
      <c r="B23" s="21">
        <v>0.12675103560977474</v>
      </c>
      <c r="C23" s="21">
        <v>-2.4023964711304191E-2</v>
      </c>
      <c r="D23" s="21">
        <v>1.9223761559352459E-2</v>
      </c>
      <c r="E23" s="21">
        <v>4.1718231920229165E-3</v>
      </c>
      <c r="F23" s="21">
        <v>0.20475552920392426</v>
      </c>
      <c r="G23" s="21">
        <v>-2.6112976760003459E-2</v>
      </c>
      <c r="H23" s="21">
        <v>1.8095865368705777E-3</v>
      </c>
      <c r="I23" s="40">
        <v>2.3288806116841254E-3</v>
      </c>
      <c r="J23" s="29"/>
      <c r="K23" s="32"/>
      <c r="L23" s="29" t="s">
        <v>9</v>
      </c>
    </row>
    <row r="24" spans="1:12" x14ac:dyDescent="0.25">
      <c r="A24" s="41" t="s">
        <v>45</v>
      </c>
      <c r="B24" s="21">
        <v>7.750200306291144E-2</v>
      </c>
      <c r="C24" s="21">
        <v>-1.8190538679777157E-2</v>
      </c>
      <c r="D24" s="21">
        <v>-4.4966056193515014E-3</v>
      </c>
      <c r="E24" s="21">
        <v>-6.1334558525142358E-3</v>
      </c>
      <c r="F24" s="21">
        <v>0.14806616066032241</v>
      </c>
      <c r="G24" s="21">
        <v>-4.4925920166534739E-2</v>
      </c>
      <c r="H24" s="21">
        <v>-2.1977282346932192E-2</v>
      </c>
      <c r="I24" s="40">
        <v>-5.8344389717993606E-3</v>
      </c>
      <c r="J24" s="29"/>
      <c r="K24" s="29" t="s">
        <v>64</v>
      </c>
      <c r="L24" s="30">
        <v>115.45</v>
      </c>
    </row>
    <row r="25" spans="1:12" x14ac:dyDescent="0.25">
      <c r="A25" s="41" t="s">
        <v>46</v>
      </c>
      <c r="B25" s="21">
        <v>9.6873950140722753E-2</v>
      </c>
      <c r="C25" s="21">
        <v>-5.288346590937798E-3</v>
      </c>
      <c r="D25" s="21">
        <v>-1.4916443579138239E-4</v>
      </c>
      <c r="E25" s="21">
        <v>-7.3002928693648439E-3</v>
      </c>
      <c r="F25" s="21">
        <v>0.12568199809940661</v>
      </c>
      <c r="G25" s="21">
        <v>-3.538924133048138E-2</v>
      </c>
      <c r="H25" s="21">
        <v>-1.3747467599038776E-2</v>
      </c>
      <c r="I25" s="40">
        <v>-1.0991076967411195E-2</v>
      </c>
      <c r="J25" s="29"/>
      <c r="K25" s="29" t="s">
        <v>45</v>
      </c>
      <c r="L25" s="30">
        <v>109.75</v>
      </c>
    </row>
    <row r="26" spans="1:12" x14ac:dyDescent="0.25">
      <c r="A26" s="41" t="s">
        <v>47</v>
      </c>
      <c r="B26" s="21">
        <v>8.1752004665403E-2</v>
      </c>
      <c r="C26" s="21">
        <v>-4.6433290628962176E-3</v>
      </c>
      <c r="D26" s="21">
        <v>3.073813708259987E-3</v>
      </c>
      <c r="E26" s="21">
        <v>-6.1949243122112474E-3</v>
      </c>
      <c r="F26" s="21">
        <v>0.11155787507509674</v>
      </c>
      <c r="G26" s="21">
        <v>-2.711976901117652E-2</v>
      </c>
      <c r="H26" s="21">
        <v>-1.2591380795820228E-2</v>
      </c>
      <c r="I26" s="40">
        <v>-2.490170151181359E-3</v>
      </c>
      <c r="J26" s="29"/>
      <c r="K26" s="29" t="s">
        <v>46</v>
      </c>
      <c r="L26" s="30">
        <v>110.27</v>
      </c>
    </row>
    <row r="27" spans="1:12" ht="17.25" customHeight="1" x14ac:dyDescent="0.25">
      <c r="A27" s="41" t="s">
        <v>48</v>
      </c>
      <c r="B27" s="21">
        <v>9.2724075014577689E-2</v>
      </c>
      <c r="C27" s="21">
        <v>-5.1804092816165603E-3</v>
      </c>
      <c r="D27" s="21">
        <v>4.1135953123785374E-3</v>
      </c>
      <c r="E27" s="21">
        <v>-5.8778378175895485E-3</v>
      </c>
      <c r="F27" s="21">
        <v>0.12999569945818523</v>
      </c>
      <c r="G27" s="21">
        <v>-3.1282884384435827E-2</v>
      </c>
      <c r="H27" s="21">
        <v>-8.3650794716639831E-3</v>
      </c>
      <c r="I27" s="40">
        <v>-1.5857369749595618E-3</v>
      </c>
      <c r="J27" s="59"/>
      <c r="K27" s="33" t="s">
        <v>47</v>
      </c>
      <c r="L27" s="30">
        <v>108.68</v>
      </c>
    </row>
    <row r="28" spans="1:12" x14ac:dyDescent="0.25">
      <c r="A28" s="41" t="s">
        <v>49</v>
      </c>
      <c r="B28" s="21">
        <v>9.0520828789530938E-2</v>
      </c>
      <c r="C28" s="21">
        <v>-1.9946293465051612E-2</v>
      </c>
      <c r="D28" s="21">
        <v>2.8557102170163606E-3</v>
      </c>
      <c r="E28" s="21">
        <v>-1.1017108344783755E-2</v>
      </c>
      <c r="F28" s="21">
        <v>0.13431822464544285</v>
      </c>
      <c r="G28" s="21">
        <v>-7.1797530371729423E-2</v>
      </c>
      <c r="H28" s="21">
        <v>-1.1949656201574066E-2</v>
      </c>
      <c r="I28" s="40">
        <v>-1.1348415426716718E-2</v>
      </c>
      <c r="J28" s="48"/>
      <c r="K28" s="25" t="s">
        <v>48</v>
      </c>
      <c r="L28" s="30">
        <v>109.84</v>
      </c>
    </row>
    <row r="29" spans="1:12" ht="15.75" thickBot="1" x14ac:dyDescent="0.3">
      <c r="A29" s="42" t="s">
        <v>50</v>
      </c>
      <c r="B29" s="43">
        <v>2.2040393578456774E-2</v>
      </c>
      <c r="C29" s="43">
        <v>-3.2568627450980325E-2</v>
      </c>
      <c r="D29" s="43">
        <v>-2.7488630621526067E-3</v>
      </c>
      <c r="E29" s="43">
        <v>-1.6554744622275464E-2</v>
      </c>
      <c r="F29" s="43">
        <v>0.12885259827786721</v>
      </c>
      <c r="G29" s="43">
        <v>-6.836993652176282E-2</v>
      </c>
      <c r="H29" s="43">
        <v>-2.6142913845842108E-2</v>
      </c>
      <c r="I29" s="44">
        <v>-7.4739916409598539E-3</v>
      </c>
      <c r="J29" s="48"/>
      <c r="K29" s="25" t="s">
        <v>49</v>
      </c>
      <c r="L29" s="30">
        <v>111.27</v>
      </c>
    </row>
    <row r="30" spans="1:12" x14ac:dyDescent="0.25">
      <c r="A30" s="60" t="s">
        <v>44</v>
      </c>
      <c r="B30" s="20"/>
      <c r="C30" s="20"/>
      <c r="D30" s="20"/>
      <c r="E30" s="20"/>
      <c r="F30" s="20"/>
      <c r="G30" s="20"/>
      <c r="H30" s="20"/>
      <c r="I30" s="20"/>
      <c r="J30" s="48"/>
      <c r="K30" s="25" t="s">
        <v>50</v>
      </c>
      <c r="L30" s="30">
        <v>105.64</v>
      </c>
    </row>
    <row r="31" spans="1:12" ht="12.75" customHeight="1" x14ac:dyDescent="0.25">
      <c r="K31" s="25"/>
      <c r="L31" s="30"/>
    </row>
    <row r="32" spans="1:12" ht="15.75" customHeight="1" x14ac:dyDescent="0.25">
      <c r="A32" s="54" t="str">
        <f>"Indexed number of payroll jobs and total wages, "&amp;$L$1</f>
        <v>Indexed number of payroll jobs and total wages, Administrative and support services</v>
      </c>
      <c r="B32" s="61"/>
      <c r="C32" s="61"/>
      <c r="D32" s="61"/>
      <c r="E32" s="61"/>
      <c r="F32" s="61"/>
      <c r="G32" s="61"/>
      <c r="H32" s="61"/>
      <c r="I32" s="61"/>
      <c r="J32" s="62"/>
      <c r="K32" s="32"/>
      <c r="L32" s="30" t="s">
        <v>8</v>
      </c>
    </row>
    <row r="33" spans="1:12" x14ac:dyDescent="0.25">
      <c r="K33" s="29" t="s">
        <v>64</v>
      </c>
      <c r="L33" s="30">
        <v>110.55</v>
      </c>
    </row>
    <row r="34" spans="1:12" x14ac:dyDescent="0.25">
      <c r="K34" s="29" t="s">
        <v>45</v>
      </c>
      <c r="L34" s="30">
        <v>108.24</v>
      </c>
    </row>
    <row r="35" spans="1:12" x14ac:dyDescent="0.25">
      <c r="K35" s="29" t="s">
        <v>46</v>
      </c>
      <c r="L35" s="30">
        <v>109.7</v>
      </c>
    </row>
    <row r="36" spans="1:12" x14ac:dyDescent="0.25">
      <c r="K36" s="33" t="s">
        <v>47</v>
      </c>
      <c r="L36" s="30">
        <v>107.84</v>
      </c>
    </row>
    <row r="37" spans="1:12" x14ac:dyDescent="0.25">
      <c r="K37" s="25" t="s">
        <v>48</v>
      </c>
      <c r="L37" s="30">
        <v>108.82</v>
      </c>
    </row>
    <row r="38" spans="1:12" x14ac:dyDescent="0.25">
      <c r="K38" s="25" t="s">
        <v>49</v>
      </c>
      <c r="L38" s="30">
        <v>108.74</v>
      </c>
    </row>
    <row r="39" spans="1:12" x14ac:dyDescent="0.25">
      <c r="K39" s="25" t="s">
        <v>50</v>
      </c>
      <c r="L39" s="30">
        <v>102.49</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112.68</v>
      </c>
    </row>
    <row r="43" spans="1:12" x14ac:dyDescent="0.25">
      <c r="K43" s="29" t="s">
        <v>45</v>
      </c>
      <c r="L43" s="30">
        <v>107.75</v>
      </c>
    </row>
    <row r="44" spans="1:12" x14ac:dyDescent="0.25">
      <c r="B44" s="20"/>
      <c r="C44" s="20"/>
      <c r="D44" s="20"/>
      <c r="E44" s="20"/>
      <c r="F44" s="20"/>
      <c r="G44" s="20"/>
      <c r="H44" s="20"/>
      <c r="I44" s="20"/>
      <c r="J44" s="48"/>
      <c r="K44" s="29" t="s">
        <v>46</v>
      </c>
      <c r="L44" s="30">
        <v>109.69</v>
      </c>
    </row>
    <row r="45" spans="1:12" ht="15.4" customHeight="1" x14ac:dyDescent="0.25">
      <c r="A45" s="54" t="str">
        <f>"Indexed number of payroll jobs in "&amp;$L$1&amp;" each week by age group"</f>
        <v>Indexed number of payroll jobs in Administrative and support services each week by age group</v>
      </c>
      <c r="B45" s="20"/>
      <c r="C45" s="20"/>
      <c r="D45" s="20"/>
      <c r="E45" s="20"/>
      <c r="F45" s="20"/>
      <c r="G45" s="20"/>
      <c r="H45" s="20"/>
      <c r="I45" s="20"/>
      <c r="J45" s="48"/>
      <c r="K45" s="33" t="s">
        <v>47</v>
      </c>
      <c r="L45" s="30">
        <v>108.18</v>
      </c>
    </row>
    <row r="46" spans="1:12" ht="15.4" customHeight="1" x14ac:dyDescent="0.25">
      <c r="B46" s="20"/>
      <c r="C46" s="20"/>
      <c r="D46" s="20"/>
      <c r="E46" s="20"/>
      <c r="F46" s="20"/>
      <c r="G46" s="20"/>
      <c r="H46" s="20"/>
      <c r="I46" s="20"/>
      <c r="J46" s="48"/>
      <c r="K46" s="25" t="s">
        <v>48</v>
      </c>
      <c r="L46" s="30">
        <v>109.27</v>
      </c>
    </row>
    <row r="47" spans="1:12" ht="15.4" customHeight="1" x14ac:dyDescent="0.25">
      <c r="B47" s="20"/>
      <c r="C47" s="20"/>
      <c r="D47" s="20"/>
      <c r="E47" s="20"/>
      <c r="F47" s="20"/>
      <c r="G47" s="20"/>
      <c r="H47" s="20"/>
      <c r="I47" s="20"/>
      <c r="J47" s="48"/>
      <c r="K47" s="25" t="s">
        <v>49</v>
      </c>
      <c r="L47" s="30">
        <v>109.05</v>
      </c>
    </row>
    <row r="48" spans="1:12" ht="15.4" customHeight="1" x14ac:dyDescent="0.25">
      <c r="B48" s="20"/>
      <c r="C48" s="20"/>
      <c r="D48" s="20"/>
      <c r="E48" s="20"/>
      <c r="F48" s="20"/>
      <c r="G48" s="20"/>
      <c r="H48" s="20"/>
      <c r="I48" s="20"/>
      <c r="J48" s="48"/>
      <c r="K48" s="25" t="s">
        <v>50</v>
      </c>
      <c r="L48" s="30">
        <v>102.2</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108.76</v>
      </c>
    </row>
    <row r="54" spans="1:12" ht="15.4" customHeight="1" x14ac:dyDescent="0.25">
      <c r="B54" s="20"/>
      <c r="C54" s="20"/>
      <c r="D54" s="20"/>
      <c r="E54" s="20"/>
      <c r="F54" s="20"/>
      <c r="G54" s="20"/>
      <c r="H54" s="20"/>
      <c r="I54" s="20"/>
      <c r="J54" s="48"/>
      <c r="K54" s="29" t="s">
        <v>5</v>
      </c>
      <c r="L54" s="30">
        <v>107.04</v>
      </c>
    </row>
    <row r="55" spans="1:12" ht="15.4" customHeight="1" x14ac:dyDescent="0.25">
      <c r="B55" s="64"/>
      <c r="C55" s="64"/>
      <c r="D55" s="65"/>
      <c r="E55" s="2"/>
      <c r="F55" s="20"/>
      <c r="G55" s="20"/>
      <c r="H55" s="20"/>
      <c r="I55" s="20"/>
      <c r="J55" s="48"/>
      <c r="K55" s="29" t="s">
        <v>43</v>
      </c>
      <c r="L55" s="30">
        <v>109.84</v>
      </c>
    </row>
    <row r="56" spans="1:12" ht="15.4" customHeight="1" x14ac:dyDescent="0.25">
      <c r="B56" s="64"/>
      <c r="C56" s="64"/>
      <c r="D56" s="65"/>
      <c r="E56" s="2"/>
      <c r="F56" s="20"/>
      <c r="G56" s="20"/>
      <c r="H56" s="20"/>
      <c r="I56" s="20"/>
      <c r="J56" s="48"/>
      <c r="K56" s="33" t="s">
        <v>4</v>
      </c>
      <c r="L56" s="30">
        <v>113.22</v>
      </c>
    </row>
    <row r="57" spans="1:12" ht="15.4" customHeight="1" x14ac:dyDescent="0.25">
      <c r="A57" s="64"/>
      <c r="B57" s="64"/>
      <c r="C57" s="64"/>
      <c r="D57" s="65"/>
      <c r="E57" s="2"/>
      <c r="F57" s="20"/>
      <c r="G57" s="20"/>
      <c r="H57" s="20"/>
      <c r="I57" s="20"/>
      <c r="J57" s="48"/>
      <c r="K57" s="25" t="s">
        <v>3</v>
      </c>
      <c r="L57" s="30">
        <v>108</v>
      </c>
    </row>
    <row r="58" spans="1:12" ht="15.4" customHeight="1" x14ac:dyDescent="0.25">
      <c r="B58" s="20"/>
      <c r="C58" s="20"/>
      <c r="D58" s="20"/>
      <c r="E58" s="20"/>
      <c r="F58" s="20"/>
      <c r="G58" s="20"/>
      <c r="H58" s="20"/>
      <c r="I58" s="20"/>
      <c r="J58" s="48"/>
      <c r="K58" s="25" t="s">
        <v>42</v>
      </c>
      <c r="L58" s="30">
        <v>118.17</v>
      </c>
    </row>
    <row r="59" spans="1:12" ht="15.4" customHeight="1" x14ac:dyDescent="0.25">
      <c r="K59" s="25" t="s">
        <v>2</v>
      </c>
      <c r="L59" s="30">
        <v>109.7</v>
      </c>
    </row>
    <row r="60" spans="1:12" ht="15.4" customHeight="1" x14ac:dyDescent="0.25">
      <c r="A60" s="54" t="str">
        <f>"Indexed number of payroll jobs held by men in "&amp;$L$1&amp;" each week by State and Territory"</f>
        <v>Indexed number of payroll jobs held by men in Administrative and support services each week by State and Territory</v>
      </c>
      <c r="K60" s="25" t="s">
        <v>1</v>
      </c>
      <c r="L60" s="30">
        <v>107.68</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108.73</v>
      </c>
    </row>
    <row r="63" spans="1:12" ht="15.4" customHeight="1" x14ac:dyDescent="0.25">
      <c r="B63" s="64"/>
      <c r="C63" s="64"/>
      <c r="D63" s="64"/>
      <c r="E63" s="64"/>
      <c r="F63" s="20"/>
      <c r="G63" s="20"/>
      <c r="H63" s="20"/>
      <c r="I63" s="20"/>
      <c r="J63" s="48"/>
      <c r="K63" s="29" t="s">
        <v>5</v>
      </c>
      <c r="L63" s="30">
        <v>102.32</v>
      </c>
    </row>
    <row r="64" spans="1:12" ht="15.4" customHeight="1" x14ac:dyDescent="0.25">
      <c r="B64" s="64"/>
      <c r="C64" s="64"/>
      <c r="D64" s="66"/>
      <c r="E64" s="2"/>
      <c r="F64" s="20"/>
      <c r="G64" s="20"/>
      <c r="H64" s="20"/>
      <c r="I64" s="20"/>
      <c r="J64" s="48"/>
      <c r="K64" s="29" t="s">
        <v>43</v>
      </c>
      <c r="L64" s="30">
        <v>110.03</v>
      </c>
    </row>
    <row r="65" spans="1:12" ht="15.4" customHeight="1" x14ac:dyDescent="0.25">
      <c r="B65" s="64"/>
      <c r="C65" s="64"/>
      <c r="D65" s="66"/>
      <c r="E65" s="2"/>
      <c r="F65" s="20"/>
      <c r="G65" s="20"/>
      <c r="H65" s="20"/>
      <c r="I65" s="20"/>
      <c r="J65" s="48"/>
      <c r="K65" s="33" t="s">
        <v>4</v>
      </c>
      <c r="L65" s="30">
        <v>110.85</v>
      </c>
    </row>
    <row r="66" spans="1:12" ht="15.4" customHeight="1" x14ac:dyDescent="0.25">
      <c r="B66" s="64"/>
      <c r="C66" s="64"/>
      <c r="D66" s="66"/>
      <c r="E66" s="2"/>
      <c r="F66" s="20"/>
      <c r="G66" s="20"/>
      <c r="H66" s="20"/>
      <c r="I66" s="20"/>
      <c r="J66" s="48"/>
      <c r="K66" s="25" t="s">
        <v>3</v>
      </c>
      <c r="L66" s="30">
        <v>107.97</v>
      </c>
    </row>
    <row r="67" spans="1:12" ht="15.4" customHeight="1" x14ac:dyDescent="0.25">
      <c r="B67" s="20"/>
      <c r="C67" s="20"/>
      <c r="D67" s="20"/>
      <c r="E67" s="20"/>
      <c r="F67" s="20"/>
      <c r="G67" s="20"/>
      <c r="H67" s="20"/>
      <c r="I67" s="20"/>
      <c r="J67" s="48"/>
      <c r="K67" s="25" t="s">
        <v>42</v>
      </c>
      <c r="L67" s="30">
        <v>117.81</v>
      </c>
    </row>
    <row r="68" spans="1:12" ht="15.4" customHeight="1" x14ac:dyDescent="0.25">
      <c r="A68" s="20"/>
      <c r="B68" s="20"/>
      <c r="C68" s="20"/>
      <c r="D68" s="20"/>
      <c r="E68" s="20"/>
      <c r="F68" s="20"/>
      <c r="G68" s="20"/>
      <c r="H68" s="20"/>
      <c r="I68" s="20"/>
      <c r="J68" s="48"/>
      <c r="K68" s="25" t="s">
        <v>2</v>
      </c>
      <c r="L68" s="30">
        <v>111.22</v>
      </c>
    </row>
    <row r="69" spans="1:12" ht="15.4" customHeight="1" x14ac:dyDescent="0.25">
      <c r="A69" s="20"/>
      <c r="B69" s="54"/>
      <c r="C69" s="54"/>
      <c r="D69" s="54"/>
      <c r="E69" s="54"/>
      <c r="F69" s="54"/>
      <c r="G69" s="54"/>
      <c r="H69" s="54"/>
      <c r="I69" s="54"/>
      <c r="J69" s="63"/>
      <c r="K69" s="25" t="s">
        <v>1</v>
      </c>
      <c r="L69" s="30">
        <v>106.77</v>
      </c>
    </row>
    <row r="70" spans="1:12" ht="15.4" customHeight="1" x14ac:dyDescent="0.25">
      <c r="K70" s="27"/>
      <c r="L70" s="30" t="s">
        <v>7</v>
      </c>
    </row>
    <row r="71" spans="1:12" ht="15.4" customHeight="1" x14ac:dyDescent="0.25">
      <c r="K71" s="29" t="s">
        <v>6</v>
      </c>
      <c r="L71" s="30">
        <v>108.4</v>
      </c>
    </row>
    <row r="72" spans="1:12" ht="15.4" customHeight="1" x14ac:dyDescent="0.25">
      <c r="K72" s="29" t="s">
        <v>5</v>
      </c>
      <c r="L72" s="30">
        <v>102.97</v>
      </c>
    </row>
    <row r="73" spans="1:12" ht="15.4" customHeight="1" x14ac:dyDescent="0.25">
      <c r="K73" s="29" t="s">
        <v>43</v>
      </c>
      <c r="L73" s="30">
        <v>110.38</v>
      </c>
    </row>
    <row r="74" spans="1:12" ht="15.4" customHeight="1" x14ac:dyDescent="0.25">
      <c r="K74" s="33" t="s">
        <v>4</v>
      </c>
      <c r="L74" s="30">
        <v>110.85</v>
      </c>
    </row>
    <row r="75" spans="1:12" ht="15.4" customHeight="1" x14ac:dyDescent="0.25">
      <c r="A75" s="54" t="str">
        <f>"Indexed number of payroll jobs held by women in "&amp;$L$1&amp;" each week by State and Territory"</f>
        <v>Indexed number of payroll jobs held by women in Administrative and support services each week by State and Territory</v>
      </c>
      <c r="K75" s="25" t="s">
        <v>3</v>
      </c>
      <c r="L75" s="30">
        <v>107.97</v>
      </c>
    </row>
    <row r="76" spans="1:12" ht="15.4" customHeight="1" x14ac:dyDescent="0.25">
      <c r="K76" s="25" t="s">
        <v>42</v>
      </c>
      <c r="L76" s="30">
        <v>117.81</v>
      </c>
    </row>
    <row r="77" spans="1:12" ht="15.4" customHeight="1" x14ac:dyDescent="0.25">
      <c r="B77" s="64"/>
      <c r="C77" s="64"/>
      <c r="D77" s="64"/>
      <c r="E77" s="64"/>
      <c r="F77" s="20"/>
      <c r="G77" s="20"/>
      <c r="H77" s="20"/>
      <c r="I77" s="20"/>
      <c r="J77" s="48"/>
      <c r="K77" s="25" t="s">
        <v>2</v>
      </c>
      <c r="L77" s="30">
        <v>111.22</v>
      </c>
    </row>
    <row r="78" spans="1:12" ht="15.4" customHeight="1" x14ac:dyDescent="0.25">
      <c r="B78" s="64"/>
      <c r="C78" s="64"/>
      <c r="D78" s="64"/>
      <c r="E78" s="64"/>
      <c r="F78" s="20"/>
      <c r="G78" s="20"/>
      <c r="H78" s="20"/>
      <c r="I78" s="20"/>
      <c r="J78" s="48"/>
      <c r="K78" s="25" t="s">
        <v>1</v>
      </c>
      <c r="L78" s="30">
        <v>104.6</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110.33</v>
      </c>
    </row>
    <row r="83" spans="1:12" ht="15.4" customHeight="1" x14ac:dyDescent="0.25">
      <c r="B83" s="20"/>
      <c r="C83" s="20"/>
      <c r="D83" s="20"/>
      <c r="E83" s="20"/>
      <c r="F83" s="20"/>
      <c r="G83" s="20"/>
      <c r="H83" s="20"/>
      <c r="I83" s="20"/>
      <c r="J83" s="48"/>
      <c r="K83" s="29" t="s">
        <v>5</v>
      </c>
      <c r="L83" s="30">
        <v>106.48</v>
      </c>
    </row>
    <row r="84" spans="1:12" ht="15.4" customHeight="1" x14ac:dyDescent="0.25">
      <c r="A84" s="20"/>
      <c r="B84" s="54"/>
      <c r="C84" s="54"/>
      <c r="D84" s="54"/>
      <c r="E84" s="54"/>
      <c r="F84" s="54"/>
      <c r="G84" s="54"/>
      <c r="H84" s="54"/>
      <c r="I84" s="54"/>
      <c r="J84" s="63"/>
      <c r="K84" s="29" t="s">
        <v>43</v>
      </c>
      <c r="L84" s="30">
        <v>106.65</v>
      </c>
    </row>
    <row r="85" spans="1:12" ht="15.4" customHeight="1" x14ac:dyDescent="0.25">
      <c r="K85" s="33" t="s">
        <v>4</v>
      </c>
      <c r="L85" s="30">
        <v>108.98</v>
      </c>
    </row>
    <row r="86" spans="1:12" ht="15.4" customHeight="1" x14ac:dyDescent="0.25">
      <c r="K86" s="25" t="s">
        <v>3</v>
      </c>
      <c r="L86" s="30">
        <v>110.63</v>
      </c>
    </row>
    <row r="87" spans="1:12" ht="15.4" customHeight="1" x14ac:dyDescent="0.25">
      <c r="K87" s="25" t="s">
        <v>42</v>
      </c>
      <c r="L87" s="30">
        <v>106.4</v>
      </c>
    </row>
    <row r="88" spans="1:12" ht="15.4" customHeight="1" x14ac:dyDescent="0.25">
      <c r="K88" s="25" t="s">
        <v>2</v>
      </c>
      <c r="L88" s="30">
        <v>107.85</v>
      </c>
    </row>
    <row r="89" spans="1:12" ht="15.4" customHeight="1" x14ac:dyDescent="0.25">
      <c r="K89" s="25" t="s">
        <v>1</v>
      </c>
      <c r="L89" s="30">
        <v>107.65</v>
      </c>
    </row>
    <row r="90" spans="1:12" ht="15.4" customHeight="1" x14ac:dyDescent="0.25">
      <c r="K90" s="32"/>
      <c r="L90" s="30" t="s">
        <v>8</v>
      </c>
    </row>
    <row r="91" spans="1:12" ht="15" customHeight="1" x14ac:dyDescent="0.25">
      <c r="K91" s="29" t="s">
        <v>6</v>
      </c>
      <c r="L91" s="30">
        <v>109.86</v>
      </c>
    </row>
    <row r="92" spans="1:12" ht="15" customHeight="1" x14ac:dyDescent="0.25">
      <c r="K92" s="29" t="s">
        <v>5</v>
      </c>
      <c r="L92" s="30">
        <v>101.2</v>
      </c>
    </row>
    <row r="93" spans="1:12" ht="15" customHeight="1" x14ac:dyDescent="0.25">
      <c r="A93" s="54"/>
      <c r="K93" s="29" t="s">
        <v>43</v>
      </c>
      <c r="L93" s="30">
        <v>107.51</v>
      </c>
    </row>
    <row r="94" spans="1:12" ht="15" customHeight="1" x14ac:dyDescent="0.25">
      <c r="K94" s="33" t="s">
        <v>4</v>
      </c>
      <c r="L94" s="30">
        <v>109.24</v>
      </c>
    </row>
    <row r="95" spans="1:12" ht="15" customHeight="1" x14ac:dyDescent="0.25">
      <c r="K95" s="25" t="s">
        <v>3</v>
      </c>
      <c r="L95" s="30">
        <v>111.47</v>
      </c>
    </row>
    <row r="96" spans="1:12" ht="15" customHeight="1" x14ac:dyDescent="0.25">
      <c r="K96" s="25" t="s">
        <v>42</v>
      </c>
      <c r="L96" s="30">
        <v>106.18</v>
      </c>
    </row>
    <row r="97" spans="1:12" ht="15" customHeight="1" x14ac:dyDescent="0.25">
      <c r="K97" s="25" t="s">
        <v>2</v>
      </c>
      <c r="L97" s="30">
        <v>107.33</v>
      </c>
    </row>
    <row r="98" spans="1:12" ht="15" customHeight="1" x14ac:dyDescent="0.25">
      <c r="K98" s="25" t="s">
        <v>1</v>
      </c>
      <c r="L98" s="30">
        <v>106.71</v>
      </c>
    </row>
    <row r="99" spans="1:12" ht="15" customHeight="1" x14ac:dyDescent="0.25">
      <c r="K99" s="27"/>
      <c r="L99" s="30" t="s">
        <v>7</v>
      </c>
    </row>
    <row r="100" spans="1:12" ht="15" customHeight="1" x14ac:dyDescent="0.25">
      <c r="A100" s="67"/>
      <c r="B100" s="68"/>
      <c r="K100" s="29" t="s">
        <v>6</v>
      </c>
      <c r="L100" s="30">
        <v>109.12</v>
      </c>
    </row>
    <row r="101" spans="1:12" x14ac:dyDescent="0.25">
      <c r="A101" s="67"/>
      <c r="B101" s="68"/>
      <c r="K101" s="29" t="s">
        <v>5</v>
      </c>
      <c r="L101" s="30">
        <v>101.97</v>
      </c>
    </row>
    <row r="102" spans="1:12" x14ac:dyDescent="0.25">
      <c r="A102" s="67"/>
      <c r="B102" s="68"/>
      <c r="K102" s="29" t="s">
        <v>43</v>
      </c>
      <c r="L102" s="30">
        <v>107.62</v>
      </c>
    </row>
    <row r="103" spans="1:12" x14ac:dyDescent="0.25">
      <c r="A103" s="67"/>
      <c r="B103" s="68"/>
      <c r="K103" s="33" t="s">
        <v>4</v>
      </c>
      <c r="L103" s="30">
        <v>109.24</v>
      </c>
    </row>
    <row r="104" spans="1:12" x14ac:dyDescent="0.25">
      <c r="A104" s="67"/>
      <c r="B104" s="68"/>
      <c r="K104" s="25" t="s">
        <v>3</v>
      </c>
      <c r="L104" s="30">
        <v>111.47</v>
      </c>
    </row>
    <row r="105" spans="1:12" x14ac:dyDescent="0.25">
      <c r="A105" s="67"/>
      <c r="B105" s="68"/>
      <c r="K105" s="25" t="s">
        <v>42</v>
      </c>
      <c r="L105" s="30">
        <v>106.18</v>
      </c>
    </row>
    <row r="106" spans="1:12" x14ac:dyDescent="0.25">
      <c r="A106" s="67"/>
      <c r="B106" s="68"/>
      <c r="K106" s="25" t="s">
        <v>2</v>
      </c>
      <c r="L106" s="30">
        <v>107.33</v>
      </c>
    </row>
    <row r="107" spans="1:12" x14ac:dyDescent="0.25">
      <c r="A107" s="67"/>
      <c r="B107" s="68"/>
      <c r="K107" s="25" t="s">
        <v>1</v>
      </c>
      <c r="L107" s="30">
        <v>106.95</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99.119399999999999</v>
      </c>
    </row>
    <row r="112" spans="1:12" x14ac:dyDescent="0.25">
      <c r="K112" s="45">
        <v>43918</v>
      </c>
      <c r="L112" s="30">
        <v>96.072999999999993</v>
      </c>
    </row>
    <row r="113" spans="11:12" x14ac:dyDescent="0.25">
      <c r="K113" s="45">
        <v>43925</v>
      </c>
      <c r="L113" s="30">
        <v>92.144099999999995</v>
      </c>
    </row>
    <row r="114" spans="11:12" x14ac:dyDescent="0.25">
      <c r="K114" s="45">
        <v>43932</v>
      </c>
      <c r="L114" s="30">
        <v>90.438299999999998</v>
      </c>
    </row>
    <row r="115" spans="11:12" x14ac:dyDescent="0.25">
      <c r="K115" s="45">
        <v>43939</v>
      </c>
      <c r="L115" s="30">
        <v>89.702100000000002</v>
      </c>
    </row>
    <row r="116" spans="11:12" x14ac:dyDescent="0.25">
      <c r="K116" s="45">
        <v>43946</v>
      </c>
      <c r="L116" s="30">
        <v>90.463200000000001</v>
      </c>
    </row>
    <row r="117" spans="11:12" x14ac:dyDescent="0.25">
      <c r="K117" s="45">
        <v>43953</v>
      </c>
      <c r="L117" s="30">
        <v>90.777199999999993</v>
      </c>
    </row>
    <row r="118" spans="11:12" x14ac:dyDescent="0.25">
      <c r="K118" s="45">
        <v>43960</v>
      </c>
      <c r="L118" s="30">
        <v>91.084199999999996</v>
      </c>
    </row>
    <row r="119" spans="11:12" x14ac:dyDescent="0.25">
      <c r="K119" s="45">
        <v>43967</v>
      </c>
      <c r="L119" s="30">
        <v>92.418999999999997</v>
      </c>
    </row>
    <row r="120" spans="11:12" x14ac:dyDescent="0.25">
      <c r="K120" s="45">
        <v>43974</v>
      </c>
      <c r="L120" s="30">
        <v>92.342299999999994</v>
      </c>
    </row>
    <row r="121" spans="11:12" x14ac:dyDescent="0.25">
      <c r="K121" s="45">
        <v>43981</v>
      </c>
      <c r="L121" s="30">
        <v>94.144599999999997</v>
      </c>
    </row>
    <row r="122" spans="11:12" x14ac:dyDescent="0.25">
      <c r="K122" s="45">
        <v>43988</v>
      </c>
      <c r="L122" s="30">
        <v>94.433000000000007</v>
      </c>
    </row>
    <row r="123" spans="11:12" x14ac:dyDescent="0.25">
      <c r="K123" s="45">
        <v>43995</v>
      </c>
      <c r="L123" s="30">
        <v>95.725099999999998</v>
      </c>
    </row>
    <row r="124" spans="11:12" x14ac:dyDescent="0.25">
      <c r="K124" s="45">
        <v>44002</v>
      </c>
      <c r="L124" s="30">
        <v>95.261499999999998</v>
      </c>
    </row>
    <row r="125" spans="11:12" x14ac:dyDescent="0.25">
      <c r="K125" s="45">
        <v>44009</v>
      </c>
      <c r="L125" s="30">
        <v>95.388400000000004</v>
      </c>
    </row>
    <row r="126" spans="11:12" x14ac:dyDescent="0.25">
      <c r="K126" s="45">
        <v>44016</v>
      </c>
      <c r="L126" s="30">
        <v>96.131500000000003</v>
      </c>
    </row>
    <row r="127" spans="11:12" x14ac:dyDescent="0.25">
      <c r="K127" s="45">
        <v>44023</v>
      </c>
      <c r="L127" s="30">
        <v>96.989900000000006</v>
      </c>
    </row>
    <row r="128" spans="11:12" x14ac:dyDescent="0.25">
      <c r="K128" s="45">
        <v>44030</v>
      </c>
      <c r="L128" s="30">
        <v>97.313000000000002</v>
      </c>
    </row>
    <row r="129" spans="1:12" x14ac:dyDescent="0.25">
      <c r="K129" s="45">
        <v>44037</v>
      </c>
      <c r="L129" s="30">
        <v>97.673199999999994</v>
      </c>
    </row>
    <row r="130" spans="1:12" x14ac:dyDescent="0.25">
      <c r="K130" s="45">
        <v>44044</v>
      </c>
      <c r="L130" s="30">
        <v>97.768500000000003</v>
      </c>
    </row>
    <row r="131" spans="1:12" x14ac:dyDescent="0.25">
      <c r="K131" s="45">
        <v>44051</v>
      </c>
      <c r="L131" s="30">
        <v>97.931700000000006</v>
      </c>
    </row>
    <row r="132" spans="1:12" x14ac:dyDescent="0.25">
      <c r="K132" s="45">
        <v>44058</v>
      </c>
      <c r="L132" s="30">
        <v>97.733900000000006</v>
      </c>
    </row>
    <row r="133" spans="1:12" x14ac:dyDescent="0.25">
      <c r="K133" s="45">
        <v>44065</v>
      </c>
      <c r="L133" s="30">
        <v>98.222200000000001</v>
      </c>
    </row>
    <row r="134" spans="1:12" x14ac:dyDescent="0.25">
      <c r="K134" s="45">
        <v>44072</v>
      </c>
      <c r="L134" s="30">
        <v>99.947999999999993</v>
      </c>
    </row>
    <row r="135" spans="1:12" x14ac:dyDescent="0.25">
      <c r="K135" s="45">
        <v>44079</v>
      </c>
      <c r="L135" s="30">
        <v>100.4391</v>
      </c>
    </row>
    <row r="136" spans="1:12" x14ac:dyDescent="0.25">
      <c r="K136" s="45">
        <v>44086</v>
      </c>
      <c r="L136" s="30">
        <v>100.3257</v>
      </c>
    </row>
    <row r="137" spans="1:12" x14ac:dyDescent="0.25">
      <c r="K137" s="45">
        <v>44093</v>
      </c>
      <c r="L137" s="30">
        <v>100.3257</v>
      </c>
    </row>
    <row r="138" spans="1:12" x14ac:dyDescent="0.25">
      <c r="K138" s="45">
        <v>44100</v>
      </c>
      <c r="L138" s="30">
        <v>100.3257</v>
      </c>
    </row>
    <row r="139" spans="1:12" x14ac:dyDescent="0.25">
      <c r="K139" s="45">
        <v>44107</v>
      </c>
      <c r="L139" s="30">
        <v>100.3257</v>
      </c>
    </row>
    <row r="140" spans="1:12" x14ac:dyDescent="0.25">
      <c r="A140" s="67"/>
      <c r="B140" s="68"/>
      <c r="K140" s="45">
        <v>44114</v>
      </c>
      <c r="L140" s="30">
        <v>101.33759999999999</v>
      </c>
    </row>
    <row r="141" spans="1:12" x14ac:dyDescent="0.25">
      <c r="A141" s="67"/>
      <c r="B141" s="68"/>
      <c r="K141" s="45">
        <v>44121</v>
      </c>
      <c r="L141" s="30">
        <v>102.819</v>
      </c>
    </row>
    <row r="142" spans="1:12" x14ac:dyDescent="0.25">
      <c r="K142" s="45">
        <v>44128</v>
      </c>
      <c r="L142" s="30">
        <v>102.5681</v>
      </c>
    </row>
    <row r="143" spans="1:12" x14ac:dyDescent="0.25">
      <c r="K143" s="45">
        <v>44135</v>
      </c>
      <c r="L143" s="30">
        <v>102.2867</v>
      </c>
    </row>
    <row r="144" spans="1:12" x14ac:dyDescent="0.25">
      <c r="K144" s="45">
        <v>44142</v>
      </c>
      <c r="L144" s="30">
        <v>103.3175</v>
      </c>
    </row>
    <row r="145" spans="11:12" x14ac:dyDescent="0.25">
      <c r="K145" s="45">
        <v>44149</v>
      </c>
      <c r="L145" s="30">
        <v>105.1683</v>
      </c>
    </row>
    <row r="146" spans="11:12" x14ac:dyDescent="0.25">
      <c r="K146" s="45">
        <v>44156</v>
      </c>
      <c r="L146" s="30">
        <v>105.1266</v>
      </c>
    </row>
    <row r="147" spans="11:12" x14ac:dyDescent="0.25">
      <c r="K147" s="45">
        <v>44163</v>
      </c>
      <c r="L147" s="30">
        <v>105.6194</v>
      </c>
    </row>
    <row r="148" spans="11:12" x14ac:dyDescent="0.25">
      <c r="K148" s="45">
        <v>44170</v>
      </c>
      <c r="L148" s="30">
        <v>106.8612</v>
      </c>
    </row>
    <row r="149" spans="11:12" x14ac:dyDescent="0.25">
      <c r="K149" s="45">
        <v>44177</v>
      </c>
      <c r="L149" s="30">
        <v>107.3599</v>
      </c>
    </row>
    <row r="150" spans="11:12" x14ac:dyDescent="0.25">
      <c r="K150" s="45">
        <v>44184</v>
      </c>
      <c r="L150" s="30">
        <v>106.2483</v>
      </c>
    </row>
    <row r="151" spans="11:12" x14ac:dyDescent="0.25">
      <c r="K151" s="45">
        <v>44191</v>
      </c>
      <c r="L151" s="30">
        <v>98.245400000000004</v>
      </c>
    </row>
    <row r="152" spans="11:12" x14ac:dyDescent="0.25">
      <c r="K152" s="45">
        <v>44198</v>
      </c>
      <c r="L152" s="30">
        <v>90.952200000000005</v>
      </c>
    </row>
    <row r="153" spans="11:12" x14ac:dyDescent="0.25">
      <c r="K153" s="45">
        <v>44205</v>
      </c>
      <c r="L153" s="30">
        <v>95.088899999999995</v>
      </c>
    </row>
    <row r="154" spans="11:12" x14ac:dyDescent="0.25">
      <c r="K154" s="45">
        <v>44212</v>
      </c>
      <c r="L154" s="30">
        <v>99.530100000000004</v>
      </c>
    </row>
    <row r="155" spans="11:12" x14ac:dyDescent="0.25">
      <c r="K155" s="45">
        <v>44219</v>
      </c>
      <c r="L155" s="30">
        <v>101.6016</v>
      </c>
    </row>
    <row r="156" spans="11:12" x14ac:dyDescent="0.25">
      <c r="K156" s="45">
        <v>44226</v>
      </c>
      <c r="L156" s="30">
        <v>102.429</v>
      </c>
    </row>
    <row r="157" spans="11:12" x14ac:dyDescent="0.25">
      <c r="K157" s="45">
        <v>44233</v>
      </c>
      <c r="L157" s="30">
        <v>103.3169</v>
      </c>
    </row>
    <row r="158" spans="11:12" x14ac:dyDescent="0.25">
      <c r="K158" s="45">
        <v>44240</v>
      </c>
      <c r="L158" s="30">
        <v>104.1446</v>
      </c>
    </row>
    <row r="159" spans="11:12" x14ac:dyDescent="0.25">
      <c r="K159" s="45">
        <v>44247</v>
      </c>
      <c r="L159" s="30">
        <v>104.8663</v>
      </c>
    </row>
    <row r="160" spans="11:12" x14ac:dyDescent="0.25">
      <c r="K160" s="45">
        <v>44254</v>
      </c>
      <c r="L160" s="30">
        <v>106.65900000000001</v>
      </c>
    </row>
    <row r="161" spans="11:12" x14ac:dyDescent="0.25">
      <c r="K161" s="45">
        <v>44261</v>
      </c>
      <c r="L161" s="30">
        <v>106.68559999999999</v>
      </c>
    </row>
    <row r="162" spans="11:12" x14ac:dyDescent="0.25">
      <c r="K162" s="45">
        <v>44268</v>
      </c>
      <c r="L162" s="30">
        <v>107.73399999999999</v>
      </c>
    </row>
    <row r="163" spans="11:12" x14ac:dyDescent="0.25">
      <c r="K163" s="45">
        <v>44275</v>
      </c>
      <c r="L163" s="30">
        <v>107.87479999999999</v>
      </c>
    </row>
    <row r="164" spans="11:12" x14ac:dyDescent="0.25">
      <c r="K164" s="45">
        <v>44282</v>
      </c>
      <c r="L164" s="30">
        <v>107.7962</v>
      </c>
    </row>
    <row r="165" spans="11:12" x14ac:dyDescent="0.25">
      <c r="K165" s="45">
        <v>44289</v>
      </c>
      <c r="L165" s="30">
        <v>106.1964</v>
      </c>
    </row>
    <row r="166" spans="11:12" x14ac:dyDescent="0.25">
      <c r="K166" s="45">
        <v>44296</v>
      </c>
      <c r="L166" s="30">
        <v>104.7504</v>
      </c>
    </row>
    <row r="167" spans="11:12" x14ac:dyDescent="0.25">
      <c r="K167" s="45">
        <v>44303</v>
      </c>
      <c r="L167" s="30">
        <v>105.90989999999999</v>
      </c>
    </row>
    <row r="168" spans="11:12" x14ac:dyDescent="0.25">
      <c r="K168" s="45">
        <v>44310</v>
      </c>
      <c r="L168" s="30">
        <v>106.56010000000001</v>
      </c>
    </row>
    <row r="169" spans="11:12" x14ac:dyDescent="0.25">
      <c r="K169" s="45">
        <v>44317</v>
      </c>
      <c r="L169" s="30">
        <v>107.896</v>
      </c>
    </row>
    <row r="170" spans="11:12" x14ac:dyDescent="0.25">
      <c r="K170" s="45">
        <v>44324</v>
      </c>
      <c r="L170" s="30">
        <v>107.9913</v>
      </c>
    </row>
    <row r="171" spans="11:12" x14ac:dyDescent="0.25">
      <c r="K171" s="45">
        <v>44331</v>
      </c>
      <c r="L171" s="30">
        <v>110.3857</v>
      </c>
    </row>
    <row r="172" spans="11:12" x14ac:dyDescent="0.25">
      <c r="K172" s="45">
        <v>44338</v>
      </c>
      <c r="L172" s="30">
        <v>110.04559999999999</v>
      </c>
    </row>
    <row r="173" spans="11:12" x14ac:dyDescent="0.25">
      <c r="K173" s="45">
        <v>44345</v>
      </c>
      <c r="L173" s="30">
        <v>111.0838</v>
      </c>
    </row>
    <row r="174" spans="11:12" x14ac:dyDescent="0.25">
      <c r="K174" s="45">
        <v>44352</v>
      </c>
      <c r="L174" s="30">
        <v>109.47490000000001</v>
      </c>
    </row>
    <row r="175" spans="11:12" x14ac:dyDescent="0.25">
      <c r="K175" s="45">
        <v>44359</v>
      </c>
      <c r="L175" s="30">
        <v>108.77460000000001</v>
      </c>
    </row>
    <row r="176" spans="11:12" x14ac:dyDescent="0.25">
      <c r="K176" s="45">
        <v>44366</v>
      </c>
      <c r="L176" s="30">
        <v>108.8674</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101.8857</v>
      </c>
    </row>
    <row r="260" spans="11:12" x14ac:dyDescent="0.25">
      <c r="K260" s="45">
        <v>43918</v>
      </c>
      <c r="L260" s="30">
        <v>102.1965</v>
      </c>
    </row>
    <row r="261" spans="11:12" x14ac:dyDescent="0.25">
      <c r="K261" s="45">
        <v>43925</v>
      </c>
      <c r="L261" s="30">
        <v>98.816299999999998</v>
      </c>
    </row>
    <row r="262" spans="11:12" x14ac:dyDescent="0.25">
      <c r="K262" s="45">
        <v>43932</v>
      </c>
      <c r="L262" s="30">
        <v>92.864999999999995</v>
      </c>
    </row>
    <row r="263" spans="11:12" x14ac:dyDescent="0.25">
      <c r="K263" s="45">
        <v>43939</v>
      </c>
      <c r="L263" s="30">
        <v>90.851200000000006</v>
      </c>
    </row>
    <row r="264" spans="11:12" x14ac:dyDescent="0.25">
      <c r="K264" s="45">
        <v>43946</v>
      </c>
      <c r="L264" s="30">
        <v>94.3232</v>
      </c>
    </row>
    <row r="265" spans="11:12" x14ac:dyDescent="0.25">
      <c r="K265" s="45">
        <v>43953</v>
      </c>
      <c r="L265" s="30">
        <v>99.653400000000005</v>
      </c>
    </row>
    <row r="266" spans="11:12" x14ac:dyDescent="0.25">
      <c r="K266" s="45">
        <v>43960</v>
      </c>
      <c r="L266" s="30">
        <v>97.461500000000001</v>
      </c>
    </row>
    <row r="267" spans="11:12" x14ac:dyDescent="0.25">
      <c r="K267" s="45">
        <v>43967</v>
      </c>
      <c r="L267" s="30">
        <v>96.349800000000002</v>
      </c>
    </row>
    <row r="268" spans="11:12" x14ac:dyDescent="0.25">
      <c r="K268" s="45">
        <v>43974</v>
      </c>
      <c r="L268" s="30">
        <v>94.643299999999996</v>
      </c>
    </row>
    <row r="269" spans="11:12" x14ac:dyDescent="0.25">
      <c r="K269" s="45">
        <v>43981</v>
      </c>
      <c r="L269" s="30">
        <v>96.673900000000003</v>
      </c>
    </row>
    <row r="270" spans="11:12" x14ac:dyDescent="0.25">
      <c r="K270" s="45">
        <v>43988</v>
      </c>
      <c r="L270" s="30">
        <v>98.349199999999996</v>
      </c>
    </row>
    <row r="271" spans="11:12" x14ac:dyDescent="0.25">
      <c r="K271" s="45">
        <v>43995</v>
      </c>
      <c r="L271" s="30">
        <v>97.652299999999997</v>
      </c>
    </row>
    <row r="272" spans="11:12" x14ac:dyDescent="0.25">
      <c r="K272" s="45">
        <v>44002</v>
      </c>
      <c r="L272" s="30">
        <v>99.1006</v>
      </c>
    </row>
    <row r="273" spans="11:12" x14ac:dyDescent="0.25">
      <c r="K273" s="45">
        <v>44009</v>
      </c>
      <c r="L273" s="30">
        <v>101.0889</v>
      </c>
    </row>
    <row r="274" spans="11:12" x14ac:dyDescent="0.25">
      <c r="K274" s="45">
        <v>44016</v>
      </c>
      <c r="L274" s="30">
        <v>104.1698</v>
      </c>
    </row>
    <row r="275" spans="11:12" x14ac:dyDescent="0.25">
      <c r="K275" s="45">
        <v>44023</v>
      </c>
      <c r="L275" s="30">
        <v>97.579499999999996</v>
      </c>
    </row>
    <row r="276" spans="11:12" x14ac:dyDescent="0.25">
      <c r="K276" s="45">
        <v>44030</v>
      </c>
      <c r="L276" s="30">
        <v>97.965800000000002</v>
      </c>
    </row>
    <row r="277" spans="11:12" x14ac:dyDescent="0.25">
      <c r="K277" s="45">
        <v>44037</v>
      </c>
      <c r="L277" s="30">
        <v>97.909800000000004</v>
      </c>
    </row>
    <row r="278" spans="11:12" x14ac:dyDescent="0.25">
      <c r="K278" s="45">
        <v>44044</v>
      </c>
      <c r="L278" s="30">
        <v>99.059200000000004</v>
      </c>
    </row>
    <row r="279" spans="11:12" x14ac:dyDescent="0.25">
      <c r="K279" s="45">
        <v>44051</v>
      </c>
      <c r="L279" s="30">
        <v>99.736699999999999</v>
      </c>
    </row>
    <row r="280" spans="11:12" x14ac:dyDescent="0.25">
      <c r="K280" s="45">
        <v>44058</v>
      </c>
      <c r="L280" s="30">
        <v>98.201700000000002</v>
      </c>
    </row>
    <row r="281" spans="11:12" x14ac:dyDescent="0.25">
      <c r="K281" s="45">
        <v>44065</v>
      </c>
      <c r="L281" s="30">
        <v>98.503600000000006</v>
      </c>
    </row>
    <row r="282" spans="11:12" x14ac:dyDescent="0.25">
      <c r="K282" s="45">
        <v>44072</v>
      </c>
      <c r="L282" s="30">
        <v>100.4633</v>
      </c>
    </row>
    <row r="283" spans="11:12" x14ac:dyDescent="0.25">
      <c r="K283" s="45">
        <v>44079</v>
      </c>
      <c r="L283" s="30">
        <v>102.5014</v>
      </c>
    </row>
    <row r="284" spans="11:12" x14ac:dyDescent="0.25">
      <c r="K284" s="45">
        <v>44086</v>
      </c>
      <c r="L284" s="30">
        <v>101.86790000000001</v>
      </c>
    </row>
    <row r="285" spans="11:12" x14ac:dyDescent="0.25">
      <c r="K285" s="45">
        <v>44093</v>
      </c>
      <c r="L285" s="30">
        <v>101.86790000000001</v>
      </c>
    </row>
    <row r="286" spans="11:12" x14ac:dyDescent="0.25">
      <c r="K286" s="45">
        <v>44100</v>
      </c>
      <c r="L286" s="30">
        <v>101.86790000000001</v>
      </c>
    </row>
    <row r="287" spans="11:12" x14ac:dyDescent="0.25">
      <c r="K287" s="45">
        <v>44107</v>
      </c>
      <c r="L287" s="30">
        <v>101.86790000000001</v>
      </c>
    </row>
    <row r="288" spans="11:12" x14ac:dyDescent="0.25">
      <c r="K288" s="45">
        <v>44114</v>
      </c>
      <c r="L288" s="30">
        <v>101.94070000000001</v>
      </c>
    </row>
    <row r="289" spans="11:12" x14ac:dyDescent="0.25">
      <c r="K289" s="45">
        <v>44121</v>
      </c>
      <c r="L289" s="30">
        <v>103.26179999999999</v>
      </c>
    </row>
    <row r="290" spans="11:12" x14ac:dyDescent="0.25">
      <c r="K290" s="45">
        <v>44128</v>
      </c>
      <c r="L290" s="30">
        <v>101.8569</v>
      </c>
    </row>
    <row r="291" spans="11:12" x14ac:dyDescent="0.25">
      <c r="K291" s="45">
        <v>44135</v>
      </c>
      <c r="L291" s="30">
        <v>101.6579</v>
      </c>
    </row>
    <row r="292" spans="11:12" x14ac:dyDescent="0.25">
      <c r="K292" s="45">
        <v>44142</v>
      </c>
      <c r="L292" s="30">
        <v>105.11360000000001</v>
      </c>
    </row>
    <row r="293" spans="11:12" x14ac:dyDescent="0.25">
      <c r="K293" s="45">
        <v>44149</v>
      </c>
      <c r="L293" s="30">
        <v>109.2944</v>
      </c>
    </row>
    <row r="294" spans="11:12" x14ac:dyDescent="0.25">
      <c r="K294" s="45">
        <v>44156</v>
      </c>
      <c r="L294" s="30">
        <v>109.0809</v>
      </c>
    </row>
    <row r="295" spans="11:12" x14ac:dyDescent="0.25">
      <c r="K295" s="45">
        <v>44163</v>
      </c>
      <c r="L295" s="30">
        <v>108.33320000000001</v>
      </c>
    </row>
    <row r="296" spans="11:12" x14ac:dyDescent="0.25">
      <c r="K296" s="45">
        <v>44170</v>
      </c>
      <c r="L296" s="30">
        <v>111.5361</v>
      </c>
    </row>
    <row r="297" spans="11:12" x14ac:dyDescent="0.25">
      <c r="K297" s="45">
        <v>44177</v>
      </c>
      <c r="L297" s="30">
        <v>111.77249999999999</v>
      </c>
    </row>
    <row r="298" spans="11:12" x14ac:dyDescent="0.25">
      <c r="K298" s="45">
        <v>44184</v>
      </c>
      <c r="L298" s="30">
        <v>110.4692</v>
      </c>
    </row>
    <row r="299" spans="11:12" x14ac:dyDescent="0.25">
      <c r="K299" s="45">
        <v>44191</v>
      </c>
      <c r="L299" s="30">
        <v>93.949799999999996</v>
      </c>
    </row>
    <row r="300" spans="11:12" x14ac:dyDescent="0.25">
      <c r="K300" s="45">
        <v>44198</v>
      </c>
      <c r="L300" s="30">
        <v>84.721500000000006</v>
      </c>
    </row>
    <row r="301" spans="11:12" x14ac:dyDescent="0.25">
      <c r="K301" s="45">
        <v>44205</v>
      </c>
      <c r="L301" s="30">
        <v>91.39</v>
      </c>
    </row>
    <row r="302" spans="11:12" x14ac:dyDescent="0.25">
      <c r="K302" s="45">
        <v>44212</v>
      </c>
      <c r="L302" s="30">
        <v>99.893900000000002</v>
      </c>
    </row>
    <row r="303" spans="11:12" x14ac:dyDescent="0.25">
      <c r="K303" s="45">
        <v>44219</v>
      </c>
      <c r="L303" s="30">
        <v>102.7704</v>
      </c>
    </row>
    <row r="304" spans="11:12" x14ac:dyDescent="0.25">
      <c r="K304" s="45">
        <v>44226</v>
      </c>
      <c r="L304" s="30">
        <v>101.8386</v>
      </c>
    </row>
    <row r="305" spans="11:12" x14ac:dyDescent="0.25">
      <c r="K305" s="45">
        <v>44233</v>
      </c>
      <c r="L305" s="30">
        <v>109.157</v>
      </c>
    </row>
    <row r="306" spans="11:12" x14ac:dyDescent="0.25">
      <c r="K306" s="45">
        <v>44240</v>
      </c>
      <c r="L306" s="30">
        <v>110.6734</v>
      </c>
    </row>
    <row r="307" spans="11:12" x14ac:dyDescent="0.25">
      <c r="K307" s="45">
        <v>44247</v>
      </c>
      <c r="L307" s="30">
        <v>112.5688</v>
      </c>
    </row>
    <row r="308" spans="11:12" x14ac:dyDescent="0.25">
      <c r="K308" s="45">
        <v>44254</v>
      </c>
      <c r="L308" s="30">
        <v>114.21550000000001</v>
      </c>
    </row>
    <row r="309" spans="11:12" x14ac:dyDescent="0.25">
      <c r="K309" s="45">
        <v>44261</v>
      </c>
      <c r="L309" s="30">
        <v>112.0201</v>
      </c>
    </row>
    <row r="310" spans="11:12" x14ac:dyDescent="0.25">
      <c r="K310" s="45">
        <v>44268</v>
      </c>
      <c r="L310" s="30">
        <v>111.67100000000001</v>
      </c>
    </row>
    <row r="311" spans="11:12" x14ac:dyDescent="0.25">
      <c r="K311" s="45">
        <v>44275</v>
      </c>
      <c r="L311" s="30">
        <v>112.4131</v>
      </c>
    </row>
    <row r="312" spans="11:12" x14ac:dyDescent="0.25">
      <c r="K312" s="45">
        <v>44282</v>
      </c>
      <c r="L312" s="30">
        <v>113.08920000000001</v>
      </c>
    </row>
    <row r="313" spans="11:12" x14ac:dyDescent="0.25">
      <c r="K313" s="45">
        <v>44289</v>
      </c>
      <c r="L313" s="30">
        <v>109.49760000000001</v>
      </c>
    </row>
    <row r="314" spans="11:12" x14ac:dyDescent="0.25">
      <c r="K314" s="45">
        <v>44296</v>
      </c>
      <c r="L314" s="30">
        <v>106.53530000000001</v>
      </c>
    </row>
    <row r="315" spans="11:12" x14ac:dyDescent="0.25">
      <c r="K315" s="45">
        <v>44303</v>
      </c>
      <c r="L315" s="30">
        <v>111.2868</v>
      </c>
    </row>
    <row r="316" spans="11:12" x14ac:dyDescent="0.25">
      <c r="K316" s="45">
        <v>44310</v>
      </c>
      <c r="L316" s="30">
        <v>112.46469999999999</v>
      </c>
    </row>
    <row r="317" spans="11:12" x14ac:dyDescent="0.25">
      <c r="K317" s="45">
        <v>44317</v>
      </c>
      <c r="L317" s="30">
        <v>115.5197</v>
      </c>
    </row>
    <row r="318" spans="11:12" x14ac:dyDescent="0.25">
      <c r="K318" s="45">
        <v>44324</v>
      </c>
      <c r="L318" s="30">
        <v>114.6067</v>
      </c>
    </row>
    <row r="319" spans="11:12" x14ac:dyDescent="0.25">
      <c r="K319" s="45">
        <v>44331</v>
      </c>
      <c r="L319" s="30">
        <v>118.1459</v>
      </c>
    </row>
    <row r="320" spans="11:12" x14ac:dyDescent="0.25">
      <c r="K320" s="45">
        <v>44338</v>
      </c>
      <c r="L320" s="30">
        <v>117.3503</v>
      </c>
    </row>
    <row r="321" spans="11:12" x14ac:dyDescent="0.25">
      <c r="K321" s="45">
        <v>44345</v>
      </c>
      <c r="L321" s="30">
        <v>117.11490000000001</v>
      </c>
    </row>
    <row r="322" spans="11:12" x14ac:dyDescent="0.25">
      <c r="K322" s="45">
        <v>44352</v>
      </c>
      <c r="L322" s="30">
        <v>115.2731</v>
      </c>
    </row>
    <row r="323" spans="11:12" x14ac:dyDescent="0.25">
      <c r="K323" s="45">
        <v>44359</v>
      </c>
      <c r="L323" s="30">
        <v>114.5981</v>
      </c>
    </row>
    <row r="324" spans="11:12" x14ac:dyDescent="0.25">
      <c r="K324" s="45">
        <v>44366</v>
      </c>
      <c r="L324" s="30">
        <v>112.9924</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3A64-96FB-43BD-8F70-4EDC7590F1FA}">
  <sheetPr codeName="Sheet18">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33</v>
      </c>
    </row>
    <row r="2" spans="1:12" ht="19.5" customHeight="1" x14ac:dyDescent="0.3">
      <c r="A2" s="47" t="str">
        <f>"Weekly Payroll Jobs and Wages in Australia - " &amp;$L$1</f>
        <v>Weekly Payroll Jobs and Wages in Australia - Public administration and safety</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Public administration and safety</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0.1128777952521427</v>
      </c>
      <c r="C11" s="21">
        <v>-2.6071297511286451E-3</v>
      </c>
      <c r="D11" s="21">
        <v>-6.5446863737139704E-4</v>
      </c>
      <c r="E11" s="21">
        <v>4.8050214898065491E-6</v>
      </c>
      <c r="F11" s="21">
        <v>0.10187965395960874</v>
      </c>
      <c r="G11" s="21">
        <v>1.1754290198151551E-3</v>
      </c>
      <c r="H11" s="21">
        <v>7.5803000277483434E-3</v>
      </c>
      <c r="I11" s="40">
        <v>2.7558795825810556E-3</v>
      </c>
      <c r="J11" s="29"/>
      <c r="K11" s="29"/>
      <c r="L11" s="30"/>
    </row>
    <row r="12" spans="1:12" x14ac:dyDescent="0.25">
      <c r="A12" s="41" t="s">
        <v>6</v>
      </c>
      <c r="B12" s="21">
        <v>0.11552751489660018</v>
      </c>
      <c r="C12" s="21">
        <v>-1.3658480433175302E-2</v>
      </c>
      <c r="D12" s="21">
        <v>-1.5349937017966497E-2</v>
      </c>
      <c r="E12" s="21">
        <v>2.5878380474229079E-3</v>
      </c>
      <c r="F12" s="21">
        <v>9.6536772440638074E-2</v>
      </c>
      <c r="G12" s="21">
        <v>7.4323413361290225E-3</v>
      </c>
      <c r="H12" s="21">
        <v>0</v>
      </c>
      <c r="I12" s="40">
        <v>1.2698084612874361E-2</v>
      </c>
      <c r="J12" s="29"/>
      <c r="K12" s="29"/>
      <c r="L12" s="30"/>
    </row>
    <row r="13" spans="1:12" ht="15" customHeight="1" x14ac:dyDescent="0.25">
      <c r="A13" s="41" t="s">
        <v>5</v>
      </c>
      <c r="B13" s="21">
        <v>0.13268809572767504</v>
      </c>
      <c r="C13" s="21">
        <v>-2.0912032055498853E-2</v>
      </c>
      <c r="D13" s="21">
        <v>-3.195735796759025E-3</v>
      </c>
      <c r="E13" s="21">
        <v>-7.8148641747960435E-3</v>
      </c>
      <c r="F13" s="21">
        <v>0.11450928995959764</v>
      </c>
      <c r="G13" s="21">
        <v>-1.6087203846721465E-2</v>
      </c>
      <c r="H13" s="21">
        <v>3.2769826424690063E-3</v>
      </c>
      <c r="I13" s="40">
        <v>-1.2080094004336406E-2</v>
      </c>
      <c r="J13" s="29"/>
      <c r="K13" s="29"/>
      <c r="L13" s="30"/>
    </row>
    <row r="14" spans="1:12" ht="15" customHeight="1" x14ac:dyDescent="0.25">
      <c r="A14" s="41" t="s">
        <v>43</v>
      </c>
      <c r="B14" s="21">
        <v>0.12844127075744693</v>
      </c>
      <c r="C14" s="21">
        <v>2.2467358398756909E-2</v>
      </c>
      <c r="D14" s="21">
        <v>1.357566080058259E-2</v>
      </c>
      <c r="E14" s="21">
        <v>4.2389626734185004E-3</v>
      </c>
      <c r="F14" s="21">
        <v>0.17087555312344627</v>
      </c>
      <c r="G14" s="21">
        <v>3.9331965999283014E-3</v>
      </c>
      <c r="H14" s="21">
        <v>1.6570371739297096E-2</v>
      </c>
      <c r="I14" s="40">
        <v>6.3321452138733747E-3</v>
      </c>
      <c r="J14" s="29"/>
      <c r="K14" s="29"/>
      <c r="L14" s="30"/>
    </row>
    <row r="15" spans="1:12" ht="15" customHeight="1" x14ac:dyDescent="0.25">
      <c r="A15" s="41" t="s">
        <v>4</v>
      </c>
      <c r="B15" s="21">
        <v>4.5374007521938875E-3</v>
      </c>
      <c r="C15" s="21">
        <v>3.324020177854381E-3</v>
      </c>
      <c r="D15" s="21">
        <v>2.7740604903705446E-3</v>
      </c>
      <c r="E15" s="21">
        <v>2.4362481611053255E-3</v>
      </c>
      <c r="F15" s="21">
        <v>-4.9914670816419093E-2</v>
      </c>
      <c r="G15" s="21">
        <v>6.5680926180571308E-3</v>
      </c>
      <c r="H15" s="21">
        <v>2.4709929933657282E-3</v>
      </c>
      <c r="I15" s="40">
        <v>5.7073316078888325E-3</v>
      </c>
      <c r="J15" s="29"/>
      <c r="K15" s="36"/>
      <c r="L15" s="30"/>
    </row>
    <row r="16" spans="1:12" ht="15" customHeight="1" x14ac:dyDescent="0.25">
      <c r="A16" s="41" t="s">
        <v>3</v>
      </c>
      <c r="B16" s="21">
        <v>0.14229637676904106</v>
      </c>
      <c r="C16" s="21">
        <v>6.7235958545202035E-3</v>
      </c>
      <c r="D16" s="21">
        <v>7.5840099452235687E-3</v>
      </c>
      <c r="E16" s="21">
        <v>1.5823400474701543E-3</v>
      </c>
      <c r="F16" s="21">
        <v>9.5632556785478107E-2</v>
      </c>
      <c r="G16" s="21">
        <v>-8.8756912146155109E-3</v>
      </c>
      <c r="H16" s="21">
        <v>7.1817122205279915E-3</v>
      </c>
      <c r="I16" s="40">
        <v>8.5397158069433488E-6</v>
      </c>
      <c r="J16" s="29"/>
      <c r="K16" s="29"/>
      <c r="L16" s="30"/>
    </row>
    <row r="17" spans="1:12" ht="15" customHeight="1" x14ac:dyDescent="0.25">
      <c r="A17" s="41" t="s">
        <v>42</v>
      </c>
      <c r="B17" s="21">
        <v>1.9321107035678464E-2</v>
      </c>
      <c r="C17" s="21">
        <v>2.0375846990887458E-2</v>
      </c>
      <c r="D17" s="21">
        <v>1.9236142368925568E-2</v>
      </c>
      <c r="E17" s="21">
        <v>-2.2614409350748543E-3</v>
      </c>
      <c r="F17" s="21">
        <v>5.7855713660408092E-2</v>
      </c>
      <c r="G17" s="21">
        <v>3.6162675680731171E-2</v>
      </c>
      <c r="H17" s="21">
        <v>3.0753880897318897E-2</v>
      </c>
      <c r="I17" s="40">
        <v>-8.9310499061181492E-3</v>
      </c>
      <c r="J17" s="29"/>
      <c r="K17" s="29"/>
      <c r="L17" s="30"/>
    </row>
    <row r="18" spans="1:12" ht="15" customHeight="1" x14ac:dyDescent="0.25">
      <c r="A18" s="41" t="s">
        <v>2</v>
      </c>
      <c r="B18" s="21">
        <v>0.10301819732726747</v>
      </c>
      <c r="C18" s="21">
        <v>1.2413388138579062E-2</v>
      </c>
      <c r="D18" s="21">
        <v>-1.977103164394145E-3</v>
      </c>
      <c r="E18" s="21">
        <v>4.3278857954911487E-3</v>
      </c>
      <c r="F18" s="21">
        <v>0.1647621586444814</v>
      </c>
      <c r="G18" s="21">
        <v>-1.17761535605857E-2</v>
      </c>
      <c r="H18" s="21">
        <v>1.9580360408285147E-2</v>
      </c>
      <c r="I18" s="40">
        <v>1.0551285877084204E-2</v>
      </c>
      <c r="J18" s="29"/>
      <c r="K18" s="29"/>
      <c r="L18" s="30"/>
    </row>
    <row r="19" spans="1:12" x14ac:dyDescent="0.25">
      <c r="A19" s="41" t="s">
        <v>1</v>
      </c>
      <c r="B19" s="21">
        <v>3.7866678613027505E-2</v>
      </c>
      <c r="C19" s="21">
        <v>1.2953521927331568E-2</v>
      </c>
      <c r="D19" s="21">
        <v>1.5261843200841341E-2</v>
      </c>
      <c r="E19" s="21">
        <v>-6.5691512656562701E-4</v>
      </c>
      <c r="F19" s="21">
        <v>-4.4094132291194743E-4</v>
      </c>
      <c r="G19" s="21">
        <v>2.7485103184504922E-2</v>
      </c>
      <c r="H19" s="21">
        <v>2.2137451120396889E-2</v>
      </c>
      <c r="I19" s="40">
        <v>1.5134158540217602E-3</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7.0766161237141967E-2</v>
      </c>
      <c r="C21" s="21">
        <v>-1.0070985542450672E-2</v>
      </c>
      <c r="D21" s="21">
        <v>-4.9350629781322874E-3</v>
      </c>
      <c r="E21" s="21">
        <v>-2.9206762148037413E-4</v>
      </c>
      <c r="F21" s="21">
        <v>8.2524321559035885E-2</v>
      </c>
      <c r="G21" s="21">
        <v>-2.6932986064287512E-3</v>
      </c>
      <c r="H21" s="21">
        <v>7.0533785049626818E-3</v>
      </c>
      <c r="I21" s="40">
        <v>4.7681417757614586E-3</v>
      </c>
      <c r="J21" s="29"/>
      <c r="K21" s="29"/>
      <c r="L21" s="29"/>
    </row>
    <row r="22" spans="1:12" x14ac:dyDescent="0.25">
      <c r="A22" s="41" t="s">
        <v>13</v>
      </c>
      <c r="B22" s="21">
        <v>0.15275745257452589</v>
      </c>
      <c r="C22" s="21">
        <v>4.676287145989777E-3</v>
      </c>
      <c r="D22" s="21">
        <v>3.6384126853576948E-3</v>
      </c>
      <c r="E22" s="21">
        <v>2.4908542511292708E-4</v>
      </c>
      <c r="F22" s="21">
        <v>0.12243259417871832</v>
      </c>
      <c r="G22" s="21">
        <v>5.8951600167918006E-3</v>
      </c>
      <c r="H22" s="21">
        <v>8.3076504691523834E-3</v>
      </c>
      <c r="I22" s="40">
        <v>3.2921733999558001E-4</v>
      </c>
      <c r="J22" s="29"/>
      <c r="K22" s="34" t="s">
        <v>12</v>
      </c>
      <c r="L22" s="29" t="s">
        <v>59</v>
      </c>
    </row>
    <row r="23" spans="1:12" x14ac:dyDescent="0.25">
      <c r="A23" s="41" t="s">
        <v>64</v>
      </c>
      <c r="B23" s="21">
        <v>0.11475064766839371</v>
      </c>
      <c r="C23" s="21">
        <v>-5.4748215988212889E-3</v>
      </c>
      <c r="D23" s="21">
        <v>4.7083031798478281E-4</v>
      </c>
      <c r="E23" s="21">
        <v>1.5422889976892229E-2</v>
      </c>
      <c r="F23" s="21">
        <v>0.21618405903870985</v>
      </c>
      <c r="G23" s="21">
        <v>-4.9929127971168441E-2</v>
      </c>
      <c r="H23" s="21">
        <v>5.996567554195309E-3</v>
      </c>
      <c r="I23" s="40">
        <v>-5.7715778733624656E-4</v>
      </c>
      <c r="J23" s="29"/>
      <c r="K23" s="32"/>
      <c r="L23" s="29" t="s">
        <v>9</v>
      </c>
    </row>
    <row r="24" spans="1:12" x14ac:dyDescent="0.25">
      <c r="A24" s="41" t="s">
        <v>45</v>
      </c>
      <c r="B24" s="21">
        <v>0.19500728212886553</v>
      </c>
      <c r="C24" s="21">
        <v>-6.5773363791490347E-3</v>
      </c>
      <c r="D24" s="21">
        <v>2.4642660585258991E-3</v>
      </c>
      <c r="E24" s="21">
        <v>-1.075792722394775E-4</v>
      </c>
      <c r="F24" s="21">
        <v>0.1816039471182278</v>
      </c>
      <c r="G24" s="21">
        <v>-2.4801295414274116E-2</v>
      </c>
      <c r="H24" s="21">
        <v>8.9078027409954519E-3</v>
      </c>
      <c r="I24" s="40">
        <v>5.6126829069411688E-3</v>
      </c>
      <c r="J24" s="29"/>
      <c r="K24" s="29" t="s">
        <v>64</v>
      </c>
      <c r="L24" s="30">
        <v>112.09</v>
      </c>
    </row>
    <row r="25" spans="1:12" x14ac:dyDescent="0.25">
      <c r="A25" s="41" t="s">
        <v>46</v>
      </c>
      <c r="B25" s="21">
        <v>0.11939735509067706</v>
      </c>
      <c r="C25" s="21">
        <v>-1.5267478356844055E-3</v>
      </c>
      <c r="D25" s="21">
        <v>-3.0665508882554704E-4</v>
      </c>
      <c r="E25" s="21">
        <v>4.1583783637189065E-4</v>
      </c>
      <c r="F25" s="21">
        <v>9.998231492023657E-2</v>
      </c>
      <c r="G25" s="21">
        <v>3.0833217263692703E-3</v>
      </c>
      <c r="H25" s="21">
        <v>7.5983826757508588E-3</v>
      </c>
      <c r="I25" s="40">
        <v>4.989553756150622E-3</v>
      </c>
      <c r="J25" s="29"/>
      <c r="K25" s="29" t="s">
        <v>45</v>
      </c>
      <c r="L25" s="30">
        <v>120.29</v>
      </c>
    </row>
    <row r="26" spans="1:12" x14ac:dyDescent="0.25">
      <c r="A26" s="41" t="s">
        <v>47</v>
      </c>
      <c r="B26" s="21">
        <v>8.670768811857732E-2</v>
      </c>
      <c r="C26" s="21">
        <v>-1.2187169594195524E-3</v>
      </c>
      <c r="D26" s="21">
        <v>-5.5937606839473464E-4</v>
      </c>
      <c r="E26" s="21">
        <v>-1.2519745816497174E-4</v>
      </c>
      <c r="F26" s="21">
        <v>7.7500263977857697E-2</v>
      </c>
      <c r="G26" s="21">
        <v>1.063470858881721E-2</v>
      </c>
      <c r="H26" s="21">
        <v>7.1738326210799563E-3</v>
      </c>
      <c r="I26" s="40">
        <v>1.3784910931271543E-3</v>
      </c>
      <c r="J26" s="29"/>
      <c r="K26" s="29" t="s">
        <v>46</v>
      </c>
      <c r="L26" s="30">
        <v>112.11</v>
      </c>
    </row>
    <row r="27" spans="1:12" ht="17.25" customHeight="1" x14ac:dyDescent="0.25">
      <c r="A27" s="41" t="s">
        <v>48</v>
      </c>
      <c r="B27" s="21">
        <v>7.8145529418620407E-2</v>
      </c>
      <c r="C27" s="21">
        <v>-4.6548897652739507E-3</v>
      </c>
      <c r="D27" s="21">
        <v>-2.3361621800201959E-3</v>
      </c>
      <c r="E27" s="21">
        <v>-6.9776709738955667E-4</v>
      </c>
      <c r="F27" s="21">
        <v>8.2328649434277423E-2</v>
      </c>
      <c r="G27" s="21">
        <v>3.3719093442674541E-4</v>
      </c>
      <c r="H27" s="21">
        <v>7.4679044414562856E-3</v>
      </c>
      <c r="I27" s="40">
        <v>1.7594491639005838E-3</v>
      </c>
      <c r="J27" s="59"/>
      <c r="K27" s="33" t="s">
        <v>47</v>
      </c>
      <c r="L27" s="30">
        <v>108.8</v>
      </c>
    </row>
    <row r="28" spans="1:12" x14ac:dyDescent="0.25">
      <c r="A28" s="41" t="s">
        <v>49</v>
      </c>
      <c r="B28" s="21">
        <v>0.12978847203806243</v>
      </c>
      <c r="C28" s="21">
        <v>8.6578064531805943E-4</v>
      </c>
      <c r="D28" s="21">
        <v>-2.0974872039917214E-3</v>
      </c>
      <c r="E28" s="21">
        <v>-5.6390767777858564E-4</v>
      </c>
      <c r="F28" s="21">
        <v>0.13283991089727687</v>
      </c>
      <c r="G28" s="21">
        <v>4.0447863028274522E-3</v>
      </c>
      <c r="H28" s="21">
        <v>7.3092617286163453E-3</v>
      </c>
      <c r="I28" s="40">
        <v>1.5341480542496733E-4</v>
      </c>
      <c r="J28" s="48"/>
      <c r="K28" s="25" t="s">
        <v>48</v>
      </c>
      <c r="L28" s="30">
        <v>108.32</v>
      </c>
    </row>
    <row r="29" spans="1:12" ht="15.75" thickBot="1" x14ac:dyDescent="0.3">
      <c r="A29" s="42" t="s">
        <v>50</v>
      </c>
      <c r="B29" s="43">
        <v>0.16157851801495582</v>
      </c>
      <c r="C29" s="43">
        <v>1.1230356050105694E-2</v>
      </c>
      <c r="D29" s="43">
        <v>-3.9650617551665324E-3</v>
      </c>
      <c r="E29" s="43">
        <v>2.7730689643077344E-3</v>
      </c>
      <c r="F29" s="43">
        <v>0.17409797154348072</v>
      </c>
      <c r="G29" s="43">
        <v>2.5415543688932951E-2</v>
      </c>
      <c r="H29" s="43">
        <v>9.2037158581828038E-3</v>
      </c>
      <c r="I29" s="44">
        <v>6.5615138618360103E-3</v>
      </c>
      <c r="J29" s="48"/>
      <c r="K29" s="25" t="s">
        <v>49</v>
      </c>
      <c r="L29" s="30">
        <v>112.88</v>
      </c>
    </row>
    <row r="30" spans="1:12" x14ac:dyDescent="0.25">
      <c r="A30" s="60" t="s">
        <v>44</v>
      </c>
      <c r="B30" s="20"/>
      <c r="C30" s="20"/>
      <c r="D30" s="20"/>
      <c r="E30" s="20"/>
      <c r="F30" s="20"/>
      <c r="G30" s="20"/>
      <c r="H30" s="20"/>
      <c r="I30" s="20"/>
      <c r="J30" s="48"/>
      <c r="K30" s="25" t="s">
        <v>50</v>
      </c>
      <c r="L30" s="30">
        <v>114.87</v>
      </c>
    </row>
    <row r="31" spans="1:12" ht="12.75" customHeight="1" x14ac:dyDescent="0.25">
      <c r="K31" s="25"/>
      <c r="L31" s="30"/>
    </row>
    <row r="32" spans="1:12" ht="15.75" customHeight="1" x14ac:dyDescent="0.25">
      <c r="A32" s="54" t="str">
        <f>"Indexed number of payroll jobs and total wages, "&amp;$L$1</f>
        <v>Indexed number of payroll jobs and total wages, Public administration and safety</v>
      </c>
      <c r="B32" s="61"/>
      <c r="C32" s="61"/>
      <c r="D32" s="61"/>
      <c r="E32" s="61"/>
      <c r="F32" s="61"/>
      <c r="G32" s="61"/>
      <c r="H32" s="61"/>
      <c r="I32" s="61"/>
      <c r="J32" s="62"/>
      <c r="K32" s="32"/>
      <c r="L32" s="30" t="s">
        <v>8</v>
      </c>
    </row>
    <row r="33" spans="1:12" x14ac:dyDescent="0.25">
      <c r="K33" s="29" t="s">
        <v>64</v>
      </c>
      <c r="L33" s="30">
        <v>111.42</v>
      </c>
    </row>
    <row r="34" spans="1:12" x14ac:dyDescent="0.25">
      <c r="K34" s="29" t="s">
        <v>45</v>
      </c>
      <c r="L34" s="30">
        <v>119.21</v>
      </c>
    </row>
    <row r="35" spans="1:12" x14ac:dyDescent="0.25">
      <c r="K35" s="29" t="s">
        <v>46</v>
      </c>
      <c r="L35" s="30">
        <v>111.97</v>
      </c>
    </row>
    <row r="36" spans="1:12" x14ac:dyDescent="0.25">
      <c r="K36" s="33" t="s">
        <v>47</v>
      </c>
      <c r="L36" s="30">
        <v>108.73</v>
      </c>
    </row>
    <row r="37" spans="1:12" x14ac:dyDescent="0.25">
      <c r="K37" s="25" t="s">
        <v>48</v>
      </c>
      <c r="L37" s="30">
        <v>108.07</v>
      </c>
    </row>
    <row r="38" spans="1:12" x14ac:dyDescent="0.25">
      <c r="K38" s="25" t="s">
        <v>49</v>
      </c>
      <c r="L38" s="30">
        <v>113.22</v>
      </c>
    </row>
    <row r="39" spans="1:12" x14ac:dyDescent="0.25">
      <c r="K39" s="25" t="s">
        <v>50</v>
      </c>
      <c r="L39" s="30">
        <v>116.62</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111.48</v>
      </c>
    </row>
    <row r="43" spans="1:12" x14ac:dyDescent="0.25">
      <c r="K43" s="29" t="s">
        <v>45</v>
      </c>
      <c r="L43" s="30">
        <v>119.5</v>
      </c>
    </row>
    <row r="44" spans="1:12" x14ac:dyDescent="0.25">
      <c r="B44" s="20"/>
      <c r="C44" s="20"/>
      <c r="D44" s="20"/>
      <c r="E44" s="20"/>
      <c r="F44" s="20"/>
      <c r="G44" s="20"/>
      <c r="H44" s="20"/>
      <c r="I44" s="20"/>
      <c r="J44" s="48"/>
      <c r="K44" s="29" t="s">
        <v>46</v>
      </c>
      <c r="L44" s="30">
        <v>111.94</v>
      </c>
    </row>
    <row r="45" spans="1:12" ht="15.4" customHeight="1" x14ac:dyDescent="0.25">
      <c r="A45" s="54" t="str">
        <f>"Indexed number of payroll jobs in "&amp;$L$1&amp;" each week by age group"</f>
        <v>Indexed number of payroll jobs in Public administration and safety each week by age group</v>
      </c>
      <c r="B45" s="20"/>
      <c r="C45" s="20"/>
      <c r="D45" s="20"/>
      <c r="E45" s="20"/>
      <c r="F45" s="20"/>
      <c r="G45" s="20"/>
      <c r="H45" s="20"/>
      <c r="I45" s="20"/>
      <c r="J45" s="48"/>
      <c r="K45" s="33" t="s">
        <v>47</v>
      </c>
      <c r="L45" s="30">
        <v>108.67</v>
      </c>
    </row>
    <row r="46" spans="1:12" ht="15.4" customHeight="1" x14ac:dyDescent="0.25">
      <c r="B46" s="20"/>
      <c r="C46" s="20"/>
      <c r="D46" s="20"/>
      <c r="E46" s="20"/>
      <c r="F46" s="20"/>
      <c r="G46" s="20"/>
      <c r="H46" s="20"/>
      <c r="I46" s="20"/>
      <c r="J46" s="48"/>
      <c r="K46" s="25" t="s">
        <v>48</v>
      </c>
      <c r="L46" s="30">
        <v>107.81</v>
      </c>
    </row>
    <row r="47" spans="1:12" ht="15.4" customHeight="1" x14ac:dyDescent="0.25">
      <c r="B47" s="20"/>
      <c r="C47" s="20"/>
      <c r="D47" s="20"/>
      <c r="E47" s="20"/>
      <c r="F47" s="20"/>
      <c r="G47" s="20"/>
      <c r="H47" s="20"/>
      <c r="I47" s="20"/>
      <c r="J47" s="48"/>
      <c r="K47" s="25" t="s">
        <v>49</v>
      </c>
      <c r="L47" s="30">
        <v>112.98</v>
      </c>
    </row>
    <row r="48" spans="1:12" ht="15.4" customHeight="1" x14ac:dyDescent="0.25">
      <c r="B48" s="20"/>
      <c r="C48" s="20"/>
      <c r="D48" s="20"/>
      <c r="E48" s="20"/>
      <c r="F48" s="20"/>
      <c r="G48" s="20"/>
      <c r="H48" s="20"/>
      <c r="I48" s="20"/>
      <c r="J48" s="48"/>
      <c r="K48" s="25" t="s">
        <v>50</v>
      </c>
      <c r="L48" s="30">
        <v>116.16</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108.65</v>
      </c>
    </row>
    <row r="54" spans="1:12" ht="15.4" customHeight="1" x14ac:dyDescent="0.25">
      <c r="B54" s="20"/>
      <c r="C54" s="20"/>
      <c r="D54" s="20"/>
      <c r="E54" s="20"/>
      <c r="F54" s="20"/>
      <c r="G54" s="20"/>
      <c r="H54" s="20"/>
      <c r="I54" s="20"/>
      <c r="J54" s="48"/>
      <c r="K54" s="29" t="s">
        <v>5</v>
      </c>
      <c r="L54" s="30">
        <v>111.9</v>
      </c>
    </row>
    <row r="55" spans="1:12" ht="15.4" customHeight="1" x14ac:dyDescent="0.25">
      <c r="B55" s="64"/>
      <c r="C55" s="64"/>
      <c r="D55" s="65"/>
      <c r="E55" s="2"/>
      <c r="F55" s="20"/>
      <c r="G55" s="20"/>
      <c r="H55" s="20"/>
      <c r="I55" s="20"/>
      <c r="J55" s="48"/>
      <c r="K55" s="29" t="s">
        <v>43</v>
      </c>
      <c r="L55" s="30">
        <v>109.14</v>
      </c>
    </row>
    <row r="56" spans="1:12" ht="15.4" customHeight="1" x14ac:dyDescent="0.25">
      <c r="B56" s="64"/>
      <c r="C56" s="64"/>
      <c r="D56" s="65"/>
      <c r="E56" s="2"/>
      <c r="F56" s="20"/>
      <c r="G56" s="20"/>
      <c r="H56" s="20"/>
      <c r="I56" s="20"/>
      <c r="J56" s="48"/>
      <c r="K56" s="33" t="s">
        <v>4</v>
      </c>
      <c r="L56" s="30">
        <v>97.47</v>
      </c>
    </row>
    <row r="57" spans="1:12" ht="15.4" customHeight="1" x14ac:dyDescent="0.25">
      <c r="A57" s="64"/>
      <c r="B57" s="64"/>
      <c r="C57" s="64"/>
      <c r="D57" s="65"/>
      <c r="E57" s="2"/>
      <c r="F57" s="20"/>
      <c r="G57" s="20"/>
      <c r="H57" s="20"/>
      <c r="I57" s="20"/>
      <c r="J57" s="48"/>
      <c r="K57" s="25" t="s">
        <v>3</v>
      </c>
      <c r="L57" s="30">
        <v>107.33</v>
      </c>
    </row>
    <row r="58" spans="1:12" ht="15.4" customHeight="1" x14ac:dyDescent="0.25">
      <c r="B58" s="20"/>
      <c r="C58" s="20"/>
      <c r="D58" s="20"/>
      <c r="E58" s="20"/>
      <c r="F58" s="20"/>
      <c r="G58" s="20"/>
      <c r="H58" s="20"/>
      <c r="I58" s="20"/>
      <c r="J58" s="48"/>
      <c r="K58" s="25" t="s">
        <v>42</v>
      </c>
      <c r="L58" s="30">
        <v>99.58</v>
      </c>
    </row>
    <row r="59" spans="1:12" ht="15.4" customHeight="1" x14ac:dyDescent="0.25">
      <c r="K59" s="25" t="s">
        <v>2</v>
      </c>
      <c r="L59" s="30">
        <v>106.45</v>
      </c>
    </row>
    <row r="60" spans="1:12" ht="15.4" customHeight="1" x14ac:dyDescent="0.25">
      <c r="A60" s="54" t="str">
        <f>"Indexed number of payroll jobs held by men in "&amp;$L$1&amp;" each week by State and Territory"</f>
        <v>Indexed number of payroll jobs held by men in Public administration and safety each week by State and Territory</v>
      </c>
      <c r="K60" s="25" t="s">
        <v>1</v>
      </c>
      <c r="L60" s="30">
        <v>100.41</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108.52</v>
      </c>
    </row>
    <row r="63" spans="1:12" ht="15.4" customHeight="1" x14ac:dyDescent="0.25">
      <c r="B63" s="64"/>
      <c r="C63" s="64"/>
      <c r="D63" s="64"/>
      <c r="E63" s="64"/>
      <c r="F63" s="20"/>
      <c r="G63" s="20"/>
      <c r="H63" s="20"/>
      <c r="I63" s="20"/>
      <c r="J63" s="48"/>
      <c r="K63" s="29" t="s">
        <v>5</v>
      </c>
      <c r="L63" s="30">
        <v>109.04</v>
      </c>
    </row>
    <row r="64" spans="1:12" ht="15.4" customHeight="1" x14ac:dyDescent="0.25">
      <c r="B64" s="64"/>
      <c r="C64" s="64"/>
      <c r="D64" s="66"/>
      <c r="E64" s="2"/>
      <c r="F64" s="20"/>
      <c r="G64" s="20"/>
      <c r="H64" s="20"/>
      <c r="I64" s="20"/>
      <c r="J64" s="48"/>
      <c r="K64" s="29" t="s">
        <v>43</v>
      </c>
      <c r="L64" s="30">
        <v>110.07</v>
      </c>
    </row>
    <row r="65" spans="1:12" ht="15.4" customHeight="1" x14ac:dyDescent="0.25">
      <c r="B65" s="64"/>
      <c r="C65" s="64"/>
      <c r="D65" s="66"/>
      <c r="E65" s="2"/>
      <c r="F65" s="20"/>
      <c r="G65" s="20"/>
      <c r="H65" s="20"/>
      <c r="I65" s="20"/>
      <c r="J65" s="48"/>
      <c r="K65" s="33" t="s">
        <v>4</v>
      </c>
      <c r="L65" s="30">
        <v>97.5</v>
      </c>
    </row>
    <row r="66" spans="1:12" ht="15.4" customHeight="1" x14ac:dyDescent="0.25">
      <c r="B66" s="64"/>
      <c r="C66" s="64"/>
      <c r="D66" s="66"/>
      <c r="E66" s="2"/>
      <c r="F66" s="20"/>
      <c r="G66" s="20"/>
      <c r="H66" s="20"/>
      <c r="I66" s="20"/>
      <c r="J66" s="48"/>
      <c r="K66" s="25" t="s">
        <v>3</v>
      </c>
      <c r="L66" s="30">
        <v>106.67</v>
      </c>
    </row>
    <row r="67" spans="1:12" ht="15.4" customHeight="1" x14ac:dyDescent="0.25">
      <c r="B67" s="20"/>
      <c r="C67" s="20"/>
      <c r="D67" s="20"/>
      <c r="E67" s="20"/>
      <c r="F67" s="20"/>
      <c r="G67" s="20"/>
      <c r="H67" s="20"/>
      <c r="I67" s="20"/>
      <c r="J67" s="48"/>
      <c r="K67" s="25" t="s">
        <v>42</v>
      </c>
      <c r="L67" s="30">
        <v>99.74</v>
      </c>
    </row>
    <row r="68" spans="1:12" ht="15.4" customHeight="1" x14ac:dyDescent="0.25">
      <c r="A68" s="20"/>
      <c r="B68" s="20"/>
      <c r="C68" s="20"/>
      <c r="D68" s="20"/>
      <c r="E68" s="20"/>
      <c r="F68" s="20"/>
      <c r="G68" s="20"/>
      <c r="H68" s="20"/>
      <c r="I68" s="20"/>
      <c r="J68" s="48"/>
      <c r="K68" s="25" t="s">
        <v>2</v>
      </c>
      <c r="L68" s="30">
        <v>107.53</v>
      </c>
    </row>
    <row r="69" spans="1:12" ht="15.4" customHeight="1" x14ac:dyDescent="0.25">
      <c r="A69" s="20"/>
      <c r="B69" s="54"/>
      <c r="C69" s="54"/>
      <c r="D69" s="54"/>
      <c r="E69" s="54"/>
      <c r="F69" s="54"/>
      <c r="G69" s="54"/>
      <c r="H69" s="54"/>
      <c r="I69" s="54"/>
      <c r="J69" s="63"/>
      <c r="K69" s="25" t="s">
        <v>1</v>
      </c>
      <c r="L69" s="30">
        <v>100.05</v>
      </c>
    </row>
    <row r="70" spans="1:12" ht="15.4" customHeight="1" x14ac:dyDescent="0.25">
      <c r="K70" s="27"/>
      <c r="L70" s="30" t="s">
        <v>7</v>
      </c>
    </row>
    <row r="71" spans="1:12" ht="15.4" customHeight="1" x14ac:dyDescent="0.25">
      <c r="K71" s="29" t="s">
        <v>6</v>
      </c>
      <c r="L71" s="30">
        <v>105.58</v>
      </c>
    </row>
    <row r="72" spans="1:12" ht="15.4" customHeight="1" x14ac:dyDescent="0.25">
      <c r="K72" s="29" t="s">
        <v>5</v>
      </c>
      <c r="L72" s="30">
        <v>108.74</v>
      </c>
    </row>
    <row r="73" spans="1:12" ht="15.4" customHeight="1" x14ac:dyDescent="0.25">
      <c r="K73" s="29" t="s">
        <v>43</v>
      </c>
      <c r="L73" s="30">
        <v>111.57</v>
      </c>
    </row>
    <row r="74" spans="1:12" ht="15.4" customHeight="1" x14ac:dyDescent="0.25">
      <c r="K74" s="33" t="s">
        <v>4</v>
      </c>
      <c r="L74" s="30">
        <v>97.8</v>
      </c>
    </row>
    <row r="75" spans="1:12" ht="15.4" customHeight="1" x14ac:dyDescent="0.25">
      <c r="A75" s="54" t="str">
        <f>"Indexed number of payroll jobs held by women in "&amp;$L$1&amp;" each week by State and Territory"</f>
        <v>Indexed number of payroll jobs held by women in Public administration and safety each week by State and Territory</v>
      </c>
      <c r="K75" s="25" t="s">
        <v>3</v>
      </c>
      <c r="L75" s="30">
        <v>107.28</v>
      </c>
    </row>
    <row r="76" spans="1:12" ht="15.4" customHeight="1" x14ac:dyDescent="0.25">
      <c r="K76" s="25" t="s">
        <v>42</v>
      </c>
      <c r="L76" s="30">
        <v>101.66</v>
      </c>
    </row>
    <row r="77" spans="1:12" ht="15.4" customHeight="1" x14ac:dyDescent="0.25">
      <c r="B77" s="64"/>
      <c r="C77" s="64"/>
      <c r="D77" s="64"/>
      <c r="E77" s="64"/>
      <c r="F77" s="20"/>
      <c r="G77" s="20"/>
      <c r="H77" s="20"/>
      <c r="I77" s="20"/>
      <c r="J77" s="48"/>
      <c r="K77" s="25" t="s">
        <v>2</v>
      </c>
      <c r="L77" s="30">
        <v>106.6</v>
      </c>
    </row>
    <row r="78" spans="1:12" ht="15.4" customHeight="1" x14ac:dyDescent="0.25">
      <c r="B78" s="64"/>
      <c r="C78" s="64"/>
      <c r="D78" s="64"/>
      <c r="E78" s="64"/>
      <c r="F78" s="20"/>
      <c r="G78" s="20"/>
      <c r="H78" s="20"/>
      <c r="I78" s="20"/>
      <c r="J78" s="48"/>
      <c r="K78" s="25" t="s">
        <v>1</v>
      </c>
      <c r="L78" s="30">
        <v>100.88</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117.51</v>
      </c>
    </row>
    <row r="83" spans="1:12" ht="15.4" customHeight="1" x14ac:dyDescent="0.25">
      <c r="B83" s="20"/>
      <c r="C83" s="20"/>
      <c r="D83" s="20"/>
      <c r="E83" s="20"/>
      <c r="F83" s="20"/>
      <c r="G83" s="20"/>
      <c r="H83" s="20"/>
      <c r="I83" s="20"/>
      <c r="J83" s="48"/>
      <c r="K83" s="29" t="s">
        <v>5</v>
      </c>
      <c r="L83" s="30">
        <v>119.13</v>
      </c>
    </row>
    <row r="84" spans="1:12" ht="15.4" customHeight="1" x14ac:dyDescent="0.25">
      <c r="A84" s="20"/>
      <c r="B84" s="54"/>
      <c r="C84" s="54"/>
      <c r="D84" s="54"/>
      <c r="E84" s="54"/>
      <c r="F84" s="54"/>
      <c r="G84" s="54"/>
      <c r="H84" s="54"/>
      <c r="I84" s="54"/>
      <c r="J84" s="63"/>
      <c r="K84" s="29" t="s">
        <v>43</v>
      </c>
      <c r="L84" s="30">
        <v>111.4</v>
      </c>
    </row>
    <row r="85" spans="1:12" ht="15.4" customHeight="1" x14ac:dyDescent="0.25">
      <c r="K85" s="33" t="s">
        <v>4</v>
      </c>
      <c r="L85" s="30">
        <v>102.49</v>
      </c>
    </row>
    <row r="86" spans="1:12" ht="15.4" customHeight="1" x14ac:dyDescent="0.25">
      <c r="K86" s="25" t="s">
        <v>3</v>
      </c>
      <c r="L86" s="30">
        <v>119.05</v>
      </c>
    </row>
    <row r="87" spans="1:12" ht="15.4" customHeight="1" x14ac:dyDescent="0.25">
      <c r="K87" s="25" t="s">
        <v>42</v>
      </c>
      <c r="L87" s="30">
        <v>99.77</v>
      </c>
    </row>
    <row r="88" spans="1:12" ht="15.4" customHeight="1" x14ac:dyDescent="0.25">
      <c r="K88" s="25" t="s">
        <v>2</v>
      </c>
      <c r="L88" s="30">
        <v>110.68</v>
      </c>
    </row>
    <row r="89" spans="1:12" ht="15.4" customHeight="1" x14ac:dyDescent="0.25">
      <c r="K89" s="25" t="s">
        <v>1</v>
      </c>
      <c r="L89" s="30">
        <v>104.04</v>
      </c>
    </row>
    <row r="90" spans="1:12" ht="15.4" customHeight="1" x14ac:dyDescent="0.25">
      <c r="K90" s="32"/>
      <c r="L90" s="30" t="s">
        <v>8</v>
      </c>
    </row>
    <row r="91" spans="1:12" ht="15" customHeight="1" x14ac:dyDescent="0.25">
      <c r="K91" s="29" t="s">
        <v>6</v>
      </c>
      <c r="L91" s="30">
        <v>118.03</v>
      </c>
    </row>
    <row r="92" spans="1:12" ht="15" customHeight="1" x14ac:dyDescent="0.25">
      <c r="K92" s="29" t="s">
        <v>5</v>
      </c>
      <c r="L92" s="30">
        <v>117.89</v>
      </c>
    </row>
    <row r="93" spans="1:12" ht="15" customHeight="1" x14ac:dyDescent="0.25">
      <c r="A93" s="54"/>
      <c r="K93" s="29" t="s">
        <v>43</v>
      </c>
      <c r="L93" s="30">
        <v>112.35</v>
      </c>
    </row>
    <row r="94" spans="1:12" ht="15" customHeight="1" x14ac:dyDescent="0.25">
      <c r="K94" s="33" t="s">
        <v>4</v>
      </c>
      <c r="L94" s="30">
        <v>102.52</v>
      </c>
    </row>
    <row r="95" spans="1:12" ht="15" customHeight="1" x14ac:dyDescent="0.25">
      <c r="K95" s="25" t="s">
        <v>3</v>
      </c>
      <c r="L95" s="30">
        <v>119.44</v>
      </c>
    </row>
    <row r="96" spans="1:12" ht="15" customHeight="1" x14ac:dyDescent="0.25">
      <c r="K96" s="25" t="s">
        <v>42</v>
      </c>
      <c r="L96" s="30">
        <v>99.92</v>
      </c>
    </row>
    <row r="97" spans="1:12" ht="15" customHeight="1" x14ac:dyDescent="0.25">
      <c r="K97" s="25" t="s">
        <v>2</v>
      </c>
      <c r="L97" s="30">
        <v>112.7</v>
      </c>
    </row>
    <row r="98" spans="1:12" ht="15" customHeight="1" x14ac:dyDescent="0.25">
      <c r="K98" s="25" t="s">
        <v>1</v>
      </c>
      <c r="L98" s="30">
        <v>103.93</v>
      </c>
    </row>
    <row r="99" spans="1:12" ht="15" customHeight="1" x14ac:dyDescent="0.25">
      <c r="K99" s="27"/>
      <c r="L99" s="30" t="s">
        <v>7</v>
      </c>
    </row>
    <row r="100" spans="1:12" ht="15" customHeight="1" x14ac:dyDescent="0.25">
      <c r="A100" s="67"/>
      <c r="B100" s="68"/>
      <c r="K100" s="29" t="s">
        <v>6</v>
      </c>
      <c r="L100" s="30">
        <v>117.61</v>
      </c>
    </row>
    <row r="101" spans="1:12" x14ac:dyDescent="0.25">
      <c r="A101" s="67"/>
      <c r="B101" s="68"/>
      <c r="K101" s="29" t="s">
        <v>5</v>
      </c>
      <c r="L101" s="30">
        <v>117.48</v>
      </c>
    </row>
    <row r="102" spans="1:12" x14ac:dyDescent="0.25">
      <c r="A102" s="67"/>
      <c r="B102" s="68"/>
      <c r="K102" s="29" t="s">
        <v>43</v>
      </c>
      <c r="L102" s="30">
        <v>113.89</v>
      </c>
    </row>
    <row r="103" spans="1:12" x14ac:dyDescent="0.25">
      <c r="A103" s="67"/>
      <c r="B103" s="68"/>
      <c r="K103" s="33" t="s">
        <v>4</v>
      </c>
      <c r="L103" s="30">
        <v>102.84</v>
      </c>
    </row>
    <row r="104" spans="1:12" x14ac:dyDescent="0.25">
      <c r="A104" s="67"/>
      <c r="B104" s="68"/>
      <c r="K104" s="25" t="s">
        <v>3</v>
      </c>
      <c r="L104" s="30">
        <v>120.57</v>
      </c>
    </row>
    <row r="105" spans="1:12" x14ac:dyDescent="0.25">
      <c r="A105" s="67"/>
      <c r="B105" s="68"/>
      <c r="K105" s="25" t="s">
        <v>42</v>
      </c>
      <c r="L105" s="30">
        <v>101.85</v>
      </c>
    </row>
    <row r="106" spans="1:12" x14ac:dyDescent="0.25">
      <c r="A106" s="67"/>
      <c r="B106" s="68"/>
      <c r="K106" s="25" t="s">
        <v>2</v>
      </c>
      <c r="L106" s="30">
        <v>113.14</v>
      </c>
    </row>
    <row r="107" spans="1:12" x14ac:dyDescent="0.25">
      <c r="A107" s="67"/>
      <c r="B107" s="68"/>
      <c r="K107" s="25" t="s">
        <v>1</v>
      </c>
      <c r="L107" s="30">
        <v>106.1</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97.461799999999997</v>
      </c>
    </row>
    <row r="112" spans="1:12" x14ac:dyDescent="0.25">
      <c r="K112" s="45">
        <v>43918</v>
      </c>
      <c r="L112" s="30">
        <v>95.832400000000007</v>
      </c>
    </row>
    <row r="113" spans="11:12" x14ac:dyDescent="0.25">
      <c r="K113" s="45">
        <v>43925</v>
      </c>
      <c r="L113" s="30">
        <v>94.902100000000004</v>
      </c>
    </row>
    <row r="114" spans="11:12" x14ac:dyDescent="0.25">
      <c r="K114" s="45">
        <v>43932</v>
      </c>
      <c r="L114" s="30">
        <v>94.745099999999994</v>
      </c>
    </row>
    <row r="115" spans="11:12" x14ac:dyDescent="0.25">
      <c r="K115" s="45">
        <v>43939</v>
      </c>
      <c r="L115" s="30">
        <v>95.144199999999998</v>
      </c>
    </row>
    <row r="116" spans="11:12" x14ac:dyDescent="0.25">
      <c r="K116" s="45">
        <v>43946</v>
      </c>
      <c r="L116" s="30">
        <v>95.254599999999996</v>
      </c>
    </row>
    <row r="117" spans="11:12" x14ac:dyDescent="0.25">
      <c r="K117" s="45">
        <v>43953</v>
      </c>
      <c r="L117" s="30">
        <v>95.427599999999998</v>
      </c>
    </row>
    <row r="118" spans="11:12" x14ac:dyDescent="0.25">
      <c r="K118" s="45">
        <v>43960</v>
      </c>
      <c r="L118" s="30">
        <v>95.732200000000006</v>
      </c>
    </row>
    <row r="119" spans="11:12" x14ac:dyDescent="0.25">
      <c r="K119" s="45">
        <v>43967</v>
      </c>
      <c r="L119" s="30">
        <v>96.180400000000006</v>
      </c>
    </row>
    <row r="120" spans="11:12" x14ac:dyDescent="0.25">
      <c r="K120" s="45">
        <v>43974</v>
      </c>
      <c r="L120" s="30">
        <v>96.463099999999997</v>
      </c>
    </row>
    <row r="121" spans="11:12" x14ac:dyDescent="0.25">
      <c r="K121" s="45">
        <v>43981</v>
      </c>
      <c r="L121" s="30">
        <v>96.744600000000005</v>
      </c>
    </row>
    <row r="122" spans="11:12" x14ac:dyDescent="0.25">
      <c r="K122" s="45">
        <v>43988</v>
      </c>
      <c r="L122" s="30">
        <v>97.509</v>
      </c>
    </row>
    <row r="123" spans="11:12" x14ac:dyDescent="0.25">
      <c r="K123" s="45">
        <v>43995</v>
      </c>
      <c r="L123" s="30">
        <v>100.1452</v>
      </c>
    </row>
    <row r="124" spans="11:12" x14ac:dyDescent="0.25">
      <c r="K124" s="45">
        <v>44002</v>
      </c>
      <c r="L124" s="30">
        <v>100.1326</v>
      </c>
    </row>
    <row r="125" spans="11:12" x14ac:dyDescent="0.25">
      <c r="K125" s="45">
        <v>44009</v>
      </c>
      <c r="L125" s="30">
        <v>99.793700000000001</v>
      </c>
    </row>
    <row r="126" spans="11:12" x14ac:dyDescent="0.25">
      <c r="K126" s="45">
        <v>44016</v>
      </c>
      <c r="L126" s="30">
        <v>100.9328</v>
      </c>
    </row>
    <row r="127" spans="11:12" x14ac:dyDescent="0.25">
      <c r="K127" s="45">
        <v>44023</v>
      </c>
      <c r="L127" s="30">
        <v>101.31399999999999</v>
      </c>
    </row>
    <row r="128" spans="11:12" x14ac:dyDescent="0.25">
      <c r="K128" s="45">
        <v>44030</v>
      </c>
      <c r="L128" s="30">
        <v>101.292</v>
      </c>
    </row>
    <row r="129" spans="1:12" x14ac:dyDescent="0.25">
      <c r="K129" s="45">
        <v>44037</v>
      </c>
      <c r="L129" s="30">
        <v>101.8117</v>
      </c>
    </row>
    <row r="130" spans="1:12" x14ac:dyDescent="0.25">
      <c r="K130" s="45">
        <v>44044</v>
      </c>
      <c r="L130" s="30">
        <v>102.1626</v>
      </c>
    </row>
    <row r="131" spans="1:12" x14ac:dyDescent="0.25">
      <c r="K131" s="45">
        <v>44051</v>
      </c>
      <c r="L131" s="30">
        <v>102.69889999999999</v>
      </c>
    </row>
    <row r="132" spans="1:12" x14ac:dyDescent="0.25">
      <c r="K132" s="45">
        <v>44058</v>
      </c>
      <c r="L132" s="30">
        <v>102.9282</v>
      </c>
    </row>
    <row r="133" spans="1:12" x14ac:dyDescent="0.25">
      <c r="K133" s="45">
        <v>44065</v>
      </c>
      <c r="L133" s="30">
        <v>102.14449999999999</v>
      </c>
    </row>
    <row r="134" spans="1:12" x14ac:dyDescent="0.25">
      <c r="K134" s="45">
        <v>44072</v>
      </c>
      <c r="L134" s="30">
        <v>102.75190000000001</v>
      </c>
    </row>
    <row r="135" spans="1:12" x14ac:dyDescent="0.25">
      <c r="K135" s="45">
        <v>44079</v>
      </c>
      <c r="L135" s="30">
        <v>102.8695</v>
      </c>
    </row>
    <row r="136" spans="1:12" x14ac:dyDescent="0.25">
      <c r="K136" s="45">
        <v>44086</v>
      </c>
      <c r="L136" s="30">
        <v>103.12179999999999</v>
      </c>
    </row>
    <row r="137" spans="1:12" x14ac:dyDescent="0.25">
      <c r="K137" s="45">
        <v>44093</v>
      </c>
      <c r="L137" s="30">
        <v>103.1344</v>
      </c>
    </row>
    <row r="138" spans="1:12" x14ac:dyDescent="0.25">
      <c r="K138" s="45">
        <v>44100</v>
      </c>
      <c r="L138" s="30">
        <v>103.1056</v>
      </c>
    </row>
    <row r="139" spans="1:12" x14ac:dyDescent="0.25">
      <c r="K139" s="45">
        <v>44107</v>
      </c>
      <c r="L139" s="30">
        <v>102.428</v>
      </c>
    </row>
    <row r="140" spans="1:12" x14ac:dyDescent="0.25">
      <c r="A140" s="67"/>
      <c r="B140" s="68"/>
      <c r="K140" s="45">
        <v>44114</v>
      </c>
      <c r="L140" s="30">
        <v>102.3755</v>
      </c>
    </row>
    <row r="141" spans="1:12" x14ac:dyDescent="0.25">
      <c r="A141" s="67"/>
      <c r="B141" s="68"/>
      <c r="K141" s="45">
        <v>44121</v>
      </c>
      <c r="L141" s="30">
        <v>103.3849</v>
      </c>
    </row>
    <row r="142" spans="1:12" x14ac:dyDescent="0.25">
      <c r="K142" s="45">
        <v>44128</v>
      </c>
      <c r="L142" s="30">
        <v>104.3515</v>
      </c>
    </row>
    <row r="143" spans="1:12" x14ac:dyDescent="0.25">
      <c r="K143" s="45">
        <v>44135</v>
      </c>
      <c r="L143" s="30">
        <v>104.6155</v>
      </c>
    </row>
    <row r="144" spans="1:12" x14ac:dyDescent="0.25">
      <c r="K144" s="45">
        <v>44142</v>
      </c>
      <c r="L144" s="30">
        <v>104.7497</v>
      </c>
    </row>
    <row r="145" spans="11:12" x14ac:dyDescent="0.25">
      <c r="K145" s="45">
        <v>44149</v>
      </c>
      <c r="L145" s="30">
        <v>104.85680000000001</v>
      </c>
    </row>
    <row r="146" spans="11:12" x14ac:dyDescent="0.25">
      <c r="K146" s="45">
        <v>44156</v>
      </c>
      <c r="L146" s="30">
        <v>104.8617</v>
      </c>
    </row>
    <row r="147" spans="11:12" x14ac:dyDescent="0.25">
      <c r="K147" s="45">
        <v>44163</v>
      </c>
      <c r="L147" s="30">
        <v>105.2949</v>
      </c>
    </row>
    <row r="148" spans="11:12" x14ac:dyDescent="0.25">
      <c r="K148" s="45">
        <v>44170</v>
      </c>
      <c r="L148" s="30">
        <v>105.60339999999999</v>
      </c>
    </row>
    <row r="149" spans="11:12" x14ac:dyDescent="0.25">
      <c r="K149" s="45">
        <v>44177</v>
      </c>
      <c r="L149" s="30">
        <v>105.5026</v>
      </c>
    </row>
    <row r="150" spans="11:12" x14ac:dyDescent="0.25">
      <c r="K150" s="45">
        <v>44184</v>
      </c>
      <c r="L150" s="30">
        <v>105.0253</v>
      </c>
    </row>
    <row r="151" spans="11:12" x14ac:dyDescent="0.25">
      <c r="K151" s="45">
        <v>44191</v>
      </c>
      <c r="L151" s="30">
        <v>102.8978</v>
      </c>
    </row>
    <row r="152" spans="11:12" x14ac:dyDescent="0.25">
      <c r="K152" s="45">
        <v>44198</v>
      </c>
      <c r="L152" s="30">
        <v>100.58450000000001</v>
      </c>
    </row>
    <row r="153" spans="11:12" x14ac:dyDescent="0.25">
      <c r="K153" s="45">
        <v>44205</v>
      </c>
      <c r="L153" s="30">
        <v>101.5872</v>
      </c>
    </row>
    <row r="154" spans="11:12" x14ac:dyDescent="0.25">
      <c r="K154" s="45">
        <v>44212</v>
      </c>
      <c r="L154" s="30">
        <v>102.3284</v>
      </c>
    </row>
    <row r="155" spans="11:12" x14ac:dyDescent="0.25">
      <c r="K155" s="45">
        <v>44219</v>
      </c>
      <c r="L155" s="30">
        <v>103.9502</v>
      </c>
    </row>
    <row r="156" spans="11:12" x14ac:dyDescent="0.25">
      <c r="K156" s="45">
        <v>44226</v>
      </c>
      <c r="L156" s="30">
        <v>105.36360000000001</v>
      </c>
    </row>
    <row r="157" spans="11:12" x14ac:dyDescent="0.25">
      <c r="K157" s="45">
        <v>44233</v>
      </c>
      <c r="L157" s="30">
        <v>106.6357</v>
      </c>
    </row>
    <row r="158" spans="11:12" x14ac:dyDescent="0.25">
      <c r="K158" s="45">
        <v>44240</v>
      </c>
      <c r="L158" s="30">
        <v>107.3676</v>
      </c>
    </row>
    <row r="159" spans="11:12" x14ac:dyDescent="0.25">
      <c r="K159" s="45">
        <v>44247</v>
      </c>
      <c r="L159" s="30">
        <v>108.184</v>
      </c>
    </row>
    <row r="160" spans="11:12" x14ac:dyDescent="0.25">
      <c r="K160" s="45">
        <v>44254</v>
      </c>
      <c r="L160" s="30">
        <v>108.72410000000001</v>
      </c>
    </row>
    <row r="161" spans="11:12" x14ac:dyDescent="0.25">
      <c r="K161" s="45">
        <v>44261</v>
      </c>
      <c r="L161" s="30">
        <v>109.444</v>
      </c>
    </row>
    <row r="162" spans="11:12" x14ac:dyDescent="0.25">
      <c r="K162" s="45">
        <v>44268</v>
      </c>
      <c r="L162" s="30">
        <v>109.7462</v>
      </c>
    </row>
    <row r="163" spans="11:12" x14ac:dyDescent="0.25">
      <c r="K163" s="45">
        <v>44275</v>
      </c>
      <c r="L163" s="30">
        <v>110.5314</v>
      </c>
    </row>
    <row r="164" spans="11:12" x14ac:dyDescent="0.25">
      <c r="K164" s="45">
        <v>44282</v>
      </c>
      <c r="L164" s="30">
        <v>112.11660000000001</v>
      </c>
    </row>
    <row r="165" spans="11:12" x14ac:dyDescent="0.25">
      <c r="K165" s="45">
        <v>44289</v>
      </c>
      <c r="L165" s="30">
        <v>111.4575</v>
      </c>
    </row>
    <row r="166" spans="11:12" x14ac:dyDescent="0.25">
      <c r="K166" s="45">
        <v>44296</v>
      </c>
      <c r="L166" s="30">
        <v>109.69840000000001</v>
      </c>
    </row>
    <row r="167" spans="11:12" x14ac:dyDescent="0.25">
      <c r="K167" s="45">
        <v>44303</v>
      </c>
      <c r="L167" s="30">
        <v>108.9658</v>
      </c>
    </row>
    <row r="168" spans="11:12" x14ac:dyDescent="0.25">
      <c r="K168" s="45">
        <v>44310</v>
      </c>
      <c r="L168" s="30">
        <v>108.65819999999999</v>
      </c>
    </row>
    <row r="169" spans="11:12" x14ac:dyDescent="0.25">
      <c r="K169" s="45">
        <v>44317</v>
      </c>
      <c r="L169" s="30">
        <v>110.1926</v>
      </c>
    </row>
    <row r="170" spans="11:12" x14ac:dyDescent="0.25">
      <c r="K170" s="45">
        <v>44324</v>
      </c>
      <c r="L170" s="30">
        <v>110.5295</v>
      </c>
    </row>
    <row r="171" spans="11:12" x14ac:dyDescent="0.25">
      <c r="K171" s="45">
        <v>44331</v>
      </c>
      <c r="L171" s="30">
        <v>111.2367</v>
      </c>
    </row>
    <row r="172" spans="11:12" x14ac:dyDescent="0.25">
      <c r="K172" s="45">
        <v>44338</v>
      </c>
      <c r="L172" s="30">
        <v>111.5787</v>
      </c>
    </row>
    <row r="173" spans="11:12" x14ac:dyDescent="0.25">
      <c r="K173" s="45">
        <v>44345</v>
      </c>
      <c r="L173" s="30">
        <v>111.3506</v>
      </c>
    </row>
    <row r="174" spans="11:12" x14ac:dyDescent="0.25">
      <c r="K174" s="45">
        <v>44352</v>
      </c>
      <c r="L174" s="30">
        <v>111.3601</v>
      </c>
    </row>
    <row r="175" spans="11:12" x14ac:dyDescent="0.25">
      <c r="K175" s="45">
        <v>44359</v>
      </c>
      <c r="L175" s="30">
        <v>111.36069999999999</v>
      </c>
    </row>
    <row r="176" spans="11:12" x14ac:dyDescent="0.25">
      <c r="K176" s="45">
        <v>44366</v>
      </c>
      <c r="L176" s="30">
        <v>111.2878</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94.9542</v>
      </c>
    </row>
    <row r="260" spans="11:12" x14ac:dyDescent="0.25">
      <c r="K260" s="45">
        <v>43918</v>
      </c>
      <c r="L260" s="30">
        <v>92.730999999999995</v>
      </c>
    </row>
    <row r="261" spans="11:12" x14ac:dyDescent="0.25">
      <c r="K261" s="45">
        <v>43925</v>
      </c>
      <c r="L261" s="30">
        <v>92.588800000000006</v>
      </c>
    </row>
    <row r="262" spans="11:12" x14ac:dyDescent="0.25">
      <c r="K262" s="45">
        <v>43932</v>
      </c>
      <c r="L262" s="30">
        <v>93.300299999999993</v>
      </c>
    </row>
    <row r="263" spans="11:12" x14ac:dyDescent="0.25">
      <c r="K263" s="45">
        <v>43939</v>
      </c>
      <c r="L263" s="30">
        <v>95.831100000000006</v>
      </c>
    </row>
    <row r="264" spans="11:12" x14ac:dyDescent="0.25">
      <c r="K264" s="45">
        <v>43946</v>
      </c>
      <c r="L264" s="30">
        <v>94.367099999999994</v>
      </c>
    </row>
    <row r="265" spans="11:12" x14ac:dyDescent="0.25">
      <c r="K265" s="45">
        <v>43953</v>
      </c>
      <c r="L265" s="30">
        <v>94.748900000000006</v>
      </c>
    </row>
    <row r="266" spans="11:12" x14ac:dyDescent="0.25">
      <c r="K266" s="45">
        <v>43960</v>
      </c>
      <c r="L266" s="30">
        <v>94.698499999999996</v>
      </c>
    </row>
    <row r="267" spans="11:12" x14ac:dyDescent="0.25">
      <c r="K267" s="45">
        <v>43967</v>
      </c>
      <c r="L267" s="30">
        <v>94.659899999999993</v>
      </c>
    </row>
    <row r="268" spans="11:12" x14ac:dyDescent="0.25">
      <c r="K268" s="45">
        <v>43974</v>
      </c>
      <c r="L268" s="30">
        <v>94.733099999999993</v>
      </c>
    </row>
    <row r="269" spans="11:12" x14ac:dyDescent="0.25">
      <c r="K269" s="45">
        <v>43981</v>
      </c>
      <c r="L269" s="30">
        <v>95.882300000000001</v>
      </c>
    </row>
    <row r="270" spans="11:12" x14ac:dyDescent="0.25">
      <c r="K270" s="45">
        <v>43988</v>
      </c>
      <c r="L270" s="30">
        <v>96.123099999999994</v>
      </c>
    </row>
    <row r="271" spans="11:12" x14ac:dyDescent="0.25">
      <c r="K271" s="45">
        <v>43995</v>
      </c>
      <c r="L271" s="30">
        <v>98.700800000000001</v>
      </c>
    </row>
    <row r="272" spans="11:12" x14ac:dyDescent="0.25">
      <c r="K272" s="45">
        <v>44002</v>
      </c>
      <c r="L272" s="30">
        <v>99.021500000000003</v>
      </c>
    </row>
    <row r="273" spans="11:12" x14ac:dyDescent="0.25">
      <c r="K273" s="45">
        <v>44009</v>
      </c>
      <c r="L273" s="30">
        <v>96.637299999999996</v>
      </c>
    </row>
    <row r="274" spans="11:12" x14ac:dyDescent="0.25">
      <c r="K274" s="45">
        <v>44016</v>
      </c>
      <c r="L274" s="30">
        <v>96.424899999999994</v>
      </c>
    </row>
    <row r="275" spans="11:12" x14ac:dyDescent="0.25">
      <c r="K275" s="45">
        <v>44023</v>
      </c>
      <c r="L275" s="30">
        <v>98.398300000000006</v>
      </c>
    </row>
    <row r="276" spans="11:12" x14ac:dyDescent="0.25">
      <c r="K276" s="45">
        <v>44030</v>
      </c>
      <c r="L276" s="30">
        <v>98.389399999999995</v>
      </c>
    </row>
    <row r="277" spans="11:12" x14ac:dyDescent="0.25">
      <c r="K277" s="45">
        <v>44037</v>
      </c>
      <c r="L277" s="30">
        <v>99.027299999999997</v>
      </c>
    </row>
    <row r="278" spans="11:12" x14ac:dyDescent="0.25">
      <c r="K278" s="45">
        <v>44044</v>
      </c>
      <c r="L278" s="30">
        <v>99.266400000000004</v>
      </c>
    </row>
    <row r="279" spans="11:12" x14ac:dyDescent="0.25">
      <c r="K279" s="45">
        <v>44051</v>
      </c>
      <c r="L279" s="30">
        <v>99.708299999999994</v>
      </c>
    </row>
    <row r="280" spans="11:12" x14ac:dyDescent="0.25">
      <c r="K280" s="45">
        <v>44058</v>
      </c>
      <c r="L280" s="30">
        <v>99.518299999999996</v>
      </c>
    </row>
    <row r="281" spans="11:12" x14ac:dyDescent="0.25">
      <c r="K281" s="45">
        <v>44065</v>
      </c>
      <c r="L281" s="30">
        <v>98.9666</v>
      </c>
    </row>
    <row r="282" spans="11:12" x14ac:dyDescent="0.25">
      <c r="K282" s="45">
        <v>44072</v>
      </c>
      <c r="L282" s="30">
        <v>99.680300000000003</v>
      </c>
    </row>
    <row r="283" spans="11:12" x14ac:dyDescent="0.25">
      <c r="K283" s="45">
        <v>44079</v>
      </c>
      <c r="L283" s="30">
        <v>100.26439999999999</v>
      </c>
    </row>
    <row r="284" spans="11:12" x14ac:dyDescent="0.25">
      <c r="K284" s="45">
        <v>44086</v>
      </c>
      <c r="L284" s="30">
        <v>99.990499999999997</v>
      </c>
    </row>
    <row r="285" spans="11:12" x14ac:dyDescent="0.25">
      <c r="K285" s="45">
        <v>44093</v>
      </c>
      <c r="L285" s="30">
        <v>99.962199999999996</v>
      </c>
    </row>
    <row r="286" spans="11:12" x14ac:dyDescent="0.25">
      <c r="K286" s="45">
        <v>44100</v>
      </c>
      <c r="L286" s="30">
        <v>100.18689999999999</v>
      </c>
    </row>
    <row r="287" spans="11:12" x14ac:dyDescent="0.25">
      <c r="K287" s="45">
        <v>44107</v>
      </c>
      <c r="L287" s="30">
        <v>99.9953</v>
      </c>
    </row>
    <row r="288" spans="11:12" x14ac:dyDescent="0.25">
      <c r="K288" s="45">
        <v>44114</v>
      </c>
      <c r="L288" s="30">
        <v>99.661100000000005</v>
      </c>
    </row>
    <row r="289" spans="11:12" x14ac:dyDescent="0.25">
      <c r="K289" s="45">
        <v>44121</v>
      </c>
      <c r="L289" s="30">
        <v>100.5091</v>
      </c>
    </row>
    <row r="290" spans="11:12" x14ac:dyDescent="0.25">
      <c r="K290" s="45">
        <v>44128</v>
      </c>
      <c r="L290" s="30">
        <v>101.05549999999999</v>
      </c>
    </row>
    <row r="291" spans="11:12" x14ac:dyDescent="0.25">
      <c r="K291" s="45">
        <v>44135</v>
      </c>
      <c r="L291" s="30">
        <v>101.3004</v>
      </c>
    </row>
    <row r="292" spans="11:12" x14ac:dyDescent="0.25">
      <c r="K292" s="45">
        <v>44142</v>
      </c>
      <c r="L292" s="30">
        <v>101.0421</v>
      </c>
    </row>
    <row r="293" spans="11:12" x14ac:dyDescent="0.25">
      <c r="K293" s="45">
        <v>44149</v>
      </c>
      <c r="L293" s="30">
        <v>101.3271</v>
      </c>
    </row>
    <row r="294" spans="11:12" x14ac:dyDescent="0.25">
      <c r="K294" s="45">
        <v>44156</v>
      </c>
      <c r="L294" s="30">
        <v>101.76739999999999</v>
      </c>
    </row>
    <row r="295" spans="11:12" x14ac:dyDescent="0.25">
      <c r="K295" s="45">
        <v>44163</v>
      </c>
      <c r="L295" s="30">
        <v>105.74120000000001</v>
      </c>
    </row>
    <row r="296" spans="11:12" x14ac:dyDescent="0.25">
      <c r="K296" s="45">
        <v>44170</v>
      </c>
      <c r="L296" s="30">
        <v>107.5741</v>
      </c>
    </row>
    <row r="297" spans="11:12" x14ac:dyDescent="0.25">
      <c r="K297" s="45">
        <v>44177</v>
      </c>
      <c r="L297" s="30">
        <v>105.1116</v>
      </c>
    </row>
    <row r="298" spans="11:12" x14ac:dyDescent="0.25">
      <c r="K298" s="45">
        <v>44184</v>
      </c>
      <c r="L298" s="30">
        <v>102.3909</v>
      </c>
    </row>
    <row r="299" spans="11:12" x14ac:dyDescent="0.25">
      <c r="K299" s="45">
        <v>44191</v>
      </c>
      <c r="L299" s="30">
        <v>101.2816</v>
      </c>
    </row>
    <row r="300" spans="11:12" x14ac:dyDescent="0.25">
      <c r="K300" s="45">
        <v>44198</v>
      </c>
      <c r="L300" s="30">
        <v>101.0964</v>
      </c>
    </row>
    <row r="301" spans="11:12" x14ac:dyDescent="0.25">
      <c r="K301" s="45">
        <v>44205</v>
      </c>
      <c r="L301" s="30">
        <v>101.9264</v>
      </c>
    </row>
    <row r="302" spans="11:12" x14ac:dyDescent="0.25">
      <c r="K302" s="45">
        <v>44212</v>
      </c>
      <c r="L302" s="30">
        <v>102.3004</v>
      </c>
    </row>
    <row r="303" spans="11:12" x14ac:dyDescent="0.25">
      <c r="K303" s="45">
        <v>44219</v>
      </c>
      <c r="L303" s="30">
        <v>104.2188</v>
      </c>
    </row>
    <row r="304" spans="11:12" x14ac:dyDescent="0.25">
      <c r="K304" s="45">
        <v>44226</v>
      </c>
      <c r="L304" s="30">
        <v>104.6427</v>
      </c>
    </row>
    <row r="305" spans="11:12" x14ac:dyDescent="0.25">
      <c r="K305" s="45">
        <v>44233</v>
      </c>
      <c r="L305" s="30">
        <v>104.9837</v>
      </c>
    </row>
    <row r="306" spans="11:12" x14ac:dyDescent="0.25">
      <c r="K306" s="45">
        <v>44240</v>
      </c>
      <c r="L306" s="30">
        <v>105.54430000000001</v>
      </c>
    </row>
    <row r="307" spans="11:12" x14ac:dyDescent="0.25">
      <c r="K307" s="45">
        <v>44247</v>
      </c>
      <c r="L307" s="30">
        <v>105.98180000000001</v>
      </c>
    </row>
    <row r="308" spans="11:12" x14ac:dyDescent="0.25">
      <c r="K308" s="45">
        <v>44254</v>
      </c>
      <c r="L308" s="30">
        <v>106.17019999999999</v>
      </c>
    </row>
    <row r="309" spans="11:12" x14ac:dyDescent="0.25">
      <c r="K309" s="45">
        <v>44261</v>
      </c>
      <c r="L309" s="30">
        <v>107.3515</v>
      </c>
    </row>
    <row r="310" spans="11:12" x14ac:dyDescent="0.25">
      <c r="K310" s="45">
        <v>44268</v>
      </c>
      <c r="L310" s="30">
        <v>106.5605</v>
      </c>
    </row>
    <row r="311" spans="11:12" x14ac:dyDescent="0.25">
      <c r="K311" s="45">
        <v>44275</v>
      </c>
      <c r="L311" s="30">
        <v>107.4855</v>
      </c>
    </row>
    <row r="312" spans="11:12" x14ac:dyDescent="0.25">
      <c r="K312" s="45">
        <v>44282</v>
      </c>
      <c r="L312" s="30">
        <v>109.67829999999999</v>
      </c>
    </row>
    <row r="313" spans="11:12" x14ac:dyDescent="0.25">
      <c r="K313" s="45">
        <v>44289</v>
      </c>
      <c r="L313" s="30">
        <v>109.5585</v>
      </c>
    </row>
    <row r="314" spans="11:12" x14ac:dyDescent="0.25">
      <c r="K314" s="45">
        <v>44296</v>
      </c>
      <c r="L314" s="30">
        <v>108.1739</v>
      </c>
    </row>
    <row r="315" spans="11:12" x14ac:dyDescent="0.25">
      <c r="K315" s="45">
        <v>44303</v>
      </c>
      <c r="L315" s="30">
        <v>107.73909999999999</v>
      </c>
    </row>
    <row r="316" spans="11:12" x14ac:dyDescent="0.25">
      <c r="K316" s="45">
        <v>44310</v>
      </c>
      <c r="L316" s="30">
        <v>107.63509999999999</v>
      </c>
    </row>
    <row r="317" spans="11:12" x14ac:dyDescent="0.25">
      <c r="K317" s="45">
        <v>44317</v>
      </c>
      <c r="L317" s="30">
        <v>109.7578</v>
      </c>
    </row>
    <row r="318" spans="11:12" x14ac:dyDescent="0.25">
      <c r="K318" s="45">
        <v>44324</v>
      </c>
      <c r="L318" s="30">
        <v>109.1773</v>
      </c>
    </row>
    <row r="319" spans="11:12" x14ac:dyDescent="0.25">
      <c r="K319" s="45">
        <v>44331</v>
      </c>
      <c r="L319" s="30">
        <v>110.1923</v>
      </c>
    </row>
    <row r="320" spans="11:12" x14ac:dyDescent="0.25">
      <c r="K320" s="45">
        <v>44338</v>
      </c>
      <c r="L320" s="30">
        <v>110.0586</v>
      </c>
    </row>
    <row r="321" spans="11:12" x14ac:dyDescent="0.25">
      <c r="K321" s="45">
        <v>44345</v>
      </c>
      <c r="L321" s="30">
        <v>109.20820000000001</v>
      </c>
    </row>
    <row r="322" spans="11:12" x14ac:dyDescent="0.25">
      <c r="K322" s="45">
        <v>44352</v>
      </c>
      <c r="L322" s="30">
        <v>109.05840000000001</v>
      </c>
    </row>
    <row r="323" spans="11:12" x14ac:dyDescent="0.25">
      <c r="K323" s="45">
        <v>44359</v>
      </c>
      <c r="L323" s="30">
        <v>109.35899999999999</v>
      </c>
    </row>
    <row r="324" spans="11:12" x14ac:dyDescent="0.25">
      <c r="K324" s="45">
        <v>44366</v>
      </c>
      <c r="L324" s="30">
        <v>110.188</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A65D7-E39A-4380-976C-B93FDF8AE5E9}">
  <sheetPr codeName="Sheet19">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34</v>
      </c>
    </row>
    <row r="2" spans="1:12" ht="19.5" customHeight="1" x14ac:dyDescent="0.3">
      <c r="A2" s="47" t="str">
        <f>"Weekly Payroll Jobs and Wages in Australia - " &amp;$L$1</f>
        <v>Weekly Payroll Jobs and Wages in Australia - Education and training</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Education and training</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1.6594883837764307E-2</v>
      </c>
      <c r="C11" s="21">
        <v>5.0934530729807026E-3</v>
      </c>
      <c r="D11" s="21">
        <v>3.985682765198062E-3</v>
      </c>
      <c r="E11" s="21">
        <v>2.2673192213751303E-3</v>
      </c>
      <c r="F11" s="21">
        <v>3.0900722287784177E-2</v>
      </c>
      <c r="G11" s="21">
        <v>-7.354978922720079E-4</v>
      </c>
      <c r="H11" s="21">
        <v>-9.0392176635456511E-3</v>
      </c>
      <c r="I11" s="40">
        <v>2.1364459329251684E-3</v>
      </c>
      <c r="J11" s="29"/>
      <c r="K11" s="29"/>
      <c r="L11" s="30"/>
    </row>
    <row r="12" spans="1:12" x14ac:dyDescent="0.25">
      <c r="A12" s="41" t="s">
        <v>6</v>
      </c>
      <c r="B12" s="21">
        <v>1.648348458754989E-2</v>
      </c>
      <c r="C12" s="21">
        <v>9.0249899156757962E-3</v>
      </c>
      <c r="D12" s="21">
        <v>1.0033840296871599E-2</v>
      </c>
      <c r="E12" s="21">
        <v>3.766690362612346E-3</v>
      </c>
      <c r="F12" s="21">
        <v>5.1688315066337864E-2</v>
      </c>
      <c r="G12" s="21">
        <v>3.0247482152800931E-2</v>
      </c>
      <c r="H12" s="21">
        <v>1.1843548402305615E-2</v>
      </c>
      <c r="I12" s="40">
        <v>4.0725757438557775E-3</v>
      </c>
      <c r="J12" s="29"/>
      <c r="K12" s="29"/>
      <c r="L12" s="30"/>
    </row>
    <row r="13" spans="1:12" ht="15" customHeight="1" x14ac:dyDescent="0.25">
      <c r="A13" s="41" t="s">
        <v>5</v>
      </c>
      <c r="B13" s="21">
        <v>-5.6904620887480162E-3</v>
      </c>
      <c r="C13" s="21">
        <v>-2.5164559911458051E-3</v>
      </c>
      <c r="D13" s="21">
        <v>0</v>
      </c>
      <c r="E13" s="21">
        <v>0</v>
      </c>
      <c r="F13" s="21">
        <v>-1.5576372832544205E-2</v>
      </c>
      <c r="G13" s="21">
        <v>-5.0265186684741781E-2</v>
      </c>
      <c r="H13" s="21">
        <v>-4.7876311649775016E-2</v>
      </c>
      <c r="I13" s="40">
        <v>0</v>
      </c>
      <c r="J13" s="29"/>
      <c r="K13" s="29"/>
      <c r="L13" s="30"/>
    </row>
    <row r="14" spans="1:12" ht="15" customHeight="1" x14ac:dyDescent="0.25">
      <c r="A14" s="41" t="s">
        <v>43</v>
      </c>
      <c r="B14" s="21">
        <v>4.3960183844151013E-2</v>
      </c>
      <c r="C14" s="21">
        <v>1.0616743658319105E-2</v>
      </c>
      <c r="D14" s="21">
        <v>0</v>
      </c>
      <c r="E14" s="21">
        <v>2.7823793364105676E-3</v>
      </c>
      <c r="F14" s="21">
        <v>5.6807275247855449E-2</v>
      </c>
      <c r="G14" s="21">
        <v>1.5843123078061128E-2</v>
      </c>
      <c r="H14" s="21">
        <v>0</v>
      </c>
      <c r="I14" s="40">
        <v>2.1619512247850192E-3</v>
      </c>
      <c r="J14" s="29"/>
      <c r="K14" s="29"/>
      <c r="L14" s="30"/>
    </row>
    <row r="15" spans="1:12" ht="15" customHeight="1" x14ac:dyDescent="0.25">
      <c r="A15" s="41" t="s">
        <v>4</v>
      </c>
      <c r="B15" s="21">
        <v>0.13431861854063887</v>
      </c>
      <c r="C15" s="21">
        <v>1.083317944965656E-2</v>
      </c>
      <c r="D15" s="21">
        <v>0</v>
      </c>
      <c r="E15" s="21">
        <v>9.0119618982151817E-3</v>
      </c>
      <c r="F15" s="21">
        <v>0.11816546870266342</v>
      </c>
      <c r="G15" s="21">
        <v>9.6795413180192913E-3</v>
      </c>
      <c r="H15" s="21">
        <v>0</v>
      </c>
      <c r="I15" s="40">
        <v>4.8028321916187E-3</v>
      </c>
      <c r="J15" s="29"/>
      <c r="K15" s="36"/>
      <c r="L15" s="30"/>
    </row>
    <row r="16" spans="1:12" ht="15" customHeight="1" x14ac:dyDescent="0.25">
      <c r="A16" s="41" t="s">
        <v>3</v>
      </c>
      <c r="B16" s="21">
        <v>-1.3986362982892131E-2</v>
      </c>
      <c r="C16" s="21">
        <v>-6.0190797438031129E-4</v>
      </c>
      <c r="D16" s="21">
        <v>0</v>
      </c>
      <c r="E16" s="21">
        <v>-2.1863160247642677E-3</v>
      </c>
      <c r="F16" s="21">
        <v>1.1037271498447243E-2</v>
      </c>
      <c r="G16" s="21">
        <v>-6.0116585368542585E-3</v>
      </c>
      <c r="H16" s="21">
        <v>0</v>
      </c>
      <c r="I16" s="40">
        <v>-3.4026456188122056E-3</v>
      </c>
      <c r="J16" s="29"/>
      <c r="K16" s="29"/>
      <c r="L16" s="30"/>
    </row>
    <row r="17" spans="1:12" ht="15" customHeight="1" x14ac:dyDescent="0.25">
      <c r="A17" s="41" t="s">
        <v>42</v>
      </c>
      <c r="B17" s="21">
        <v>1.1883773740710035E-2</v>
      </c>
      <c r="C17" s="21">
        <v>7.9510168829299843E-3</v>
      </c>
      <c r="D17" s="21">
        <v>1.0906049784632055E-2</v>
      </c>
      <c r="E17" s="21">
        <v>8.199823257264649E-3</v>
      </c>
      <c r="F17" s="21">
        <v>4.4305673202216678E-2</v>
      </c>
      <c r="G17" s="21">
        <v>4.4403613687711285E-3</v>
      </c>
      <c r="H17" s="21">
        <v>8.4647940634854368E-3</v>
      </c>
      <c r="I17" s="40">
        <v>2.4943311119844491E-2</v>
      </c>
      <c r="J17" s="29"/>
      <c r="K17" s="29"/>
      <c r="L17" s="30"/>
    </row>
    <row r="18" spans="1:12" ht="15" customHeight="1" x14ac:dyDescent="0.25">
      <c r="A18" s="41" t="s">
        <v>2</v>
      </c>
      <c r="B18" s="21">
        <v>0.1905476796316492</v>
      </c>
      <c r="C18" s="21">
        <v>3.47856674203737E-2</v>
      </c>
      <c r="D18" s="21">
        <v>1.1528154826063508E-2</v>
      </c>
      <c r="E18" s="21">
        <v>7.5658641982352393E-3</v>
      </c>
      <c r="F18" s="21">
        <v>8.0757057366147134E-2</v>
      </c>
      <c r="G18" s="21">
        <v>1.9966099160718898E-2</v>
      </c>
      <c r="H18" s="21">
        <v>1.1147734724554326E-2</v>
      </c>
      <c r="I18" s="40">
        <v>8.0402465235580589E-3</v>
      </c>
      <c r="J18" s="29"/>
      <c r="K18" s="29"/>
      <c r="L18" s="30"/>
    </row>
    <row r="19" spans="1:12" x14ac:dyDescent="0.25">
      <c r="A19" s="41" t="s">
        <v>1</v>
      </c>
      <c r="B19" s="21">
        <v>-1.716569973114479E-2</v>
      </c>
      <c r="C19" s="21">
        <v>8.2290608215995764E-3</v>
      </c>
      <c r="D19" s="21">
        <v>7.3517041334298927E-3</v>
      </c>
      <c r="E19" s="21">
        <v>7.599006283793619E-3</v>
      </c>
      <c r="F19" s="21">
        <v>1.8038609763110669E-2</v>
      </c>
      <c r="G19" s="21">
        <v>2.0724074751892863E-2</v>
      </c>
      <c r="H19" s="21">
        <v>7.5229630035684725E-3</v>
      </c>
      <c r="I19" s="40">
        <v>3.8919472845118097E-3</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3.2308983086397625E-3</v>
      </c>
      <c r="C21" s="21">
        <v>1.5010588845818518E-3</v>
      </c>
      <c r="D21" s="21">
        <v>4.1955525722687792E-3</v>
      </c>
      <c r="E21" s="21">
        <v>1.0044698468751889E-3</v>
      </c>
      <c r="F21" s="21">
        <v>1.5913623090390905E-2</v>
      </c>
      <c r="G21" s="21">
        <v>-4.5455964880225519E-3</v>
      </c>
      <c r="H21" s="21">
        <v>-1.4509188347388791E-2</v>
      </c>
      <c r="I21" s="40">
        <v>1.297011294054462E-3</v>
      </c>
      <c r="J21" s="29"/>
      <c r="K21" s="29"/>
      <c r="L21" s="29"/>
    </row>
    <row r="22" spans="1:12" x14ac:dyDescent="0.25">
      <c r="A22" s="41" t="s">
        <v>13</v>
      </c>
      <c r="B22" s="21">
        <v>1.0291029062445611E-2</v>
      </c>
      <c r="C22" s="21">
        <v>6.584303081920817E-3</v>
      </c>
      <c r="D22" s="21">
        <v>3.9688977639837919E-3</v>
      </c>
      <c r="E22" s="21">
        <v>2.8155147989752383E-3</v>
      </c>
      <c r="F22" s="21">
        <v>3.5391084786350335E-2</v>
      </c>
      <c r="G22" s="21">
        <v>1.1631812822432419E-3</v>
      </c>
      <c r="H22" s="21">
        <v>-6.0841509437316033E-3</v>
      </c>
      <c r="I22" s="40">
        <v>2.6323899211648794E-3</v>
      </c>
      <c r="J22" s="29"/>
      <c r="K22" s="34" t="s">
        <v>12</v>
      </c>
      <c r="L22" s="29" t="s">
        <v>59</v>
      </c>
    </row>
    <row r="23" spans="1:12" x14ac:dyDescent="0.25">
      <c r="A23" s="41" t="s">
        <v>64</v>
      </c>
      <c r="B23" s="21">
        <v>-4.6025147647170916E-2</v>
      </c>
      <c r="C23" s="21">
        <v>-5.545191389572468E-2</v>
      </c>
      <c r="D23" s="21">
        <v>-3.2918308136701269E-3</v>
      </c>
      <c r="E23" s="21">
        <v>1.5825314682136327E-3</v>
      </c>
      <c r="F23" s="21">
        <v>-6.0271081127757364E-2</v>
      </c>
      <c r="G23" s="21">
        <v>-8.3043120907544732E-2</v>
      </c>
      <c r="H23" s="21">
        <v>-1.3568430039044621E-2</v>
      </c>
      <c r="I23" s="40">
        <v>-1.6486559836684567E-2</v>
      </c>
      <c r="J23" s="29"/>
      <c r="K23" s="32"/>
      <c r="L23" s="29" t="s">
        <v>9</v>
      </c>
    </row>
    <row r="24" spans="1:12" x14ac:dyDescent="0.25">
      <c r="A24" s="41" t="s">
        <v>45</v>
      </c>
      <c r="B24" s="21">
        <v>-3.5196787039979527E-2</v>
      </c>
      <c r="C24" s="21">
        <v>-1.3177854849033555E-3</v>
      </c>
      <c r="D24" s="21">
        <v>1.8545091448347595E-3</v>
      </c>
      <c r="E24" s="21">
        <v>2.3847869090218854E-3</v>
      </c>
      <c r="F24" s="21">
        <v>-4.9779254099823755E-2</v>
      </c>
      <c r="G24" s="21">
        <v>-1.502865868064529E-2</v>
      </c>
      <c r="H24" s="21">
        <v>-1.1053449133977877E-2</v>
      </c>
      <c r="I24" s="40">
        <v>7.3517941214151783E-4</v>
      </c>
      <c r="J24" s="29"/>
      <c r="K24" s="29" t="s">
        <v>64</v>
      </c>
      <c r="L24" s="30">
        <v>101</v>
      </c>
    </row>
    <row r="25" spans="1:12" x14ac:dyDescent="0.25">
      <c r="A25" s="41" t="s">
        <v>46</v>
      </c>
      <c r="B25" s="21">
        <v>2.4113968608936887E-2</v>
      </c>
      <c r="C25" s="21">
        <v>5.4565291294839113E-3</v>
      </c>
      <c r="D25" s="21">
        <v>4.2197339796044009E-3</v>
      </c>
      <c r="E25" s="21">
        <v>1.690696461079666E-3</v>
      </c>
      <c r="F25" s="21">
        <v>3.2476001705422863E-2</v>
      </c>
      <c r="G25" s="21">
        <v>-3.3321905410098607E-3</v>
      </c>
      <c r="H25" s="21">
        <v>-8.018206921902804E-3</v>
      </c>
      <c r="I25" s="40">
        <v>1.891844280572208E-3</v>
      </c>
      <c r="J25" s="29"/>
      <c r="K25" s="29" t="s">
        <v>45</v>
      </c>
      <c r="L25" s="30">
        <v>96.61</v>
      </c>
    </row>
    <row r="26" spans="1:12" x14ac:dyDescent="0.25">
      <c r="A26" s="41" t="s">
        <v>47</v>
      </c>
      <c r="B26" s="21">
        <v>1.7003288484388479E-2</v>
      </c>
      <c r="C26" s="21">
        <v>4.6104072885209124E-3</v>
      </c>
      <c r="D26" s="21">
        <v>4.467366970662523E-3</v>
      </c>
      <c r="E26" s="21">
        <v>2.2359937800564555E-3</v>
      </c>
      <c r="F26" s="21">
        <v>3.9355734917215779E-2</v>
      </c>
      <c r="G26" s="21">
        <v>-1.1673762748400929E-3</v>
      </c>
      <c r="H26" s="21">
        <v>-9.8425965376804925E-3</v>
      </c>
      <c r="I26" s="40">
        <v>2.108802691282996E-3</v>
      </c>
      <c r="J26" s="29"/>
      <c r="K26" s="29" t="s">
        <v>46</v>
      </c>
      <c r="L26" s="30">
        <v>101.86</v>
      </c>
    </row>
    <row r="27" spans="1:12" ht="17.25" customHeight="1" x14ac:dyDescent="0.25">
      <c r="A27" s="41" t="s">
        <v>48</v>
      </c>
      <c r="B27" s="21">
        <v>2.8445369973920887E-2</v>
      </c>
      <c r="C27" s="21">
        <v>7.524380040515144E-3</v>
      </c>
      <c r="D27" s="21">
        <v>4.847705854593487E-3</v>
      </c>
      <c r="E27" s="21">
        <v>2.4193421456721875E-3</v>
      </c>
      <c r="F27" s="21">
        <v>4.3412944546832311E-2</v>
      </c>
      <c r="G27" s="21">
        <v>4.0278895146992344E-3</v>
      </c>
      <c r="H27" s="21">
        <v>-7.7027689369896235E-3</v>
      </c>
      <c r="I27" s="40">
        <v>2.7973860581189669E-3</v>
      </c>
      <c r="J27" s="59"/>
      <c r="K27" s="33" t="s">
        <v>47</v>
      </c>
      <c r="L27" s="30">
        <v>101.23</v>
      </c>
    </row>
    <row r="28" spans="1:12" x14ac:dyDescent="0.25">
      <c r="A28" s="41" t="s">
        <v>49</v>
      </c>
      <c r="B28" s="21">
        <v>6.2159192031821187E-2</v>
      </c>
      <c r="C28" s="21">
        <v>2.3057259354693604E-2</v>
      </c>
      <c r="D28" s="21">
        <v>5.825481063125304E-3</v>
      </c>
      <c r="E28" s="21">
        <v>2.6854026240981099E-3</v>
      </c>
      <c r="F28" s="21">
        <v>6.5865715025237526E-2</v>
      </c>
      <c r="G28" s="21">
        <v>1.1828195764322924E-2</v>
      </c>
      <c r="H28" s="21">
        <v>-9.1601953858611029E-3</v>
      </c>
      <c r="I28" s="40">
        <v>3.0624605250217929E-3</v>
      </c>
      <c r="J28" s="48"/>
      <c r="K28" s="25" t="s">
        <v>48</v>
      </c>
      <c r="L28" s="30">
        <v>102.08</v>
      </c>
    </row>
    <row r="29" spans="1:12" ht="15.75" thickBot="1" x14ac:dyDescent="0.3">
      <c r="A29" s="42" t="s">
        <v>50</v>
      </c>
      <c r="B29" s="43">
        <v>0.11753735608720506</v>
      </c>
      <c r="C29" s="43">
        <v>4.1119190502307612E-2</v>
      </c>
      <c r="D29" s="43">
        <v>4.8648259719741294E-3</v>
      </c>
      <c r="E29" s="43">
        <v>7.2644632927549857E-3</v>
      </c>
      <c r="F29" s="43">
        <v>0.13837084780067777</v>
      </c>
      <c r="G29" s="43">
        <v>2.8155975467965222E-2</v>
      </c>
      <c r="H29" s="43">
        <v>-1.6729834818631217E-2</v>
      </c>
      <c r="I29" s="44">
        <v>7.9925210353599674E-3</v>
      </c>
      <c r="J29" s="48"/>
      <c r="K29" s="25" t="s">
        <v>49</v>
      </c>
      <c r="L29" s="30">
        <v>103.82</v>
      </c>
    </row>
    <row r="30" spans="1:12" x14ac:dyDescent="0.25">
      <c r="A30" s="60" t="s">
        <v>44</v>
      </c>
      <c r="B30" s="20"/>
      <c r="C30" s="20"/>
      <c r="D30" s="20"/>
      <c r="E30" s="20"/>
      <c r="F30" s="20"/>
      <c r="G30" s="20"/>
      <c r="H30" s="20"/>
      <c r="I30" s="20"/>
      <c r="J30" s="48"/>
      <c r="K30" s="25" t="s">
        <v>50</v>
      </c>
      <c r="L30" s="30">
        <v>107.34</v>
      </c>
    </row>
    <row r="31" spans="1:12" ht="12.75" customHeight="1" x14ac:dyDescent="0.25">
      <c r="K31" s="25"/>
      <c r="L31" s="30"/>
    </row>
    <row r="32" spans="1:12" ht="15.75" customHeight="1" x14ac:dyDescent="0.25">
      <c r="A32" s="54" t="str">
        <f>"Indexed number of payroll jobs and total wages, "&amp;$L$1</f>
        <v>Indexed number of payroll jobs and total wages, Education and training</v>
      </c>
      <c r="B32" s="61"/>
      <c r="C32" s="61"/>
      <c r="D32" s="61"/>
      <c r="E32" s="61"/>
      <c r="F32" s="61"/>
      <c r="G32" s="61"/>
      <c r="H32" s="61"/>
      <c r="I32" s="61"/>
      <c r="J32" s="62"/>
      <c r="K32" s="32"/>
      <c r="L32" s="30" t="s">
        <v>8</v>
      </c>
    </row>
    <row r="33" spans="1:12" x14ac:dyDescent="0.25">
      <c r="K33" s="29" t="s">
        <v>64</v>
      </c>
      <c r="L33" s="30">
        <v>95.71</v>
      </c>
    </row>
    <row r="34" spans="1:12" x14ac:dyDescent="0.25">
      <c r="K34" s="29" t="s">
        <v>45</v>
      </c>
      <c r="L34" s="30">
        <v>96.3</v>
      </c>
    </row>
    <row r="35" spans="1:12" x14ac:dyDescent="0.25">
      <c r="K35" s="29" t="s">
        <v>46</v>
      </c>
      <c r="L35" s="30">
        <v>101.98</v>
      </c>
    </row>
    <row r="36" spans="1:12" x14ac:dyDescent="0.25">
      <c r="K36" s="33" t="s">
        <v>47</v>
      </c>
      <c r="L36" s="30">
        <v>101.25</v>
      </c>
    </row>
    <row r="37" spans="1:12" x14ac:dyDescent="0.25">
      <c r="K37" s="25" t="s">
        <v>48</v>
      </c>
      <c r="L37" s="30">
        <v>102.35</v>
      </c>
    </row>
    <row r="38" spans="1:12" x14ac:dyDescent="0.25">
      <c r="K38" s="25" t="s">
        <v>49</v>
      </c>
      <c r="L38" s="30">
        <v>105.6</v>
      </c>
    </row>
    <row r="39" spans="1:12" x14ac:dyDescent="0.25">
      <c r="K39" s="25" t="s">
        <v>50</v>
      </c>
      <c r="L39" s="30">
        <v>111.21</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95.4</v>
      </c>
    </row>
    <row r="43" spans="1:12" x14ac:dyDescent="0.25">
      <c r="K43" s="29" t="s">
        <v>45</v>
      </c>
      <c r="L43" s="30">
        <v>96.48</v>
      </c>
    </row>
    <row r="44" spans="1:12" x14ac:dyDescent="0.25">
      <c r="B44" s="20"/>
      <c r="C44" s="20"/>
      <c r="D44" s="20"/>
      <c r="E44" s="20"/>
      <c r="F44" s="20"/>
      <c r="G44" s="20"/>
      <c r="H44" s="20"/>
      <c r="I44" s="20"/>
      <c r="J44" s="48"/>
      <c r="K44" s="29" t="s">
        <v>46</v>
      </c>
      <c r="L44" s="30">
        <v>102.41</v>
      </c>
    </row>
    <row r="45" spans="1:12" ht="15.4" customHeight="1" x14ac:dyDescent="0.25">
      <c r="A45" s="54" t="str">
        <f>"Indexed number of payroll jobs in "&amp;$L$1&amp;" each week by age group"</f>
        <v>Indexed number of payroll jobs in Education and training each week by age group</v>
      </c>
      <c r="B45" s="20"/>
      <c r="C45" s="20"/>
      <c r="D45" s="20"/>
      <c r="E45" s="20"/>
      <c r="F45" s="20"/>
      <c r="G45" s="20"/>
      <c r="H45" s="20"/>
      <c r="I45" s="20"/>
      <c r="J45" s="48"/>
      <c r="K45" s="33" t="s">
        <v>47</v>
      </c>
      <c r="L45" s="30">
        <v>101.7</v>
      </c>
    </row>
    <row r="46" spans="1:12" ht="15.4" customHeight="1" x14ac:dyDescent="0.25">
      <c r="B46" s="20"/>
      <c r="C46" s="20"/>
      <c r="D46" s="20"/>
      <c r="E46" s="20"/>
      <c r="F46" s="20"/>
      <c r="G46" s="20"/>
      <c r="H46" s="20"/>
      <c r="I46" s="20"/>
      <c r="J46" s="48"/>
      <c r="K46" s="25" t="s">
        <v>48</v>
      </c>
      <c r="L46" s="30">
        <v>102.84</v>
      </c>
    </row>
    <row r="47" spans="1:12" ht="15.4" customHeight="1" x14ac:dyDescent="0.25">
      <c r="B47" s="20"/>
      <c r="C47" s="20"/>
      <c r="D47" s="20"/>
      <c r="E47" s="20"/>
      <c r="F47" s="20"/>
      <c r="G47" s="20"/>
      <c r="H47" s="20"/>
      <c r="I47" s="20"/>
      <c r="J47" s="48"/>
      <c r="K47" s="25" t="s">
        <v>49</v>
      </c>
      <c r="L47" s="30">
        <v>106.22</v>
      </c>
    </row>
    <row r="48" spans="1:12" ht="15.4" customHeight="1" x14ac:dyDescent="0.25">
      <c r="B48" s="20"/>
      <c r="C48" s="20"/>
      <c r="D48" s="20"/>
      <c r="E48" s="20"/>
      <c r="F48" s="20"/>
      <c r="G48" s="20"/>
      <c r="H48" s="20"/>
      <c r="I48" s="20"/>
      <c r="J48" s="48"/>
      <c r="K48" s="25" t="s">
        <v>50</v>
      </c>
      <c r="L48" s="30">
        <v>111.75</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98.99</v>
      </c>
    </row>
    <row r="54" spans="1:12" ht="15.4" customHeight="1" x14ac:dyDescent="0.25">
      <c r="B54" s="20"/>
      <c r="C54" s="20"/>
      <c r="D54" s="20"/>
      <c r="E54" s="20"/>
      <c r="F54" s="20"/>
      <c r="G54" s="20"/>
      <c r="H54" s="20"/>
      <c r="I54" s="20"/>
      <c r="J54" s="48"/>
      <c r="K54" s="29" t="s">
        <v>5</v>
      </c>
      <c r="L54" s="30">
        <v>99.04</v>
      </c>
    </row>
    <row r="55" spans="1:12" ht="15.4" customHeight="1" x14ac:dyDescent="0.25">
      <c r="B55" s="64"/>
      <c r="C55" s="64"/>
      <c r="D55" s="65"/>
      <c r="E55" s="2"/>
      <c r="F55" s="20"/>
      <c r="G55" s="20"/>
      <c r="H55" s="20"/>
      <c r="I55" s="20"/>
      <c r="J55" s="48"/>
      <c r="K55" s="29" t="s">
        <v>43</v>
      </c>
      <c r="L55" s="30">
        <v>101.68</v>
      </c>
    </row>
    <row r="56" spans="1:12" ht="15.4" customHeight="1" x14ac:dyDescent="0.25">
      <c r="B56" s="64"/>
      <c r="C56" s="64"/>
      <c r="D56" s="65"/>
      <c r="E56" s="2"/>
      <c r="F56" s="20"/>
      <c r="G56" s="20"/>
      <c r="H56" s="20"/>
      <c r="I56" s="20"/>
      <c r="J56" s="48"/>
      <c r="K56" s="33" t="s">
        <v>4</v>
      </c>
      <c r="L56" s="30">
        <v>113.13</v>
      </c>
    </row>
    <row r="57" spans="1:12" ht="15.4" customHeight="1" x14ac:dyDescent="0.25">
      <c r="A57" s="64"/>
      <c r="B57" s="64"/>
      <c r="C57" s="64"/>
      <c r="D57" s="65"/>
      <c r="E57" s="2"/>
      <c r="F57" s="20"/>
      <c r="G57" s="20"/>
      <c r="H57" s="20"/>
      <c r="I57" s="20"/>
      <c r="J57" s="48"/>
      <c r="K57" s="25" t="s">
        <v>3</v>
      </c>
      <c r="L57" s="30">
        <v>99.6</v>
      </c>
    </row>
    <row r="58" spans="1:12" ht="15.4" customHeight="1" x14ac:dyDescent="0.25">
      <c r="B58" s="20"/>
      <c r="C58" s="20"/>
      <c r="D58" s="20"/>
      <c r="E58" s="20"/>
      <c r="F58" s="20"/>
      <c r="G58" s="20"/>
      <c r="H58" s="20"/>
      <c r="I58" s="20"/>
      <c r="J58" s="48"/>
      <c r="K58" s="25" t="s">
        <v>42</v>
      </c>
      <c r="L58" s="30">
        <v>100.17</v>
      </c>
    </row>
    <row r="59" spans="1:12" ht="15.4" customHeight="1" x14ac:dyDescent="0.25">
      <c r="K59" s="25" t="s">
        <v>2</v>
      </c>
      <c r="L59" s="30">
        <v>105.88</v>
      </c>
    </row>
    <row r="60" spans="1:12" ht="15.4" customHeight="1" x14ac:dyDescent="0.25">
      <c r="A60" s="54" t="str">
        <f>"Indexed number of payroll jobs held by men in "&amp;$L$1&amp;" each week by State and Territory"</f>
        <v>Indexed number of payroll jobs held by men in Education and training each week by State and Territory</v>
      </c>
      <c r="K60" s="25" t="s">
        <v>1</v>
      </c>
      <c r="L60" s="30">
        <v>94.29</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98.48</v>
      </c>
    </row>
    <row r="63" spans="1:12" ht="15.4" customHeight="1" x14ac:dyDescent="0.25">
      <c r="B63" s="64"/>
      <c r="C63" s="64"/>
      <c r="D63" s="64"/>
      <c r="E63" s="64"/>
      <c r="F63" s="20"/>
      <c r="G63" s="20"/>
      <c r="H63" s="20"/>
      <c r="I63" s="20"/>
      <c r="J63" s="48"/>
      <c r="K63" s="29" t="s">
        <v>5</v>
      </c>
      <c r="L63" s="30">
        <v>98.53</v>
      </c>
    </row>
    <row r="64" spans="1:12" ht="15.4" customHeight="1" x14ac:dyDescent="0.25">
      <c r="B64" s="64"/>
      <c r="C64" s="64"/>
      <c r="D64" s="66"/>
      <c r="E64" s="2"/>
      <c r="F64" s="20"/>
      <c r="G64" s="20"/>
      <c r="H64" s="20"/>
      <c r="I64" s="20"/>
      <c r="J64" s="48"/>
      <c r="K64" s="29" t="s">
        <v>43</v>
      </c>
      <c r="L64" s="30">
        <v>101.92</v>
      </c>
    </row>
    <row r="65" spans="1:12" ht="15.4" customHeight="1" x14ac:dyDescent="0.25">
      <c r="B65" s="64"/>
      <c r="C65" s="64"/>
      <c r="D65" s="66"/>
      <c r="E65" s="2"/>
      <c r="F65" s="20"/>
      <c r="G65" s="20"/>
      <c r="H65" s="20"/>
      <c r="I65" s="20"/>
      <c r="J65" s="48"/>
      <c r="K65" s="33" t="s">
        <v>4</v>
      </c>
      <c r="L65" s="30">
        <v>114.35</v>
      </c>
    </row>
    <row r="66" spans="1:12" ht="15.4" customHeight="1" x14ac:dyDescent="0.25">
      <c r="B66" s="64"/>
      <c r="C66" s="64"/>
      <c r="D66" s="66"/>
      <c r="E66" s="2"/>
      <c r="F66" s="20"/>
      <c r="G66" s="20"/>
      <c r="H66" s="20"/>
      <c r="I66" s="20"/>
      <c r="J66" s="48"/>
      <c r="K66" s="25" t="s">
        <v>3</v>
      </c>
      <c r="L66" s="30">
        <v>99.02</v>
      </c>
    </row>
    <row r="67" spans="1:12" ht="15.4" customHeight="1" x14ac:dyDescent="0.25">
      <c r="B67" s="20"/>
      <c r="C67" s="20"/>
      <c r="D67" s="20"/>
      <c r="E67" s="20"/>
      <c r="F67" s="20"/>
      <c r="G67" s="20"/>
      <c r="H67" s="20"/>
      <c r="I67" s="20"/>
      <c r="J67" s="48"/>
      <c r="K67" s="25" t="s">
        <v>42</v>
      </c>
      <c r="L67" s="30">
        <v>99.93</v>
      </c>
    </row>
    <row r="68" spans="1:12" ht="15.4" customHeight="1" x14ac:dyDescent="0.25">
      <c r="A68" s="20"/>
      <c r="B68" s="20"/>
      <c r="C68" s="20"/>
      <c r="D68" s="20"/>
      <c r="E68" s="20"/>
      <c r="F68" s="20"/>
      <c r="G68" s="20"/>
      <c r="H68" s="20"/>
      <c r="I68" s="20"/>
      <c r="J68" s="48"/>
      <c r="K68" s="25" t="s">
        <v>2</v>
      </c>
      <c r="L68" s="30">
        <v>108.45</v>
      </c>
    </row>
    <row r="69" spans="1:12" ht="15.4" customHeight="1" x14ac:dyDescent="0.25">
      <c r="A69" s="20"/>
      <c r="B69" s="54"/>
      <c r="C69" s="54"/>
      <c r="D69" s="54"/>
      <c r="E69" s="54"/>
      <c r="F69" s="54"/>
      <c r="G69" s="54"/>
      <c r="H69" s="54"/>
      <c r="I69" s="54"/>
      <c r="J69" s="63"/>
      <c r="K69" s="25" t="s">
        <v>1</v>
      </c>
      <c r="L69" s="30">
        <v>94.4</v>
      </c>
    </row>
    <row r="70" spans="1:12" ht="15.4" customHeight="1" x14ac:dyDescent="0.25">
      <c r="K70" s="27"/>
      <c r="L70" s="30" t="s">
        <v>7</v>
      </c>
    </row>
    <row r="71" spans="1:12" ht="15.4" customHeight="1" x14ac:dyDescent="0.25">
      <c r="K71" s="29" t="s">
        <v>6</v>
      </c>
      <c r="L71" s="30">
        <v>99.52</v>
      </c>
    </row>
    <row r="72" spans="1:12" ht="15.4" customHeight="1" x14ac:dyDescent="0.25">
      <c r="K72" s="29" t="s">
        <v>5</v>
      </c>
      <c r="L72" s="30">
        <v>98.53</v>
      </c>
    </row>
    <row r="73" spans="1:12" ht="15.4" customHeight="1" x14ac:dyDescent="0.25">
      <c r="K73" s="29" t="s">
        <v>43</v>
      </c>
      <c r="L73" s="30">
        <v>101.92</v>
      </c>
    </row>
    <row r="74" spans="1:12" ht="15.4" customHeight="1" x14ac:dyDescent="0.25">
      <c r="K74" s="33" t="s">
        <v>4</v>
      </c>
      <c r="L74" s="30">
        <v>114.35</v>
      </c>
    </row>
    <row r="75" spans="1:12" ht="15.4" customHeight="1" x14ac:dyDescent="0.25">
      <c r="A75" s="54" t="str">
        <f>"Indexed number of payroll jobs held by women in "&amp;$L$1&amp;" each week by State and Territory"</f>
        <v>Indexed number of payroll jobs held by women in Education and training each week by State and Territory</v>
      </c>
      <c r="K75" s="25" t="s">
        <v>3</v>
      </c>
      <c r="L75" s="30">
        <v>99.02</v>
      </c>
    </row>
    <row r="76" spans="1:12" ht="15.4" customHeight="1" x14ac:dyDescent="0.25">
      <c r="K76" s="25" t="s">
        <v>42</v>
      </c>
      <c r="L76" s="30">
        <v>101.02</v>
      </c>
    </row>
    <row r="77" spans="1:12" ht="15.4" customHeight="1" x14ac:dyDescent="0.25">
      <c r="B77" s="64"/>
      <c r="C77" s="64"/>
      <c r="D77" s="64"/>
      <c r="E77" s="64"/>
      <c r="F77" s="20"/>
      <c r="G77" s="20"/>
      <c r="H77" s="20"/>
      <c r="I77" s="20"/>
      <c r="J77" s="48"/>
      <c r="K77" s="25" t="s">
        <v>2</v>
      </c>
      <c r="L77" s="30">
        <v>109.58</v>
      </c>
    </row>
    <row r="78" spans="1:12" ht="15.4" customHeight="1" x14ac:dyDescent="0.25">
      <c r="B78" s="64"/>
      <c r="C78" s="64"/>
      <c r="D78" s="64"/>
      <c r="E78" s="64"/>
      <c r="F78" s="20"/>
      <c r="G78" s="20"/>
      <c r="H78" s="20"/>
      <c r="I78" s="20"/>
      <c r="J78" s="48"/>
      <c r="K78" s="25" t="s">
        <v>1</v>
      </c>
      <c r="L78" s="30">
        <v>95.62</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100.29</v>
      </c>
    </row>
    <row r="83" spans="1:12" ht="15.4" customHeight="1" x14ac:dyDescent="0.25">
      <c r="B83" s="20"/>
      <c r="C83" s="20"/>
      <c r="D83" s="20"/>
      <c r="E83" s="20"/>
      <c r="F83" s="20"/>
      <c r="G83" s="20"/>
      <c r="H83" s="20"/>
      <c r="I83" s="20"/>
      <c r="J83" s="48"/>
      <c r="K83" s="29" t="s">
        <v>5</v>
      </c>
      <c r="L83" s="30">
        <v>98.84</v>
      </c>
    </row>
    <row r="84" spans="1:12" ht="15.4" customHeight="1" x14ac:dyDescent="0.25">
      <c r="A84" s="20"/>
      <c r="B84" s="54"/>
      <c r="C84" s="54"/>
      <c r="D84" s="54"/>
      <c r="E84" s="54"/>
      <c r="F84" s="54"/>
      <c r="G84" s="54"/>
      <c r="H84" s="54"/>
      <c r="I84" s="54"/>
      <c r="J84" s="63"/>
      <c r="K84" s="29" t="s">
        <v>43</v>
      </c>
      <c r="L84" s="30">
        <v>102.37</v>
      </c>
    </row>
    <row r="85" spans="1:12" ht="15.4" customHeight="1" x14ac:dyDescent="0.25">
      <c r="K85" s="33" t="s">
        <v>4</v>
      </c>
      <c r="L85" s="30">
        <v>111.74</v>
      </c>
    </row>
    <row r="86" spans="1:12" ht="15.4" customHeight="1" x14ac:dyDescent="0.25">
      <c r="K86" s="25" t="s">
        <v>3</v>
      </c>
      <c r="L86" s="30">
        <v>97.17</v>
      </c>
    </row>
    <row r="87" spans="1:12" ht="15.4" customHeight="1" x14ac:dyDescent="0.25">
      <c r="K87" s="25" t="s">
        <v>42</v>
      </c>
      <c r="L87" s="30">
        <v>100.63</v>
      </c>
    </row>
    <row r="88" spans="1:12" ht="15.4" customHeight="1" x14ac:dyDescent="0.25">
      <c r="K88" s="25" t="s">
        <v>2</v>
      </c>
      <c r="L88" s="30">
        <v>118.1</v>
      </c>
    </row>
    <row r="89" spans="1:12" ht="15.4" customHeight="1" x14ac:dyDescent="0.25">
      <c r="K89" s="25" t="s">
        <v>1</v>
      </c>
      <c r="L89" s="30">
        <v>97.35</v>
      </c>
    </row>
    <row r="90" spans="1:12" ht="15.4" customHeight="1" x14ac:dyDescent="0.25">
      <c r="K90" s="32"/>
      <c r="L90" s="30" t="s">
        <v>8</v>
      </c>
    </row>
    <row r="91" spans="1:12" ht="15" customHeight="1" x14ac:dyDescent="0.25">
      <c r="K91" s="29" t="s">
        <v>6</v>
      </c>
      <c r="L91" s="30">
        <v>100.35</v>
      </c>
    </row>
    <row r="92" spans="1:12" ht="15" customHeight="1" x14ac:dyDescent="0.25">
      <c r="K92" s="29" t="s">
        <v>5</v>
      </c>
      <c r="L92" s="30">
        <v>98.79</v>
      </c>
    </row>
    <row r="93" spans="1:12" ht="15" customHeight="1" x14ac:dyDescent="0.25">
      <c r="A93" s="54"/>
      <c r="K93" s="29" t="s">
        <v>43</v>
      </c>
      <c r="L93" s="30">
        <v>103.7</v>
      </c>
    </row>
    <row r="94" spans="1:12" ht="15" customHeight="1" x14ac:dyDescent="0.25">
      <c r="K94" s="33" t="s">
        <v>4</v>
      </c>
      <c r="L94" s="30">
        <v>112.95</v>
      </c>
    </row>
    <row r="95" spans="1:12" ht="15" customHeight="1" x14ac:dyDescent="0.25">
      <c r="K95" s="25" t="s">
        <v>3</v>
      </c>
      <c r="L95" s="30">
        <v>97.25</v>
      </c>
    </row>
    <row r="96" spans="1:12" ht="15" customHeight="1" x14ac:dyDescent="0.25">
      <c r="K96" s="25" t="s">
        <v>42</v>
      </c>
      <c r="L96" s="30">
        <v>100.39</v>
      </c>
    </row>
    <row r="97" spans="1:12" ht="15" customHeight="1" x14ac:dyDescent="0.25">
      <c r="K97" s="25" t="s">
        <v>2</v>
      </c>
      <c r="L97" s="30">
        <v>120.67</v>
      </c>
    </row>
    <row r="98" spans="1:12" ht="15" customHeight="1" x14ac:dyDescent="0.25">
      <c r="K98" s="25" t="s">
        <v>1</v>
      </c>
      <c r="L98" s="30">
        <v>97.4</v>
      </c>
    </row>
    <row r="99" spans="1:12" ht="15" customHeight="1" x14ac:dyDescent="0.25">
      <c r="K99" s="27"/>
      <c r="L99" s="30" t="s">
        <v>7</v>
      </c>
    </row>
    <row r="100" spans="1:12" ht="15" customHeight="1" x14ac:dyDescent="0.25">
      <c r="A100" s="67"/>
      <c r="B100" s="68"/>
      <c r="K100" s="29" t="s">
        <v>6</v>
      </c>
      <c r="L100" s="30">
        <v>101.35</v>
      </c>
    </row>
    <row r="101" spans="1:12" x14ac:dyDescent="0.25">
      <c r="A101" s="67"/>
      <c r="B101" s="68"/>
      <c r="K101" s="29" t="s">
        <v>5</v>
      </c>
      <c r="L101" s="30">
        <v>98.79</v>
      </c>
    </row>
    <row r="102" spans="1:12" x14ac:dyDescent="0.25">
      <c r="A102" s="67"/>
      <c r="B102" s="68"/>
      <c r="K102" s="29" t="s">
        <v>43</v>
      </c>
      <c r="L102" s="30">
        <v>103.7</v>
      </c>
    </row>
    <row r="103" spans="1:12" x14ac:dyDescent="0.25">
      <c r="A103" s="67"/>
      <c r="B103" s="68"/>
      <c r="K103" s="33" t="s">
        <v>4</v>
      </c>
      <c r="L103" s="30">
        <v>112.95</v>
      </c>
    </row>
    <row r="104" spans="1:12" x14ac:dyDescent="0.25">
      <c r="A104" s="67"/>
      <c r="B104" s="68"/>
      <c r="K104" s="25" t="s">
        <v>3</v>
      </c>
      <c r="L104" s="30">
        <v>97.25</v>
      </c>
    </row>
    <row r="105" spans="1:12" x14ac:dyDescent="0.25">
      <c r="A105" s="67"/>
      <c r="B105" s="68"/>
      <c r="K105" s="25" t="s">
        <v>42</v>
      </c>
      <c r="L105" s="30">
        <v>101.48</v>
      </c>
    </row>
    <row r="106" spans="1:12" x14ac:dyDescent="0.25">
      <c r="A106" s="67"/>
      <c r="B106" s="68"/>
      <c r="K106" s="25" t="s">
        <v>2</v>
      </c>
      <c r="L106" s="30">
        <v>122.16</v>
      </c>
    </row>
    <row r="107" spans="1:12" x14ac:dyDescent="0.25">
      <c r="A107" s="67"/>
      <c r="B107" s="68"/>
      <c r="K107" s="25" t="s">
        <v>1</v>
      </c>
      <c r="L107" s="30">
        <v>97.78</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100.2132</v>
      </c>
    </row>
    <row r="112" spans="1:12" x14ac:dyDescent="0.25">
      <c r="K112" s="45">
        <v>43918</v>
      </c>
      <c r="L112" s="30">
        <v>98.559399999999997</v>
      </c>
    </row>
    <row r="113" spans="11:12" x14ac:dyDescent="0.25">
      <c r="K113" s="45">
        <v>43925</v>
      </c>
      <c r="L113" s="30">
        <v>95.546300000000002</v>
      </c>
    </row>
    <row r="114" spans="11:12" x14ac:dyDescent="0.25">
      <c r="K114" s="45">
        <v>43932</v>
      </c>
      <c r="L114" s="30">
        <v>92.510800000000003</v>
      </c>
    </row>
    <row r="115" spans="11:12" x14ac:dyDescent="0.25">
      <c r="K115" s="45">
        <v>43939</v>
      </c>
      <c r="L115" s="30">
        <v>90.534800000000004</v>
      </c>
    </row>
    <row r="116" spans="11:12" x14ac:dyDescent="0.25">
      <c r="K116" s="45">
        <v>43946</v>
      </c>
      <c r="L116" s="30">
        <v>90.117199999999997</v>
      </c>
    </row>
    <row r="117" spans="11:12" x14ac:dyDescent="0.25">
      <c r="K117" s="45">
        <v>43953</v>
      </c>
      <c r="L117" s="30">
        <v>91.156599999999997</v>
      </c>
    </row>
    <row r="118" spans="11:12" x14ac:dyDescent="0.25">
      <c r="K118" s="45">
        <v>43960</v>
      </c>
      <c r="L118" s="30">
        <v>92.855500000000006</v>
      </c>
    </row>
    <row r="119" spans="11:12" x14ac:dyDescent="0.25">
      <c r="K119" s="45">
        <v>43967</v>
      </c>
      <c r="L119" s="30">
        <v>95.024500000000003</v>
      </c>
    </row>
    <row r="120" spans="11:12" x14ac:dyDescent="0.25">
      <c r="K120" s="45">
        <v>43974</v>
      </c>
      <c r="L120" s="30">
        <v>95.402100000000004</v>
      </c>
    </row>
    <row r="121" spans="11:12" x14ac:dyDescent="0.25">
      <c r="K121" s="45">
        <v>43981</v>
      </c>
      <c r="L121" s="30">
        <v>95.658699999999996</v>
      </c>
    </row>
    <row r="122" spans="11:12" x14ac:dyDescent="0.25">
      <c r="K122" s="45">
        <v>43988</v>
      </c>
      <c r="L122" s="30">
        <v>96.161199999999994</v>
      </c>
    </row>
    <row r="123" spans="11:12" x14ac:dyDescent="0.25">
      <c r="K123" s="45">
        <v>43995</v>
      </c>
      <c r="L123" s="30">
        <v>95.5154</v>
      </c>
    </row>
    <row r="124" spans="11:12" x14ac:dyDescent="0.25">
      <c r="K124" s="45">
        <v>44002</v>
      </c>
      <c r="L124" s="30">
        <v>95.739800000000002</v>
      </c>
    </row>
    <row r="125" spans="11:12" x14ac:dyDescent="0.25">
      <c r="K125" s="45">
        <v>44009</v>
      </c>
      <c r="L125" s="30">
        <v>96.067599999999999</v>
      </c>
    </row>
    <row r="126" spans="11:12" x14ac:dyDescent="0.25">
      <c r="K126" s="45">
        <v>44016</v>
      </c>
      <c r="L126" s="30">
        <v>95.680700000000002</v>
      </c>
    </row>
    <row r="127" spans="11:12" x14ac:dyDescent="0.25">
      <c r="K127" s="45">
        <v>44023</v>
      </c>
      <c r="L127" s="30">
        <v>92.922899999999998</v>
      </c>
    </row>
    <row r="128" spans="11:12" x14ac:dyDescent="0.25">
      <c r="K128" s="45">
        <v>44030</v>
      </c>
      <c r="L128" s="30">
        <v>91.335400000000007</v>
      </c>
    </row>
    <row r="129" spans="1:12" x14ac:dyDescent="0.25">
      <c r="K129" s="45">
        <v>44037</v>
      </c>
      <c r="L129" s="30">
        <v>93.197500000000005</v>
      </c>
    </row>
    <row r="130" spans="1:12" x14ac:dyDescent="0.25">
      <c r="K130" s="45">
        <v>44044</v>
      </c>
      <c r="L130" s="30">
        <v>94.741600000000005</v>
      </c>
    </row>
    <row r="131" spans="1:12" x14ac:dyDescent="0.25">
      <c r="K131" s="45">
        <v>44051</v>
      </c>
      <c r="L131" s="30">
        <v>95.218800000000002</v>
      </c>
    </row>
    <row r="132" spans="1:12" x14ac:dyDescent="0.25">
      <c r="K132" s="45">
        <v>44058</v>
      </c>
      <c r="L132" s="30">
        <v>95.561300000000003</v>
      </c>
    </row>
    <row r="133" spans="1:12" x14ac:dyDescent="0.25">
      <c r="K133" s="45">
        <v>44065</v>
      </c>
      <c r="L133" s="30">
        <v>95.686800000000005</v>
      </c>
    </row>
    <row r="134" spans="1:12" x14ac:dyDescent="0.25">
      <c r="K134" s="45">
        <v>44072</v>
      </c>
      <c r="L134" s="30">
        <v>96.456900000000005</v>
      </c>
    </row>
    <row r="135" spans="1:12" x14ac:dyDescent="0.25">
      <c r="K135" s="45">
        <v>44079</v>
      </c>
      <c r="L135" s="30">
        <v>96.796700000000001</v>
      </c>
    </row>
    <row r="136" spans="1:12" x14ac:dyDescent="0.25">
      <c r="K136" s="45">
        <v>44086</v>
      </c>
      <c r="L136" s="30">
        <v>97.133700000000005</v>
      </c>
    </row>
    <row r="137" spans="1:12" x14ac:dyDescent="0.25">
      <c r="K137" s="45">
        <v>44093</v>
      </c>
      <c r="L137" s="30">
        <v>97.543999999999997</v>
      </c>
    </row>
    <row r="138" spans="1:12" x14ac:dyDescent="0.25">
      <c r="K138" s="45">
        <v>44100</v>
      </c>
      <c r="L138" s="30">
        <v>96.694000000000003</v>
      </c>
    </row>
    <row r="139" spans="1:12" x14ac:dyDescent="0.25">
      <c r="K139" s="45">
        <v>44107</v>
      </c>
      <c r="L139" s="30">
        <v>94.372600000000006</v>
      </c>
    </row>
    <row r="140" spans="1:12" x14ac:dyDescent="0.25">
      <c r="A140" s="67"/>
      <c r="B140" s="68"/>
      <c r="K140" s="45">
        <v>44114</v>
      </c>
      <c r="L140" s="30">
        <v>93.474999999999994</v>
      </c>
    </row>
    <row r="141" spans="1:12" x14ac:dyDescent="0.25">
      <c r="A141" s="67"/>
      <c r="B141" s="68"/>
      <c r="K141" s="45">
        <v>44121</v>
      </c>
      <c r="L141" s="30">
        <v>95.791399999999996</v>
      </c>
    </row>
    <row r="142" spans="1:12" x14ac:dyDescent="0.25">
      <c r="K142" s="45">
        <v>44128</v>
      </c>
      <c r="L142" s="30">
        <v>97.345500000000001</v>
      </c>
    </row>
    <row r="143" spans="1:12" x14ac:dyDescent="0.25">
      <c r="K143" s="45">
        <v>44135</v>
      </c>
      <c r="L143" s="30">
        <v>97.732600000000005</v>
      </c>
    </row>
    <row r="144" spans="1:12" x14ac:dyDescent="0.25">
      <c r="K144" s="45">
        <v>44142</v>
      </c>
      <c r="L144" s="30">
        <v>98.023499999999999</v>
      </c>
    </row>
    <row r="145" spans="11:12" x14ac:dyDescent="0.25">
      <c r="K145" s="45">
        <v>44149</v>
      </c>
      <c r="L145" s="30">
        <v>98.7273</v>
      </c>
    </row>
    <row r="146" spans="11:12" x14ac:dyDescent="0.25">
      <c r="K146" s="45">
        <v>44156</v>
      </c>
      <c r="L146" s="30">
        <v>99.311199999999999</v>
      </c>
    </row>
    <row r="147" spans="11:12" x14ac:dyDescent="0.25">
      <c r="K147" s="45">
        <v>44163</v>
      </c>
      <c r="L147" s="30">
        <v>99.849699999999999</v>
      </c>
    </row>
    <row r="148" spans="11:12" x14ac:dyDescent="0.25">
      <c r="K148" s="45">
        <v>44170</v>
      </c>
      <c r="L148" s="30">
        <v>98.591999999999999</v>
      </c>
    </row>
    <row r="149" spans="11:12" x14ac:dyDescent="0.25">
      <c r="K149" s="45">
        <v>44177</v>
      </c>
      <c r="L149" s="30">
        <v>96.730400000000003</v>
      </c>
    </row>
    <row r="150" spans="11:12" x14ac:dyDescent="0.25">
      <c r="K150" s="45">
        <v>44184</v>
      </c>
      <c r="L150" s="30">
        <v>93.8553</v>
      </c>
    </row>
    <row r="151" spans="11:12" x14ac:dyDescent="0.25">
      <c r="K151" s="45">
        <v>44191</v>
      </c>
      <c r="L151" s="30">
        <v>88.218100000000007</v>
      </c>
    </row>
    <row r="152" spans="11:12" x14ac:dyDescent="0.25">
      <c r="K152" s="45">
        <v>44198</v>
      </c>
      <c r="L152" s="30">
        <v>84.778300000000002</v>
      </c>
    </row>
    <row r="153" spans="11:12" x14ac:dyDescent="0.25">
      <c r="K153" s="45">
        <v>44205</v>
      </c>
      <c r="L153" s="30">
        <v>83.894900000000007</v>
      </c>
    </row>
    <row r="154" spans="11:12" x14ac:dyDescent="0.25">
      <c r="K154" s="45">
        <v>44212</v>
      </c>
      <c r="L154" s="30">
        <v>84.712599999999995</v>
      </c>
    </row>
    <row r="155" spans="11:12" x14ac:dyDescent="0.25">
      <c r="K155" s="45">
        <v>44219</v>
      </c>
      <c r="L155" s="30">
        <v>85.883600000000001</v>
      </c>
    </row>
    <row r="156" spans="11:12" x14ac:dyDescent="0.25">
      <c r="K156" s="45">
        <v>44226</v>
      </c>
      <c r="L156" s="30">
        <v>87.785600000000002</v>
      </c>
    </row>
    <row r="157" spans="11:12" x14ac:dyDescent="0.25">
      <c r="K157" s="45">
        <v>44233</v>
      </c>
      <c r="L157" s="30">
        <v>90.802300000000002</v>
      </c>
    </row>
    <row r="158" spans="11:12" x14ac:dyDescent="0.25">
      <c r="K158" s="45">
        <v>44240</v>
      </c>
      <c r="L158" s="30">
        <v>92.968699999999998</v>
      </c>
    </row>
    <row r="159" spans="11:12" x14ac:dyDescent="0.25">
      <c r="K159" s="45">
        <v>44247</v>
      </c>
      <c r="L159" s="30">
        <v>94.508799999999994</v>
      </c>
    </row>
    <row r="160" spans="11:12" x14ac:dyDescent="0.25">
      <c r="K160" s="45">
        <v>44254</v>
      </c>
      <c r="L160" s="30">
        <v>95.8523</v>
      </c>
    </row>
    <row r="161" spans="11:12" x14ac:dyDescent="0.25">
      <c r="K161" s="45">
        <v>44261</v>
      </c>
      <c r="L161" s="30">
        <v>97.536799999999999</v>
      </c>
    </row>
    <row r="162" spans="11:12" x14ac:dyDescent="0.25">
      <c r="K162" s="45">
        <v>44268</v>
      </c>
      <c r="L162" s="30">
        <v>98.590599999999995</v>
      </c>
    </row>
    <row r="163" spans="11:12" x14ac:dyDescent="0.25">
      <c r="K163" s="45">
        <v>44275</v>
      </c>
      <c r="L163" s="30">
        <v>100.0292</v>
      </c>
    </row>
    <row r="164" spans="11:12" x14ac:dyDescent="0.25">
      <c r="K164" s="45">
        <v>44282</v>
      </c>
      <c r="L164" s="30">
        <v>100.2945</v>
      </c>
    </row>
    <row r="165" spans="11:12" x14ac:dyDescent="0.25">
      <c r="K165" s="45">
        <v>44289</v>
      </c>
      <c r="L165" s="30">
        <v>99.580600000000004</v>
      </c>
    </row>
    <row r="166" spans="11:12" x14ac:dyDescent="0.25">
      <c r="K166" s="45">
        <v>44296</v>
      </c>
      <c r="L166" s="30">
        <v>97.874200000000002</v>
      </c>
    </row>
    <row r="167" spans="11:12" x14ac:dyDescent="0.25">
      <c r="K167" s="45">
        <v>44303</v>
      </c>
      <c r="L167" s="30">
        <v>96.230900000000005</v>
      </c>
    </row>
    <row r="168" spans="11:12" x14ac:dyDescent="0.25">
      <c r="K168" s="45">
        <v>44310</v>
      </c>
      <c r="L168" s="30">
        <v>97.119</v>
      </c>
    </row>
    <row r="169" spans="11:12" x14ac:dyDescent="0.25">
      <c r="K169" s="45">
        <v>44317</v>
      </c>
      <c r="L169" s="30">
        <v>99.125600000000006</v>
      </c>
    </row>
    <row r="170" spans="11:12" x14ac:dyDescent="0.25">
      <c r="K170" s="45">
        <v>44324</v>
      </c>
      <c r="L170" s="30">
        <v>100.13249999999999</v>
      </c>
    </row>
    <row r="171" spans="11:12" x14ac:dyDescent="0.25">
      <c r="K171" s="45">
        <v>44331</v>
      </c>
      <c r="L171" s="30">
        <v>100.82680000000001</v>
      </c>
    </row>
    <row r="172" spans="11:12" x14ac:dyDescent="0.25">
      <c r="K172" s="45">
        <v>44338</v>
      </c>
      <c r="L172" s="30">
        <v>101.1443</v>
      </c>
    </row>
    <row r="173" spans="11:12" x14ac:dyDescent="0.25">
      <c r="K173" s="45">
        <v>44345</v>
      </c>
      <c r="L173" s="30">
        <v>101.4265</v>
      </c>
    </row>
    <row r="174" spans="11:12" x14ac:dyDescent="0.25">
      <c r="K174" s="45">
        <v>44352</v>
      </c>
      <c r="L174" s="30">
        <v>101.0269</v>
      </c>
    </row>
    <row r="175" spans="11:12" x14ac:dyDescent="0.25">
      <c r="K175" s="45">
        <v>44359</v>
      </c>
      <c r="L175" s="30">
        <v>101.2559</v>
      </c>
    </row>
    <row r="176" spans="11:12" x14ac:dyDescent="0.25">
      <c r="K176" s="45">
        <v>44366</v>
      </c>
      <c r="L176" s="30">
        <v>101.65949999999999</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102.11069999999999</v>
      </c>
    </row>
    <row r="260" spans="11:12" x14ac:dyDescent="0.25">
      <c r="K260" s="45">
        <v>43918</v>
      </c>
      <c r="L260" s="30">
        <v>101.4689</v>
      </c>
    </row>
    <row r="261" spans="11:12" x14ac:dyDescent="0.25">
      <c r="K261" s="45">
        <v>43925</v>
      </c>
      <c r="L261" s="30">
        <v>99.242800000000003</v>
      </c>
    </row>
    <row r="262" spans="11:12" x14ac:dyDescent="0.25">
      <c r="K262" s="45">
        <v>43932</v>
      </c>
      <c r="L262" s="30">
        <v>97.510999999999996</v>
      </c>
    </row>
    <row r="263" spans="11:12" x14ac:dyDescent="0.25">
      <c r="K263" s="45">
        <v>43939</v>
      </c>
      <c r="L263" s="30">
        <v>96.777000000000001</v>
      </c>
    </row>
    <row r="264" spans="11:12" x14ac:dyDescent="0.25">
      <c r="K264" s="45">
        <v>43946</v>
      </c>
      <c r="L264" s="30">
        <v>96.212400000000002</v>
      </c>
    </row>
    <row r="265" spans="11:12" x14ac:dyDescent="0.25">
      <c r="K265" s="45">
        <v>43953</v>
      </c>
      <c r="L265" s="30">
        <v>97.845100000000002</v>
      </c>
    </row>
    <row r="266" spans="11:12" x14ac:dyDescent="0.25">
      <c r="K266" s="45">
        <v>43960</v>
      </c>
      <c r="L266" s="30">
        <v>98.438999999999993</v>
      </c>
    </row>
    <row r="267" spans="11:12" x14ac:dyDescent="0.25">
      <c r="K267" s="45">
        <v>43967</v>
      </c>
      <c r="L267" s="30">
        <v>99.806799999999996</v>
      </c>
    </row>
    <row r="268" spans="11:12" x14ac:dyDescent="0.25">
      <c r="K268" s="45">
        <v>43974</v>
      </c>
      <c r="L268" s="30">
        <v>99.709500000000006</v>
      </c>
    </row>
    <row r="269" spans="11:12" x14ac:dyDescent="0.25">
      <c r="K269" s="45">
        <v>43981</v>
      </c>
      <c r="L269" s="30">
        <v>100.66289999999999</v>
      </c>
    </row>
    <row r="270" spans="11:12" x14ac:dyDescent="0.25">
      <c r="K270" s="45">
        <v>43988</v>
      </c>
      <c r="L270" s="30">
        <v>101.7899</v>
      </c>
    </row>
    <row r="271" spans="11:12" x14ac:dyDescent="0.25">
      <c r="K271" s="45">
        <v>43995</v>
      </c>
      <c r="L271" s="30">
        <v>103.2256</v>
      </c>
    </row>
    <row r="272" spans="11:12" x14ac:dyDescent="0.25">
      <c r="K272" s="45">
        <v>44002</v>
      </c>
      <c r="L272" s="30">
        <v>104.24160000000001</v>
      </c>
    </row>
    <row r="273" spans="11:12" x14ac:dyDescent="0.25">
      <c r="K273" s="45">
        <v>44009</v>
      </c>
      <c r="L273" s="30">
        <v>104.9203</v>
      </c>
    </row>
    <row r="274" spans="11:12" x14ac:dyDescent="0.25">
      <c r="K274" s="45">
        <v>44016</v>
      </c>
      <c r="L274" s="30">
        <v>101.8078</v>
      </c>
    </row>
    <row r="275" spans="11:12" x14ac:dyDescent="0.25">
      <c r="K275" s="45">
        <v>44023</v>
      </c>
      <c r="L275" s="30">
        <v>97.367400000000004</v>
      </c>
    </row>
    <row r="276" spans="11:12" x14ac:dyDescent="0.25">
      <c r="K276" s="45">
        <v>44030</v>
      </c>
      <c r="L276" s="30">
        <v>96.470699999999994</v>
      </c>
    </row>
    <row r="277" spans="11:12" x14ac:dyDescent="0.25">
      <c r="K277" s="45">
        <v>44037</v>
      </c>
      <c r="L277" s="30">
        <v>97.829899999999995</v>
      </c>
    </row>
    <row r="278" spans="11:12" x14ac:dyDescent="0.25">
      <c r="K278" s="45">
        <v>44044</v>
      </c>
      <c r="L278" s="30">
        <v>99.704999999999998</v>
      </c>
    </row>
    <row r="279" spans="11:12" x14ac:dyDescent="0.25">
      <c r="K279" s="45">
        <v>44051</v>
      </c>
      <c r="L279" s="30">
        <v>99.939599999999999</v>
      </c>
    </row>
    <row r="280" spans="11:12" x14ac:dyDescent="0.25">
      <c r="K280" s="45">
        <v>44058</v>
      </c>
      <c r="L280" s="30">
        <v>99.270899999999997</v>
      </c>
    </row>
    <row r="281" spans="11:12" x14ac:dyDescent="0.25">
      <c r="K281" s="45">
        <v>44065</v>
      </c>
      <c r="L281" s="30">
        <v>99.745699999999999</v>
      </c>
    </row>
    <row r="282" spans="11:12" x14ac:dyDescent="0.25">
      <c r="K282" s="45">
        <v>44072</v>
      </c>
      <c r="L282" s="30">
        <v>100.1803</v>
      </c>
    </row>
    <row r="283" spans="11:12" x14ac:dyDescent="0.25">
      <c r="K283" s="45">
        <v>44079</v>
      </c>
      <c r="L283" s="30">
        <v>100.6883</v>
      </c>
    </row>
    <row r="284" spans="11:12" x14ac:dyDescent="0.25">
      <c r="K284" s="45">
        <v>44086</v>
      </c>
      <c r="L284" s="30">
        <v>101.2011</v>
      </c>
    </row>
    <row r="285" spans="11:12" x14ac:dyDescent="0.25">
      <c r="K285" s="45">
        <v>44093</v>
      </c>
      <c r="L285" s="30">
        <v>103.57689999999999</v>
      </c>
    </row>
    <row r="286" spans="11:12" x14ac:dyDescent="0.25">
      <c r="K286" s="45">
        <v>44100</v>
      </c>
      <c r="L286" s="30">
        <v>102.36579999999999</v>
      </c>
    </row>
    <row r="287" spans="11:12" x14ac:dyDescent="0.25">
      <c r="K287" s="45">
        <v>44107</v>
      </c>
      <c r="L287" s="30">
        <v>98.722399999999993</v>
      </c>
    </row>
    <row r="288" spans="11:12" x14ac:dyDescent="0.25">
      <c r="K288" s="45">
        <v>44114</v>
      </c>
      <c r="L288" s="30">
        <v>96.962100000000007</v>
      </c>
    </row>
    <row r="289" spans="11:12" x14ac:dyDescent="0.25">
      <c r="K289" s="45">
        <v>44121</v>
      </c>
      <c r="L289" s="30">
        <v>98.756299999999996</v>
      </c>
    </row>
    <row r="290" spans="11:12" x14ac:dyDescent="0.25">
      <c r="K290" s="45">
        <v>44128</v>
      </c>
      <c r="L290" s="30">
        <v>100.0284</v>
      </c>
    </row>
    <row r="291" spans="11:12" x14ac:dyDescent="0.25">
      <c r="K291" s="45">
        <v>44135</v>
      </c>
      <c r="L291" s="30">
        <v>100.2899</v>
      </c>
    </row>
    <row r="292" spans="11:12" x14ac:dyDescent="0.25">
      <c r="K292" s="45">
        <v>44142</v>
      </c>
      <c r="L292" s="30">
        <v>100.3463</v>
      </c>
    </row>
    <row r="293" spans="11:12" x14ac:dyDescent="0.25">
      <c r="K293" s="45">
        <v>44149</v>
      </c>
      <c r="L293" s="30">
        <v>101.5681</v>
      </c>
    </row>
    <row r="294" spans="11:12" x14ac:dyDescent="0.25">
      <c r="K294" s="45">
        <v>44156</v>
      </c>
      <c r="L294" s="30">
        <v>102.8104</v>
      </c>
    </row>
    <row r="295" spans="11:12" x14ac:dyDescent="0.25">
      <c r="K295" s="45">
        <v>44163</v>
      </c>
      <c r="L295" s="30">
        <v>106.4949</v>
      </c>
    </row>
    <row r="296" spans="11:12" x14ac:dyDescent="0.25">
      <c r="K296" s="45">
        <v>44170</v>
      </c>
      <c r="L296" s="30">
        <v>106.6641</v>
      </c>
    </row>
    <row r="297" spans="11:12" x14ac:dyDescent="0.25">
      <c r="K297" s="45">
        <v>44177</v>
      </c>
      <c r="L297" s="30">
        <v>103.5916</v>
      </c>
    </row>
    <row r="298" spans="11:12" x14ac:dyDescent="0.25">
      <c r="K298" s="45">
        <v>44184</v>
      </c>
      <c r="L298" s="30">
        <v>99.105800000000002</v>
      </c>
    </row>
    <row r="299" spans="11:12" x14ac:dyDescent="0.25">
      <c r="K299" s="45">
        <v>44191</v>
      </c>
      <c r="L299" s="30">
        <v>94.293499999999995</v>
      </c>
    </row>
    <row r="300" spans="11:12" x14ac:dyDescent="0.25">
      <c r="K300" s="45">
        <v>44198</v>
      </c>
      <c r="L300" s="30">
        <v>92.7239</v>
      </c>
    </row>
    <row r="301" spans="11:12" x14ac:dyDescent="0.25">
      <c r="K301" s="45">
        <v>44205</v>
      </c>
      <c r="L301" s="30">
        <v>92.597999999999999</v>
      </c>
    </row>
    <row r="302" spans="11:12" x14ac:dyDescent="0.25">
      <c r="K302" s="45">
        <v>44212</v>
      </c>
      <c r="L302" s="30">
        <v>92.900300000000001</v>
      </c>
    </row>
    <row r="303" spans="11:12" x14ac:dyDescent="0.25">
      <c r="K303" s="45">
        <v>44219</v>
      </c>
      <c r="L303" s="30">
        <v>93.7547</v>
      </c>
    </row>
    <row r="304" spans="11:12" x14ac:dyDescent="0.25">
      <c r="K304" s="45">
        <v>44226</v>
      </c>
      <c r="L304" s="30">
        <v>95.053899999999999</v>
      </c>
    </row>
    <row r="305" spans="11:12" x14ac:dyDescent="0.25">
      <c r="K305" s="45">
        <v>44233</v>
      </c>
      <c r="L305" s="30">
        <v>96.833799999999997</v>
      </c>
    </row>
    <row r="306" spans="11:12" x14ac:dyDescent="0.25">
      <c r="K306" s="45">
        <v>44240</v>
      </c>
      <c r="L306" s="30">
        <v>99.101600000000005</v>
      </c>
    </row>
    <row r="307" spans="11:12" x14ac:dyDescent="0.25">
      <c r="K307" s="45">
        <v>44247</v>
      </c>
      <c r="L307" s="30">
        <v>100.2073</v>
      </c>
    </row>
    <row r="308" spans="11:12" x14ac:dyDescent="0.25">
      <c r="K308" s="45">
        <v>44254</v>
      </c>
      <c r="L308" s="30">
        <v>100.44880000000001</v>
      </c>
    </row>
    <row r="309" spans="11:12" x14ac:dyDescent="0.25">
      <c r="K309" s="45">
        <v>44261</v>
      </c>
      <c r="L309" s="30">
        <v>100.9629</v>
      </c>
    </row>
    <row r="310" spans="11:12" x14ac:dyDescent="0.25">
      <c r="K310" s="45">
        <v>44268</v>
      </c>
      <c r="L310" s="30">
        <v>101.92319999999999</v>
      </c>
    </row>
    <row r="311" spans="11:12" x14ac:dyDescent="0.25">
      <c r="K311" s="45">
        <v>44275</v>
      </c>
      <c r="L311" s="30">
        <v>103.7761</v>
      </c>
    </row>
    <row r="312" spans="11:12" x14ac:dyDescent="0.25">
      <c r="K312" s="45">
        <v>44282</v>
      </c>
      <c r="L312" s="30">
        <v>103.8082</v>
      </c>
    </row>
    <row r="313" spans="11:12" x14ac:dyDescent="0.25">
      <c r="K313" s="45">
        <v>44289</v>
      </c>
      <c r="L313" s="30">
        <v>102.3762</v>
      </c>
    </row>
    <row r="314" spans="11:12" x14ac:dyDescent="0.25">
      <c r="K314" s="45">
        <v>44296</v>
      </c>
      <c r="L314" s="30">
        <v>100.3694</v>
      </c>
    </row>
    <row r="315" spans="11:12" x14ac:dyDescent="0.25">
      <c r="K315" s="45">
        <v>44303</v>
      </c>
      <c r="L315" s="30">
        <v>99.868899999999996</v>
      </c>
    </row>
    <row r="316" spans="11:12" x14ac:dyDescent="0.25">
      <c r="K316" s="45">
        <v>44310</v>
      </c>
      <c r="L316" s="30">
        <v>99.727800000000002</v>
      </c>
    </row>
    <row r="317" spans="11:12" x14ac:dyDescent="0.25">
      <c r="K317" s="45">
        <v>44317</v>
      </c>
      <c r="L317" s="30">
        <v>101.196</v>
      </c>
    </row>
    <row r="318" spans="11:12" x14ac:dyDescent="0.25">
      <c r="K318" s="45">
        <v>44324</v>
      </c>
      <c r="L318" s="30">
        <v>102.7094</v>
      </c>
    </row>
    <row r="319" spans="11:12" x14ac:dyDescent="0.25">
      <c r="K319" s="45">
        <v>44331</v>
      </c>
      <c r="L319" s="30">
        <v>103.62649999999999</v>
      </c>
    </row>
    <row r="320" spans="11:12" x14ac:dyDescent="0.25">
      <c r="K320" s="45">
        <v>44338</v>
      </c>
      <c r="L320" s="30">
        <v>103.166</v>
      </c>
    </row>
    <row r="321" spans="11:12" x14ac:dyDescent="0.25">
      <c r="K321" s="45">
        <v>44345</v>
      </c>
      <c r="L321" s="30">
        <v>103.6134</v>
      </c>
    </row>
    <row r="322" spans="11:12" x14ac:dyDescent="0.25">
      <c r="K322" s="45">
        <v>44352</v>
      </c>
      <c r="L322" s="30">
        <v>103.8086</v>
      </c>
    </row>
    <row r="323" spans="11:12" x14ac:dyDescent="0.25">
      <c r="K323" s="45">
        <v>44359</v>
      </c>
      <c r="L323" s="30">
        <v>104.0304</v>
      </c>
    </row>
    <row r="324" spans="11:12" x14ac:dyDescent="0.25">
      <c r="K324" s="45">
        <v>44366</v>
      </c>
      <c r="L324" s="30">
        <v>103.09010000000001</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0205B-AC21-451D-9636-9046F35DE742}">
  <sheetPr codeName="Sheet20">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35</v>
      </c>
    </row>
    <row r="2" spans="1:12" ht="19.5" customHeight="1" x14ac:dyDescent="0.3">
      <c r="A2" s="47" t="str">
        <f>"Weekly Payroll Jobs and Wages in Australia - " &amp;$L$1</f>
        <v>Weekly Payroll Jobs and Wages in Australia - Health care and social assistance</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Health care and social assistance</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7.8187198676455516E-2</v>
      </c>
      <c r="C11" s="21">
        <v>-7.6745634273565067E-3</v>
      </c>
      <c r="D11" s="21">
        <v>-1.1492506222254062E-2</v>
      </c>
      <c r="E11" s="21">
        <v>1.4838523786311342E-3</v>
      </c>
      <c r="F11" s="21">
        <v>0.10667547644556796</v>
      </c>
      <c r="G11" s="21">
        <v>1.9082191807813231E-3</v>
      </c>
      <c r="H11" s="21">
        <v>-3.0976047713204835E-4</v>
      </c>
      <c r="I11" s="40">
        <v>4.9559999992849768E-3</v>
      </c>
      <c r="J11" s="29"/>
      <c r="K11" s="29"/>
      <c r="L11" s="30"/>
    </row>
    <row r="12" spans="1:12" x14ac:dyDescent="0.25">
      <c r="A12" s="41" t="s">
        <v>6</v>
      </c>
      <c r="B12" s="21">
        <v>7.4919565161256862E-2</v>
      </c>
      <c r="C12" s="21">
        <v>-1.1612512613521697E-2</v>
      </c>
      <c r="D12" s="21">
        <v>-1.2439046088333572E-2</v>
      </c>
      <c r="E12" s="21">
        <v>1.5126646062220139E-3</v>
      </c>
      <c r="F12" s="21">
        <v>0.10736176445475909</v>
      </c>
      <c r="G12" s="21">
        <v>-3.2939732559689183E-5</v>
      </c>
      <c r="H12" s="21">
        <v>2.8259263267649271E-3</v>
      </c>
      <c r="I12" s="40">
        <v>6.9236528860783242E-3</v>
      </c>
      <c r="J12" s="29"/>
      <c r="K12" s="29"/>
      <c r="L12" s="30"/>
    </row>
    <row r="13" spans="1:12" ht="15" customHeight="1" x14ac:dyDescent="0.25">
      <c r="A13" s="41" t="s">
        <v>5</v>
      </c>
      <c r="B13" s="21">
        <v>0.11022830564218289</v>
      </c>
      <c r="C13" s="21">
        <v>-1.0625299370669472E-2</v>
      </c>
      <c r="D13" s="21">
        <v>-1.3882598183455386E-2</v>
      </c>
      <c r="E13" s="21">
        <v>8.3025830258298683E-4</v>
      </c>
      <c r="F13" s="21">
        <v>0.1756704159631175</v>
      </c>
      <c r="G13" s="21">
        <v>8.5124177159736636E-3</v>
      </c>
      <c r="H13" s="21">
        <v>5.0808109022433268E-3</v>
      </c>
      <c r="I13" s="40">
        <v>8.1112325056298396E-4</v>
      </c>
      <c r="J13" s="29"/>
      <c r="K13" s="29"/>
      <c r="L13" s="30"/>
    </row>
    <row r="14" spans="1:12" ht="15" customHeight="1" x14ac:dyDescent="0.25">
      <c r="A14" s="41" t="s">
        <v>43</v>
      </c>
      <c r="B14" s="21">
        <v>3.1407460200243875E-2</v>
      </c>
      <c r="C14" s="21">
        <v>-2.3202238365503947E-3</v>
      </c>
      <c r="D14" s="21">
        <v>-5.0127789359906139E-3</v>
      </c>
      <c r="E14" s="21">
        <v>-2.3812373075793314E-4</v>
      </c>
      <c r="F14" s="21">
        <v>3.3332581998152699E-2</v>
      </c>
      <c r="G14" s="21">
        <v>-7.2971042574864198E-3</v>
      </c>
      <c r="H14" s="21">
        <v>7.4790992108697552E-4</v>
      </c>
      <c r="I14" s="40">
        <v>-2.4095915572462934E-3</v>
      </c>
      <c r="J14" s="29"/>
      <c r="K14" s="29"/>
      <c r="L14" s="30"/>
    </row>
    <row r="15" spans="1:12" ht="15" customHeight="1" x14ac:dyDescent="0.25">
      <c r="A15" s="41" t="s">
        <v>4</v>
      </c>
      <c r="B15" s="21">
        <v>0.11009670024144569</v>
      </c>
      <c r="C15" s="21">
        <v>1.2004032693319067E-2</v>
      </c>
      <c r="D15" s="21">
        <v>-9.2401680778542161E-3</v>
      </c>
      <c r="E15" s="21">
        <v>3.6917100921780577E-3</v>
      </c>
      <c r="F15" s="21">
        <v>0.11022964498361576</v>
      </c>
      <c r="G15" s="21">
        <v>3.6585365803469605E-2</v>
      </c>
      <c r="H15" s="21">
        <v>2.7156693124208431E-4</v>
      </c>
      <c r="I15" s="40">
        <v>2.7436755979853844E-2</v>
      </c>
      <c r="J15" s="29"/>
      <c r="K15" s="36"/>
      <c r="L15" s="30"/>
    </row>
    <row r="16" spans="1:12" ht="15" customHeight="1" x14ac:dyDescent="0.25">
      <c r="A16" s="41" t="s">
        <v>3</v>
      </c>
      <c r="B16" s="21">
        <v>0.10017871922040578</v>
      </c>
      <c r="C16" s="21">
        <v>-1.0030740975088048E-2</v>
      </c>
      <c r="D16" s="21">
        <v>-1.7206784032730571E-2</v>
      </c>
      <c r="E16" s="21">
        <v>6.1523661440883171E-3</v>
      </c>
      <c r="F16" s="21">
        <v>0.10727384150519148</v>
      </c>
      <c r="G16" s="21">
        <v>1.6842088791790832E-3</v>
      </c>
      <c r="H16" s="21">
        <v>-2.2720433986108568E-2</v>
      </c>
      <c r="I16" s="40">
        <v>1.590580268553099E-2</v>
      </c>
      <c r="J16" s="29"/>
      <c r="K16" s="29"/>
      <c r="L16" s="30"/>
    </row>
    <row r="17" spans="1:12" ht="15" customHeight="1" x14ac:dyDescent="0.25">
      <c r="A17" s="41" t="s">
        <v>42</v>
      </c>
      <c r="B17" s="21">
        <v>4.0350999917702302E-2</v>
      </c>
      <c r="C17" s="21">
        <v>-2.1954998326895625E-2</v>
      </c>
      <c r="D17" s="21">
        <v>-1.8299371473590953E-2</v>
      </c>
      <c r="E17" s="21">
        <v>-1.4988824292285763E-3</v>
      </c>
      <c r="F17" s="21">
        <v>0.12719827317046173</v>
      </c>
      <c r="G17" s="21">
        <v>-1.4583985426687263E-2</v>
      </c>
      <c r="H17" s="21">
        <v>-3.3002130851721434E-3</v>
      </c>
      <c r="I17" s="40">
        <v>2.7655787355151062E-2</v>
      </c>
      <c r="J17" s="29"/>
      <c r="K17" s="29"/>
      <c r="L17" s="30"/>
    </row>
    <row r="18" spans="1:12" ht="15" customHeight="1" x14ac:dyDescent="0.25">
      <c r="A18" s="41" t="s">
        <v>2</v>
      </c>
      <c r="B18" s="21">
        <v>6.6507772020725442E-2</v>
      </c>
      <c r="C18" s="21">
        <v>1.6090365294151976E-2</v>
      </c>
      <c r="D18" s="21">
        <v>5.7531739677463278E-4</v>
      </c>
      <c r="E18" s="21">
        <v>-3.1355110883073412E-3</v>
      </c>
      <c r="F18" s="21">
        <v>6.5896394776797651E-2</v>
      </c>
      <c r="G18" s="21">
        <v>-8.9470693195518036E-3</v>
      </c>
      <c r="H18" s="21">
        <v>2.9494549230484335E-3</v>
      </c>
      <c r="I18" s="40">
        <v>-5.093178925823616E-3</v>
      </c>
      <c r="J18" s="29"/>
      <c r="K18" s="29"/>
      <c r="L18" s="30"/>
    </row>
    <row r="19" spans="1:12" x14ac:dyDescent="0.25">
      <c r="A19" s="41" t="s">
        <v>1</v>
      </c>
      <c r="B19" s="21">
        <v>0.11794455639671053</v>
      </c>
      <c r="C19" s="21">
        <v>-1.2155448054685491E-2</v>
      </c>
      <c r="D19" s="21">
        <v>-1.4582102155846766E-2</v>
      </c>
      <c r="E19" s="21">
        <v>1.4297671364129627E-3</v>
      </c>
      <c r="F19" s="21">
        <v>0.14505787675613924</v>
      </c>
      <c r="G19" s="21">
        <v>-8.0377295194031806E-3</v>
      </c>
      <c r="H19" s="21">
        <v>-2.59399990185194E-3</v>
      </c>
      <c r="I19" s="40">
        <v>-1.167199604773328E-2</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8.3365897858845184E-2</v>
      </c>
      <c r="C21" s="21">
        <v>-7.6343799897449216E-3</v>
      </c>
      <c r="D21" s="21">
        <v>-9.1074387294333148E-3</v>
      </c>
      <c r="E21" s="21">
        <v>1.5882288622035556E-3</v>
      </c>
      <c r="F21" s="21">
        <v>9.6910907764053311E-2</v>
      </c>
      <c r="G21" s="21">
        <v>3.3508833590845111E-3</v>
      </c>
      <c r="H21" s="21">
        <v>1.410320486597394E-3</v>
      </c>
      <c r="I21" s="40">
        <v>4.074883560112319E-3</v>
      </c>
      <c r="J21" s="29"/>
      <c r="K21" s="29"/>
      <c r="L21" s="29"/>
    </row>
    <row r="22" spans="1:12" x14ac:dyDescent="0.25">
      <c r="A22" s="41" t="s">
        <v>13</v>
      </c>
      <c r="B22" s="21">
        <v>7.0736409793217048E-2</v>
      </c>
      <c r="C22" s="21">
        <v>-7.8799254194292789E-3</v>
      </c>
      <c r="D22" s="21">
        <v>-1.2066733701856958E-2</v>
      </c>
      <c r="E22" s="21">
        <v>1.3534123896437045E-3</v>
      </c>
      <c r="F22" s="21">
        <v>0.10533807888205415</v>
      </c>
      <c r="G22" s="21">
        <v>1.1739979948528489E-3</v>
      </c>
      <c r="H22" s="21">
        <v>-8.8439569550680108E-4</v>
      </c>
      <c r="I22" s="40">
        <v>5.1913370053962016E-3</v>
      </c>
      <c r="J22" s="29"/>
      <c r="K22" s="34" t="s">
        <v>12</v>
      </c>
      <c r="L22" s="29" t="s">
        <v>59</v>
      </c>
    </row>
    <row r="23" spans="1:12" x14ac:dyDescent="0.25">
      <c r="A23" s="41" t="s">
        <v>64</v>
      </c>
      <c r="B23" s="21">
        <v>8.9981889398980774E-2</v>
      </c>
      <c r="C23" s="21">
        <v>-4.6564962272555022E-2</v>
      </c>
      <c r="D23" s="21">
        <v>-1.3092443358365013E-2</v>
      </c>
      <c r="E23" s="21">
        <v>8.9285782991608276E-3</v>
      </c>
      <c r="F23" s="21">
        <v>0.13568189975777534</v>
      </c>
      <c r="G23" s="21">
        <v>-5.5442049059328036E-2</v>
      </c>
      <c r="H23" s="21">
        <v>-2.5902177882601851E-3</v>
      </c>
      <c r="I23" s="40">
        <v>9.4160220717602883E-3</v>
      </c>
      <c r="J23" s="29"/>
      <c r="K23" s="32"/>
      <c r="L23" s="29" t="s">
        <v>9</v>
      </c>
    </row>
    <row r="24" spans="1:12" x14ac:dyDescent="0.25">
      <c r="A24" s="41" t="s">
        <v>45</v>
      </c>
      <c r="B24" s="21">
        <v>0.10199781404981723</v>
      </c>
      <c r="C24" s="21">
        <v>-1.5765101829559813E-2</v>
      </c>
      <c r="D24" s="21">
        <v>-1.5931119717274345E-2</v>
      </c>
      <c r="E24" s="21">
        <v>2.3312315340979772E-3</v>
      </c>
      <c r="F24" s="21">
        <v>0.13293333943826258</v>
      </c>
      <c r="G24" s="21">
        <v>-9.4293185302595228E-3</v>
      </c>
      <c r="H24" s="21">
        <v>2.8106608050237902E-4</v>
      </c>
      <c r="I24" s="40">
        <v>5.187959552383381E-3</v>
      </c>
      <c r="J24" s="29"/>
      <c r="K24" s="29" t="s">
        <v>64</v>
      </c>
      <c r="L24" s="30">
        <v>114.32</v>
      </c>
    </row>
    <row r="25" spans="1:12" x14ac:dyDescent="0.25">
      <c r="A25" s="41" t="s">
        <v>46</v>
      </c>
      <c r="B25" s="21">
        <v>0.10078622518327052</v>
      </c>
      <c r="C25" s="21">
        <v>-6.3946686783269424E-3</v>
      </c>
      <c r="D25" s="21">
        <v>-1.2570234456726559E-2</v>
      </c>
      <c r="E25" s="21">
        <v>1.813231521579306E-3</v>
      </c>
      <c r="F25" s="21">
        <v>0.12888095255716525</v>
      </c>
      <c r="G25" s="21">
        <v>5.9012037390293592E-3</v>
      </c>
      <c r="H25" s="21">
        <v>4.1172300492009484E-4</v>
      </c>
      <c r="I25" s="40">
        <v>6.923502048387542E-3</v>
      </c>
      <c r="J25" s="29"/>
      <c r="K25" s="29" t="s">
        <v>45</v>
      </c>
      <c r="L25" s="30">
        <v>111.96</v>
      </c>
    </row>
    <row r="26" spans="1:12" x14ac:dyDescent="0.25">
      <c r="A26" s="41" t="s">
        <v>47</v>
      </c>
      <c r="B26" s="21">
        <v>5.6022904297449161E-2</v>
      </c>
      <c r="C26" s="21">
        <v>-5.8872770954726539E-3</v>
      </c>
      <c r="D26" s="21">
        <v>-9.5607682577154574E-3</v>
      </c>
      <c r="E26" s="21">
        <v>1.2628366779894318E-3</v>
      </c>
      <c r="F26" s="21">
        <v>8.7101714648842643E-2</v>
      </c>
      <c r="G26" s="21">
        <v>6.6614507131177447E-3</v>
      </c>
      <c r="H26" s="21">
        <v>7.5658503606135241E-5</v>
      </c>
      <c r="I26" s="40">
        <v>4.9837578710125729E-3</v>
      </c>
      <c r="J26" s="29"/>
      <c r="K26" s="29" t="s">
        <v>46</v>
      </c>
      <c r="L26" s="30">
        <v>110.79</v>
      </c>
    </row>
    <row r="27" spans="1:12" ht="17.25" customHeight="1" x14ac:dyDescent="0.25">
      <c r="A27" s="41" t="s">
        <v>48</v>
      </c>
      <c r="B27" s="21">
        <v>4.2773775495686506E-2</v>
      </c>
      <c r="C27" s="21">
        <v>-5.3057096739848042E-3</v>
      </c>
      <c r="D27" s="21">
        <v>-8.8545423359313036E-3</v>
      </c>
      <c r="E27" s="21">
        <v>3.2637353654174639E-4</v>
      </c>
      <c r="F27" s="21">
        <v>7.5457865007931613E-2</v>
      </c>
      <c r="G27" s="21">
        <v>3.5480026686296462E-3</v>
      </c>
      <c r="H27" s="21">
        <v>1.9401891766457346E-4</v>
      </c>
      <c r="I27" s="40">
        <v>4.0548357062715201E-3</v>
      </c>
      <c r="J27" s="59"/>
      <c r="K27" s="33" t="s">
        <v>47</v>
      </c>
      <c r="L27" s="30">
        <v>106.23</v>
      </c>
    </row>
    <row r="28" spans="1:12" x14ac:dyDescent="0.25">
      <c r="A28" s="41" t="s">
        <v>49</v>
      </c>
      <c r="B28" s="21">
        <v>8.857414159829835E-2</v>
      </c>
      <c r="C28" s="21">
        <v>1.6080141744292398E-3</v>
      </c>
      <c r="D28" s="21">
        <v>-8.8471805671200832E-3</v>
      </c>
      <c r="E28" s="21">
        <v>3.2236134325347443E-4</v>
      </c>
      <c r="F28" s="21">
        <v>0.11742154749029199</v>
      </c>
      <c r="G28" s="21">
        <v>-1.7931515834190837E-4</v>
      </c>
      <c r="H28" s="21">
        <v>-3.8629742590921001E-3</v>
      </c>
      <c r="I28" s="40">
        <v>1.5970088085612844E-3</v>
      </c>
      <c r="J28" s="48"/>
      <c r="K28" s="25" t="s">
        <v>48</v>
      </c>
      <c r="L28" s="30">
        <v>104.83</v>
      </c>
    </row>
    <row r="29" spans="1:12" ht="15.75" thickBot="1" x14ac:dyDescent="0.3">
      <c r="A29" s="42" t="s">
        <v>50</v>
      </c>
      <c r="B29" s="43">
        <v>0.11126676775924405</v>
      </c>
      <c r="C29" s="43">
        <v>1.2026115185559627E-2</v>
      </c>
      <c r="D29" s="43">
        <v>-1.0263685129941358E-2</v>
      </c>
      <c r="E29" s="43">
        <v>3.0825006604242589E-3</v>
      </c>
      <c r="F29" s="43">
        <v>0.13388659866610775</v>
      </c>
      <c r="G29" s="43">
        <v>1.4943734954474541E-2</v>
      </c>
      <c r="H29" s="43">
        <v>-1.07654262627217E-2</v>
      </c>
      <c r="I29" s="44">
        <v>2.0498735574292493E-3</v>
      </c>
      <c r="J29" s="48"/>
      <c r="K29" s="25" t="s">
        <v>49</v>
      </c>
      <c r="L29" s="30">
        <v>108.68</v>
      </c>
    </row>
    <row r="30" spans="1:12" x14ac:dyDescent="0.25">
      <c r="A30" s="60" t="s">
        <v>44</v>
      </c>
      <c r="B30" s="20"/>
      <c r="C30" s="20"/>
      <c r="D30" s="20"/>
      <c r="E30" s="20"/>
      <c r="F30" s="20"/>
      <c r="G30" s="20"/>
      <c r="H30" s="20"/>
      <c r="I30" s="20"/>
      <c r="J30" s="48"/>
      <c r="K30" s="25" t="s">
        <v>50</v>
      </c>
      <c r="L30" s="30">
        <v>109.81</v>
      </c>
    </row>
    <row r="31" spans="1:12" ht="12.75" customHeight="1" x14ac:dyDescent="0.25">
      <c r="K31" s="25"/>
      <c r="L31" s="30"/>
    </row>
    <row r="32" spans="1:12" ht="15.75" customHeight="1" x14ac:dyDescent="0.25">
      <c r="A32" s="54" t="str">
        <f>"Indexed number of payroll jobs and total wages, "&amp;$L$1</f>
        <v>Indexed number of payroll jobs and total wages, Health care and social assistance</v>
      </c>
      <c r="B32" s="61"/>
      <c r="C32" s="61"/>
      <c r="D32" s="61"/>
      <c r="E32" s="61"/>
      <c r="F32" s="61"/>
      <c r="G32" s="61"/>
      <c r="H32" s="61"/>
      <c r="I32" s="61"/>
      <c r="J32" s="62"/>
      <c r="K32" s="32"/>
      <c r="L32" s="30" t="s">
        <v>8</v>
      </c>
    </row>
    <row r="33" spans="1:12" x14ac:dyDescent="0.25">
      <c r="K33" s="29" t="s">
        <v>64</v>
      </c>
      <c r="L33" s="30">
        <v>110.44</v>
      </c>
    </row>
    <row r="34" spans="1:12" x14ac:dyDescent="0.25">
      <c r="K34" s="29" t="s">
        <v>45</v>
      </c>
      <c r="L34" s="30">
        <v>111.98</v>
      </c>
    </row>
    <row r="35" spans="1:12" x14ac:dyDescent="0.25">
      <c r="K35" s="29" t="s">
        <v>46</v>
      </c>
      <c r="L35" s="30">
        <v>111.48</v>
      </c>
    </row>
    <row r="36" spans="1:12" x14ac:dyDescent="0.25">
      <c r="K36" s="33" t="s">
        <v>47</v>
      </c>
      <c r="L36" s="30">
        <v>106.62</v>
      </c>
    </row>
    <row r="37" spans="1:12" x14ac:dyDescent="0.25">
      <c r="K37" s="25" t="s">
        <v>48</v>
      </c>
      <c r="L37" s="30">
        <v>105.21</v>
      </c>
    </row>
    <row r="38" spans="1:12" x14ac:dyDescent="0.25">
      <c r="K38" s="25" t="s">
        <v>49</v>
      </c>
      <c r="L38" s="30">
        <v>109.83</v>
      </c>
    </row>
    <row r="39" spans="1:12" x14ac:dyDescent="0.25">
      <c r="K39" s="25" t="s">
        <v>50</v>
      </c>
      <c r="L39" s="30">
        <v>112.28</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109</v>
      </c>
    </row>
    <row r="43" spans="1:12" x14ac:dyDescent="0.25">
      <c r="K43" s="29" t="s">
        <v>45</v>
      </c>
      <c r="L43" s="30">
        <v>110.2</v>
      </c>
    </row>
    <row r="44" spans="1:12" x14ac:dyDescent="0.25">
      <c r="B44" s="20"/>
      <c r="C44" s="20"/>
      <c r="D44" s="20"/>
      <c r="E44" s="20"/>
      <c r="F44" s="20"/>
      <c r="G44" s="20"/>
      <c r="H44" s="20"/>
      <c r="I44" s="20"/>
      <c r="J44" s="48"/>
      <c r="K44" s="29" t="s">
        <v>46</v>
      </c>
      <c r="L44" s="30">
        <v>110.08</v>
      </c>
    </row>
    <row r="45" spans="1:12" ht="15.4" customHeight="1" x14ac:dyDescent="0.25">
      <c r="A45" s="54" t="str">
        <f>"Indexed number of payroll jobs in "&amp;$L$1&amp;" each week by age group"</f>
        <v>Indexed number of payroll jobs in Health care and social assistance each week by age group</v>
      </c>
      <c r="B45" s="20"/>
      <c r="C45" s="20"/>
      <c r="D45" s="20"/>
      <c r="E45" s="20"/>
      <c r="F45" s="20"/>
      <c r="G45" s="20"/>
      <c r="H45" s="20"/>
      <c r="I45" s="20"/>
      <c r="J45" s="48"/>
      <c r="K45" s="33" t="s">
        <v>47</v>
      </c>
      <c r="L45" s="30">
        <v>105.6</v>
      </c>
    </row>
    <row r="46" spans="1:12" ht="15.4" customHeight="1" x14ac:dyDescent="0.25">
      <c r="B46" s="20"/>
      <c r="C46" s="20"/>
      <c r="D46" s="20"/>
      <c r="E46" s="20"/>
      <c r="F46" s="20"/>
      <c r="G46" s="20"/>
      <c r="H46" s="20"/>
      <c r="I46" s="20"/>
      <c r="J46" s="48"/>
      <c r="K46" s="25" t="s">
        <v>48</v>
      </c>
      <c r="L46" s="30">
        <v>104.28</v>
      </c>
    </row>
    <row r="47" spans="1:12" ht="15.4" customHeight="1" x14ac:dyDescent="0.25">
      <c r="B47" s="20"/>
      <c r="C47" s="20"/>
      <c r="D47" s="20"/>
      <c r="E47" s="20"/>
      <c r="F47" s="20"/>
      <c r="G47" s="20"/>
      <c r="H47" s="20"/>
      <c r="I47" s="20"/>
      <c r="J47" s="48"/>
      <c r="K47" s="25" t="s">
        <v>49</v>
      </c>
      <c r="L47" s="30">
        <v>108.86</v>
      </c>
    </row>
    <row r="48" spans="1:12" ht="15.4" customHeight="1" x14ac:dyDescent="0.25">
      <c r="B48" s="20"/>
      <c r="C48" s="20"/>
      <c r="D48" s="20"/>
      <c r="E48" s="20"/>
      <c r="F48" s="20"/>
      <c r="G48" s="20"/>
      <c r="H48" s="20"/>
      <c r="I48" s="20"/>
      <c r="J48" s="48"/>
      <c r="K48" s="25" t="s">
        <v>50</v>
      </c>
      <c r="L48" s="30">
        <v>111.13</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109.5</v>
      </c>
    </row>
    <row r="54" spans="1:12" ht="15.4" customHeight="1" x14ac:dyDescent="0.25">
      <c r="B54" s="20"/>
      <c r="C54" s="20"/>
      <c r="D54" s="20"/>
      <c r="E54" s="20"/>
      <c r="F54" s="20"/>
      <c r="G54" s="20"/>
      <c r="H54" s="20"/>
      <c r="I54" s="20"/>
      <c r="J54" s="48"/>
      <c r="K54" s="29" t="s">
        <v>5</v>
      </c>
      <c r="L54" s="30">
        <v>113.1</v>
      </c>
    </row>
    <row r="55" spans="1:12" ht="15.4" customHeight="1" x14ac:dyDescent="0.25">
      <c r="B55" s="64"/>
      <c r="C55" s="64"/>
      <c r="D55" s="65"/>
      <c r="E55" s="2"/>
      <c r="F55" s="20"/>
      <c r="G55" s="20"/>
      <c r="H55" s="20"/>
      <c r="I55" s="20"/>
      <c r="J55" s="48"/>
      <c r="K55" s="29" t="s">
        <v>43</v>
      </c>
      <c r="L55" s="30">
        <v>104.03</v>
      </c>
    </row>
    <row r="56" spans="1:12" ht="15.4" customHeight="1" x14ac:dyDescent="0.25">
      <c r="B56" s="64"/>
      <c r="C56" s="64"/>
      <c r="D56" s="65"/>
      <c r="E56" s="2"/>
      <c r="F56" s="20"/>
      <c r="G56" s="20"/>
      <c r="H56" s="20"/>
      <c r="I56" s="20"/>
      <c r="J56" s="48"/>
      <c r="K56" s="33" t="s">
        <v>4</v>
      </c>
      <c r="L56" s="30">
        <v>110.51</v>
      </c>
    </row>
    <row r="57" spans="1:12" ht="15.4" customHeight="1" x14ac:dyDescent="0.25">
      <c r="A57" s="64"/>
      <c r="B57" s="64"/>
      <c r="C57" s="64"/>
      <c r="D57" s="65"/>
      <c r="E57" s="2"/>
      <c r="F57" s="20"/>
      <c r="G57" s="20"/>
      <c r="H57" s="20"/>
      <c r="I57" s="20"/>
      <c r="J57" s="48"/>
      <c r="K57" s="25" t="s">
        <v>3</v>
      </c>
      <c r="L57" s="30">
        <v>109.23</v>
      </c>
    </row>
    <row r="58" spans="1:12" ht="15.4" customHeight="1" x14ac:dyDescent="0.25">
      <c r="B58" s="20"/>
      <c r="C58" s="20"/>
      <c r="D58" s="20"/>
      <c r="E58" s="20"/>
      <c r="F58" s="20"/>
      <c r="G58" s="20"/>
      <c r="H58" s="20"/>
      <c r="I58" s="20"/>
      <c r="J58" s="48"/>
      <c r="K58" s="25" t="s">
        <v>42</v>
      </c>
      <c r="L58" s="30">
        <v>106.87</v>
      </c>
    </row>
    <row r="59" spans="1:12" ht="15.4" customHeight="1" x14ac:dyDescent="0.25">
      <c r="K59" s="25" t="s">
        <v>2</v>
      </c>
      <c r="L59" s="30">
        <v>108.11</v>
      </c>
    </row>
    <row r="60" spans="1:12" ht="15.4" customHeight="1" x14ac:dyDescent="0.25">
      <c r="A60" s="54" t="str">
        <f>"Indexed number of payroll jobs held by men in "&amp;$L$1&amp;" each week by State and Territory"</f>
        <v>Indexed number of payroll jobs held by men in Health care and social assistance each week by State and Territory</v>
      </c>
      <c r="K60" s="25" t="s">
        <v>1</v>
      </c>
      <c r="L60" s="30">
        <v>115.91</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109.1</v>
      </c>
    </row>
    <row r="63" spans="1:12" ht="15.4" customHeight="1" x14ac:dyDescent="0.25">
      <c r="B63" s="64"/>
      <c r="C63" s="64"/>
      <c r="D63" s="64"/>
      <c r="E63" s="64"/>
      <c r="F63" s="20"/>
      <c r="G63" s="20"/>
      <c r="H63" s="20"/>
      <c r="I63" s="20"/>
      <c r="J63" s="48"/>
      <c r="K63" s="29" t="s">
        <v>5</v>
      </c>
      <c r="L63" s="30">
        <v>113.22</v>
      </c>
    </row>
    <row r="64" spans="1:12" ht="15.4" customHeight="1" x14ac:dyDescent="0.25">
      <c r="B64" s="64"/>
      <c r="C64" s="64"/>
      <c r="D64" s="66"/>
      <c r="E64" s="2"/>
      <c r="F64" s="20"/>
      <c r="G64" s="20"/>
      <c r="H64" s="20"/>
      <c r="I64" s="20"/>
      <c r="J64" s="48"/>
      <c r="K64" s="29" t="s">
        <v>43</v>
      </c>
      <c r="L64" s="30">
        <v>104.14</v>
      </c>
    </row>
    <row r="65" spans="1:12" ht="15.4" customHeight="1" x14ac:dyDescent="0.25">
      <c r="B65" s="64"/>
      <c r="C65" s="64"/>
      <c r="D65" s="66"/>
      <c r="E65" s="2"/>
      <c r="F65" s="20"/>
      <c r="G65" s="20"/>
      <c r="H65" s="20"/>
      <c r="I65" s="20"/>
      <c r="J65" s="48"/>
      <c r="K65" s="33" t="s">
        <v>4</v>
      </c>
      <c r="L65" s="30">
        <v>112.88</v>
      </c>
    </row>
    <row r="66" spans="1:12" ht="15.4" customHeight="1" x14ac:dyDescent="0.25">
      <c r="B66" s="64"/>
      <c r="C66" s="64"/>
      <c r="D66" s="66"/>
      <c r="E66" s="2"/>
      <c r="F66" s="20"/>
      <c r="G66" s="20"/>
      <c r="H66" s="20"/>
      <c r="I66" s="20"/>
      <c r="J66" s="48"/>
      <c r="K66" s="25" t="s">
        <v>3</v>
      </c>
      <c r="L66" s="30">
        <v>109.73</v>
      </c>
    </row>
    <row r="67" spans="1:12" ht="15.4" customHeight="1" x14ac:dyDescent="0.25">
      <c r="B67" s="20"/>
      <c r="C67" s="20"/>
      <c r="D67" s="20"/>
      <c r="E67" s="20"/>
      <c r="F67" s="20"/>
      <c r="G67" s="20"/>
      <c r="H67" s="20"/>
      <c r="I67" s="20"/>
      <c r="J67" s="48"/>
      <c r="K67" s="25" t="s">
        <v>42</v>
      </c>
      <c r="L67" s="30">
        <v>106.47</v>
      </c>
    </row>
    <row r="68" spans="1:12" ht="15.4" customHeight="1" x14ac:dyDescent="0.25">
      <c r="A68" s="20"/>
      <c r="B68" s="20"/>
      <c r="C68" s="20"/>
      <c r="D68" s="20"/>
      <c r="E68" s="20"/>
      <c r="F68" s="20"/>
      <c r="G68" s="20"/>
      <c r="H68" s="20"/>
      <c r="I68" s="20"/>
      <c r="J68" s="48"/>
      <c r="K68" s="25" t="s">
        <v>2</v>
      </c>
      <c r="L68" s="30">
        <v>111.82</v>
      </c>
    </row>
    <row r="69" spans="1:12" ht="15.4" customHeight="1" x14ac:dyDescent="0.25">
      <c r="A69" s="20"/>
      <c r="B69" s="54"/>
      <c r="C69" s="54"/>
      <c r="D69" s="54"/>
      <c r="E69" s="54"/>
      <c r="F69" s="54"/>
      <c r="G69" s="54"/>
      <c r="H69" s="54"/>
      <c r="I69" s="54"/>
      <c r="J69" s="63"/>
      <c r="K69" s="25" t="s">
        <v>1</v>
      </c>
      <c r="L69" s="30">
        <v>116.86</v>
      </c>
    </row>
    <row r="70" spans="1:12" ht="15.4" customHeight="1" x14ac:dyDescent="0.25">
      <c r="K70" s="27"/>
      <c r="L70" s="30" t="s">
        <v>7</v>
      </c>
    </row>
    <row r="71" spans="1:12" ht="15.4" customHeight="1" x14ac:dyDescent="0.25">
      <c r="K71" s="29" t="s">
        <v>6</v>
      </c>
      <c r="L71" s="30">
        <v>108.05</v>
      </c>
    </row>
    <row r="72" spans="1:12" ht="15.4" customHeight="1" x14ac:dyDescent="0.25">
      <c r="K72" s="29" t="s">
        <v>5</v>
      </c>
      <c r="L72" s="30">
        <v>111.72</v>
      </c>
    </row>
    <row r="73" spans="1:12" ht="15.4" customHeight="1" x14ac:dyDescent="0.25">
      <c r="K73" s="29" t="s">
        <v>43</v>
      </c>
      <c r="L73" s="30">
        <v>103.8</v>
      </c>
    </row>
    <row r="74" spans="1:12" ht="15.4" customHeight="1" x14ac:dyDescent="0.25">
      <c r="K74" s="33" t="s">
        <v>4</v>
      </c>
      <c r="L74" s="30">
        <v>111.84</v>
      </c>
    </row>
    <row r="75" spans="1:12" ht="15.4" customHeight="1" x14ac:dyDescent="0.25">
      <c r="A75" s="54" t="str">
        <f>"Indexed number of payroll jobs held by women in "&amp;$L$1&amp;" each week by State and Territory"</f>
        <v>Indexed number of payroll jobs held by women in Health care and social assistance each week by State and Territory</v>
      </c>
      <c r="K75" s="25" t="s">
        <v>3</v>
      </c>
      <c r="L75" s="30">
        <v>108.77</v>
      </c>
    </row>
    <row r="76" spans="1:12" ht="15.4" customHeight="1" x14ac:dyDescent="0.25">
      <c r="K76" s="25" t="s">
        <v>42</v>
      </c>
      <c r="L76" s="30">
        <v>104.52</v>
      </c>
    </row>
    <row r="77" spans="1:12" ht="15.4" customHeight="1" x14ac:dyDescent="0.25">
      <c r="B77" s="64"/>
      <c r="C77" s="64"/>
      <c r="D77" s="64"/>
      <c r="E77" s="64"/>
      <c r="F77" s="20"/>
      <c r="G77" s="20"/>
      <c r="H77" s="20"/>
      <c r="I77" s="20"/>
      <c r="J77" s="48"/>
      <c r="K77" s="25" t="s">
        <v>2</v>
      </c>
      <c r="L77" s="30">
        <v>111.38</v>
      </c>
    </row>
    <row r="78" spans="1:12" ht="15.4" customHeight="1" x14ac:dyDescent="0.25">
      <c r="B78" s="64"/>
      <c r="C78" s="64"/>
      <c r="D78" s="64"/>
      <c r="E78" s="64"/>
      <c r="F78" s="20"/>
      <c r="G78" s="20"/>
      <c r="H78" s="20"/>
      <c r="I78" s="20"/>
      <c r="J78" s="48"/>
      <c r="K78" s="25" t="s">
        <v>1</v>
      </c>
      <c r="L78" s="30">
        <v>115.24</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107.87</v>
      </c>
    </row>
    <row r="83" spans="1:12" ht="15.4" customHeight="1" x14ac:dyDescent="0.25">
      <c r="B83" s="20"/>
      <c r="C83" s="20"/>
      <c r="D83" s="20"/>
      <c r="E83" s="20"/>
      <c r="F83" s="20"/>
      <c r="G83" s="20"/>
      <c r="H83" s="20"/>
      <c r="I83" s="20"/>
      <c r="J83" s="48"/>
      <c r="K83" s="29" t="s">
        <v>5</v>
      </c>
      <c r="L83" s="30">
        <v>111.44</v>
      </c>
    </row>
    <row r="84" spans="1:12" ht="15.4" customHeight="1" x14ac:dyDescent="0.25">
      <c r="A84" s="20"/>
      <c r="B84" s="54"/>
      <c r="C84" s="54"/>
      <c r="D84" s="54"/>
      <c r="E84" s="54"/>
      <c r="F84" s="54"/>
      <c r="G84" s="54"/>
      <c r="H84" s="54"/>
      <c r="I84" s="54"/>
      <c r="J84" s="63"/>
      <c r="K84" s="29" t="s">
        <v>43</v>
      </c>
      <c r="L84" s="30">
        <v>102.7</v>
      </c>
    </row>
    <row r="85" spans="1:12" ht="15.4" customHeight="1" x14ac:dyDescent="0.25">
      <c r="K85" s="33" t="s">
        <v>4</v>
      </c>
      <c r="L85" s="30">
        <v>109.48</v>
      </c>
    </row>
    <row r="86" spans="1:12" ht="15.4" customHeight="1" x14ac:dyDescent="0.25">
      <c r="K86" s="25" t="s">
        <v>3</v>
      </c>
      <c r="L86" s="30">
        <v>110.83</v>
      </c>
    </row>
    <row r="87" spans="1:12" ht="15.4" customHeight="1" x14ac:dyDescent="0.25">
      <c r="K87" s="25" t="s">
        <v>42</v>
      </c>
      <c r="L87" s="30">
        <v>105.9</v>
      </c>
    </row>
    <row r="88" spans="1:12" ht="15.4" customHeight="1" x14ac:dyDescent="0.25">
      <c r="K88" s="25" t="s">
        <v>2</v>
      </c>
      <c r="L88" s="30">
        <v>102.82</v>
      </c>
    </row>
    <row r="89" spans="1:12" ht="15.4" customHeight="1" x14ac:dyDescent="0.25">
      <c r="K89" s="25" t="s">
        <v>1</v>
      </c>
      <c r="L89" s="30">
        <v>110.98</v>
      </c>
    </row>
    <row r="90" spans="1:12" ht="15.4" customHeight="1" x14ac:dyDescent="0.25">
      <c r="K90" s="32"/>
      <c r="L90" s="30" t="s">
        <v>8</v>
      </c>
    </row>
    <row r="91" spans="1:12" ht="15" customHeight="1" x14ac:dyDescent="0.25">
      <c r="K91" s="29" t="s">
        <v>6</v>
      </c>
      <c r="L91" s="30">
        <v>108.06</v>
      </c>
    </row>
    <row r="92" spans="1:12" ht="15" customHeight="1" x14ac:dyDescent="0.25">
      <c r="K92" s="29" t="s">
        <v>5</v>
      </c>
      <c r="L92" s="30">
        <v>111.86</v>
      </c>
    </row>
    <row r="93" spans="1:12" ht="15" customHeight="1" x14ac:dyDescent="0.25">
      <c r="A93" s="54"/>
      <c r="K93" s="29" t="s">
        <v>43</v>
      </c>
      <c r="L93" s="30">
        <v>102.99</v>
      </c>
    </row>
    <row r="94" spans="1:12" ht="15" customHeight="1" x14ac:dyDescent="0.25">
      <c r="K94" s="33" t="s">
        <v>4</v>
      </c>
      <c r="L94" s="30">
        <v>111.83</v>
      </c>
    </row>
    <row r="95" spans="1:12" ht="15" customHeight="1" x14ac:dyDescent="0.25">
      <c r="K95" s="25" t="s">
        <v>3</v>
      </c>
      <c r="L95" s="30">
        <v>111.66</v>
      </c>
    </row>
    <row r="96" spans="1:12" ht="15" customHeight="1" x14ac:dyDescent="0.25">
      <c r="K96" s="25" t="s">
        <v>42</v>
      </c>
      <c r="L96" s="30">
        <v>105.49</v>
      </c>
    </row>
    <row r="97" spans="1:12" ht="15" customHeight="1" x14ac:dyDescent="0.25">
      <c r="K97" s="25" t="s">
        <v>2</v>
      </c>
      <c r="L97" s="30">
        <v>103.71</v>
      </c>
    </row>
    <row r="98" spans="1:12" ht="15" customHeight="1" x14ac:dyDescent="0.25">
      <c r="K98" s="25" t="s">
        <v>1</v>
      </c>
      <c r="L98" s="30">
        <v>110.87</v>
      </c>
    </row>
    <row r="99" spans="1:12" ht="15" customHeight="1" x14ac:dyDescent="0.25">
      <c r="K99" s="27"/>
      <c r="L99" s="30" t="s">
        <v>7</v>
      </c>
    </row>
    <row r="100" spans="1:12" ht="15" customHeight="1" x14ac:dyDescent="0.25">
      <c r="A100" s="67"/>
      <c r="B100" s="68"/>
      <c r="K100" s="29" t="s">
        <v>6</v>
      </c>
      <c r="L100" s="30">
        <v>106.64</v>
      </c>
    </row>
    <row r="101" spans="1:12" x14ac:dyDescent="0.25">
      <c r="A101" s="67"/>
      <c r="B101" s="68"/>
      <c r="K101" s="29" t="s">
        <v>5</v>
      </c>
      <c r="L101" s="30">
        <v>110.3</v>
      </c>
    </row>
    <row r="102" spans="1:12" x14ac:dyDescent="0.25">
      <c r="A102" s="67"/>
      <c r="B102" s="68"/>
      <c r="K102" s="29" t="s">
        <v>43</v>
      </c>
      <c r="L102" s="30">
        <v>102.43</v>
      </c>
    </row>
    <row r="103" spans="1:12" x14ac:dyDescent="0.25">
      <c r="A103" s="67"/>
      <c r="B103" s="68"/>
      <c r="K103" s="33" t="s">
        <v>4</v>
      </c>
      <c r="L103" s="30">
        <v>110.79</v>
      </c>
    </row>
    <row r="104" spans="1:12" x14ac:dyDescent="0.25">
      <c r="A104" s="67"/>
      <c r="B104" s="68"/>
      <c r="K104" s="25" t="s">
        <v>3</v>
      </c>
      <c r="L104" s="30">
        <v>109.5</v>
      </c>
    </row>
    <row r="105" spans="1:12" x14ac:dyDescent="0.25">
      <c r="A105" s="67"/>
      <c r="B105" s="68"/>
      <c r="K105" s="25" t="s">
        <v>42</v>
      </c>
      <c r="L105" s="30">
        <v>103.57</v>
      </c>
    </row>
    <row r="106" spans="1:12" x14ac:dyDescent="0.25">
      <c r="A106" s="67"/>
      <c r="B106" s="68"/>
      <c r="K106" s="25" t="s">
        <v>2</v>
      </c>
      <c r="L106" s="30">
        <v>103.97</v>
      </c>
    </row>
    <row r="107" spans="1:12" x14ac:dyDescent="0.25">
      <c r="A107" s="67"/>
      <c r="B107" s="68"/>
      <c r="K107" s="25" t="s">
        <v>1</v>
      </c>
      <c r="L107" s="30">
        <v>109.25</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99.571100000000001</v>
      </c>
    </row>
    <row r="112" spans="1:12" x14ac:dyDescent="0.25">
      <c r="K112" s="45">
        <v>43918</v>
      </c>
      <c r="L112" s="30">
        <v>98.033500000000004</v>
      </c>
    </row>
    <row r="113" spans="11:12" x14ac:dyDescent="0.25">
      <c r="K113" s="45">
        <v>43925</v>
      </c>
      <c r="L113" s="30">
        <v>96.396199999999993</v>
      </c>
    </row>
    <row r="114" spans="11:12" x14ac:dyDescent="0.25">
      <c r="K114" s="45">
        <v>43932</v>
      </c>
      <c r="L114" s="30">
        <v>95.467200000000005</v>
      </c>
    </row>
    <row r="115" spans="11:12" x14ac:dyDescent="0.25">
      <c r="K115" s="45">
        <v>43939</v>
      </c>
      <c r="L115" s="30">
        <v>95.337999999999994</v>
      </c>
    </row>
    <row r="116" spans="11:12" x14ac:dyDescent="0.25">
      <c r="K116" s="45">
        <v>43946</v>
      </c>
      <c r="L116" s="30">
        <v>95.954499999999996</v>
      </c>
    </row>
    <row r="117" spans="11:12" x14ac:dyDescent="0.25">
      <c r="K117" s="45">
        <v>43953</v>
      </c>
      <c r="L117" s="30">
        <v>96.554000000000002</v>
      </c>
    </row>
    <row r="118" spans="11:12" x14ac:dyDescent="0.25">
      <c r="K118" s="45">
        <v>43960</v>
      </c>
      <c r="L118" s="30">
        <v>97.334400000000002</v>
      </c>
    </row>
    <row r="119" spans="11:12" x14ac:dyDescent="0.25">
      <c r="K119" s="45">
        <v>43967</v>
      </c>
      <c r="L119" s="30">
        <v>97.525400000000005</v>
      </c>
    </row>
    <row r="120" spans="11:12" x14ac:dyDescent="0.25">
      <c r="K120" s="45">
        <v>43974</v>
      </c>
      <c r="L120" s="30">
        <v>98.003900000000002</v>
      </c>
    </row>
    <row r="121" spans="11:12" x14ac:dyDescent="0.25">
      <c r="K121" s="45">
        <v>43981</v>
      </c>
      <c r="L121" s="30">
        <v>98.822699999999998</v>
      </c>
    </row>
    <row r="122" spans="11:12" x14ac:dyDescent="0.25">
      <c r="K122" s="45">
        <v>43988</v>
      </c>
      <c r="L122" s="30">
        <v>99.895399999999995</v>
      </c>
    </row>
    <row r="123" spans="11:12" x14ac:dyDescent="0.25">
      <c r="K123" s="45">
        <v>43995</v>
      </c>
      <c r="L123" s="30">
        <v>100.7397</v>
      </c>
    </row>
    <row r="124" spans="11:12" x14ac:dyDescent="0.25">
      <c r="K124" s="45">
        <v>44002</v>
      </c>
      <c r="L124" s="30">
        <v>100.6885</v>
      </c>
    </row>
    <row r="125" spans="11:12" x14ac:dyDescent="0.25">
      <c r="K125" s="45">
        <v>44009</v>
      </c>
      <c r="L125" s="30">
        <v>100.78060000000001</v>
      </c>
    </row>
    <row r="126" spans="11:12" x14ac:dyDescent="0.25">
      <c r="K126" s="45">
        <v>44016</v>
      </c>
      <c r="L126" s="30">
        <v>101.35080000000001</v>
      </c>
    </row>
    <row r="127" spans="11:12" x14ac:dyDescent="0.25">
      <c r="K127" s="45">
        <v>44023</v>
      </c>
      <c r="L127" s="30">
        <v>101.9937</v>
      </c>
    </row>
    <row r="128" spans="11:12" x14ac:dyDescent="0.25">
      <c r="K128" s="45">
        <v>44030</v>
      </c>
      <c r="L128" s="30">
        <v>102.3738</v>
      </c>
    </row>
    <row r="129" spans="1:12" x14ac:dyDescent="0.25">
      <c r="K129" s="45">
        <v>44037</v>
      </c>
      <c r="L129" s="30">
        <v>102.2076</v>
      </c>
    </row>
    <row r="130" spans="1:12" x14ac:dyDescent="0.25">
      <c r="K130" s="45">
        <v>44044</v>
      </c>
      <c r="L130" s="30">
        <v>102.217</v>
      </c>
    </row>
    <row r="131" spans="1:12" x14ac:dyDescent="0.25">
      <c r="K131" s="45">
        <v>44051</v>
      </c>
      <c r="L131" s="30">
        <v>102.2017</v>
      </c>
    </row>
    <row r="132" spans="1:12" x14ac:dyDescent="0.25">
      <c r="K132" s="45">
        <v>44058</v>
      </c>
      <c r="L132" s="30">
        <v>101.717</v>
      </c>
    </row>
    <row r="133" spans="1:12" x14ac:dyDescent="0.25">
      <c r="K133" s="45">
        <v>44065</v>
      </c>
      <c r="L133" s="30">
        <v>101.8402</v>
      </c>
    </row>
    <row r="134" spans="1:12" x14ac:dyDescent="0.25">
      <c r="K134" s="45">
        <v>44072</v>
      </c>
      <c r="L134" s="30">
        <v>102.91719999999999</v>
      </c>
    </row>
    <row r="135" spans="1:12" x14ac:dyDescent="0.25">
      <c r="K135" s="45">
        <v>44079</v>
      </c>
      <c r="L135" s="30">
        <v>103.2283</v>
      </c>
    </row>
    <row r="136" spans="1:12" x14ac:dyDescent="0.25">
      <c r="K136" s="45">
        <v>44086</v>
      </c>
      <c r="L136" s="30">
        <v>103.4213</v>
      </c>
    </row>
    <row r="137" spans="1:12" x14ac:dyDescent="0.25">
      <c r="K137" s="45">
        <v>44093</v>
      </c>
      <c r="L137" s="30">
        <v>103.5496</v>
      </c>
    </row>
    <row r="138" spans="1:12" x14ac:dyDescent="0.25">
      <c r="K138" s="45">
        <v>44100</v>
      </c>
      <c r="L138" s="30">
        <v>103.35899999999999</v>
      </c>
    </row>
    <row r="139" spans="1:12" x14ac:dyDescent="0.25">
      <c r="K139" s="45">
        <v>44107</v>
      </c>
      <c r="L139" s="30">
        <v>102.7346</v>
      </c>
    </row>
    <row r="140" spans="1:12" x14ac:dyDescent="0.25">
      <c r="A140" s="67"/>
      <c r="B140" s="68"/>
      <c r="K140" s="45">
        <v>44114</v>
      </c>
      <c r="L140" s="30">
        <v>103.0244</v>
      </c>
    </row>
    <row r="141" spans="1:12" x14ac:dyDescent="0.25">
      <c r="A141" s="67"/>
      <c r="B141" s="68"/>
      <c r="K141" s="45">
        <v>44121</v>
      </c>
      <c r="L141" s="30">
        <v>104.05029999999999</v>
      </c>
    </row>
    <row r="142" spans="1:12" x14ac:dyDescent="0.25">
      <c r="K142" s="45">
        <v>44128</v>
      </c>
      <c r="L142" s="30">
        <v>104.1768</v>
      </c>
    </row>
    <row r="143" spans="1:12" x14ac:dyDescent="0.25">
      <c r="K143" s="45">
        <v>44135</v>
      </c>
      <c r="L143" s="30">
        <v>103.93600000000001</v>
      </c>
    </row>
    <row r="144" spans="1:12" x14ac:dyDescent="0.25">
      <c r="K144" s="45">
        <v>44142</v>
      </c>
      <c r="L144" s="30">
        <v>104.1819</v>
      </c>
    </row>
    <row r="145" spans="11:12" x14ac:dyDescent="0.25">
      <c r="K145" s="45">
        <v>44149</v>
      </c>
      <c r="L145" s="30">
        <v>104.4682</v>
      </c>
    </row>
    <row r="146" spans="11:12" x14ac:dyDescent="0.25">
      <c r="K146" s="45">
        <v>44156</v>
      </c>
      <c r="L146" s="30">
        <v>104.9786</v>
      </c>
    </row>
    <row r="147" spans="11:12" x14ac:dyDescent="0.25">
      <c r="K147" s="45">
        <v>44163</v>
      </c>
      <c r="L147" s="30">
        <v>105.13630000000001</v>
      </c>
    </row>
    <row r="148" spans="11:12" x14ac:dyDescent="0.25">
      <c r="K148" s="45">
        <v>44170</v>
      </c>
      <c r="L148" s="30">
        <v>105.4068</v>
      </c>
    </row>
    <row r="149" spans="11:12" x14ac:dyDescent="0.25">
      <c r="K149" s="45">
        <v>44177</v>
      </c>
      <c r="L149" s="30">
        <v>105.5673</v>
      </c>
    </row>
    <row r="150" spans="11:12" x14ac:dyDescent="0.25">
      <c r="K150" s="45">
        <v>44184</v>
      </c>
      <c r="L150" s="30">
        <v>105.32599999999999</v>
      </c>
    </row>
    <row r="151" spans="11:12" x14ac:dyDescent="0.25">
      <c r="K151" s="45">
        <v>44191</v>
      </c>
      <c r="L151" s="30">
        <v>103.2351</v>
      </c>
    </row>
    <row r="152" spans="11:12" x14ac:dyDescent="0.25">
      <c r="K152" s="45">
        <v>44198</v>
      </c>
      <c r="L152" s="30">
        <v>101.1302</v>
      </c>
    </row>
    <row r="153" spans="11:12" x14ac:dyDescent="0.25">
      <c r="K153" s="45">
        <v>44205</v>
      </c>
      <c r="L153" s="30">
        <v>102.1778</v>
      </c>
    </row>
    <row r="154" spans="11:12" x14ac:dyDescent="0.25">
      <c r="K154" s="45">
        <v>44212</v>
      </c>
      <c r="L154" s="30">
        <v>104.1442</v>
      </c>
    </row>
    <row r="155" spans="11:12" x14ac:dyDescent="0.25">
      <c r="K155" s="45">
        <v>44219</v>
      </c>
      <c r="L155" s="30">
        <v>105.2047</v>
      </c>
    </row>
    <row r="156" spans="11:12" x14ac:dyDescent="0.25">
      <c r="K156" s="45">
        <v>44226</v>
      </c>
      <c r="L156" s="30">
        <v>105.1542</v>
      </c>
    </row>
    <row r="157" spans="11:12" x14ac:dyDescent="0.25">
      <c r="K157" s="45">
        <v>44233</v>
      </c>
      <c r="L157" s="30">
        <v>105.175</v>
      </c>
    </row>
    <row r="158" spans="11:12" x14ac:dyDescent="0.25">
      <c r="K158" s="45">
        <v>44240</v>
      </c>
      <c r="L158" s="30">
        <v>105.60120000000001</v>
      </c>
    </row>
    <row r="159" spans="11:12" x14ac:dyDescent="0.25">
      <c r="K159" s="45">
        <v>44247</v>
      </c>
      <c r="L159" s="30">
        <v>106.18040000000001</v>
      </c>
    </row>
    <row r="160" spans="11:12" x14ac:dyDescent="0.25">
      <c r="K160" s="45">
        <v>44254</v>
      </c>
      <c r="L160" s="30">
        <v>106.48690000000001</v>
      </c>
    </row>
    <row r="161" spans="11:12" x14ac:dyDescent="0.25">
      <c r="K161" s="45">
        <v>44261</v>
      </c>
      <c r="L161" s="30">
        <v>106.75</v>
      </c>
    </row>
    <row r="162" spans="11:12" x14ac:dyDescent="0.25">
      <c r="K162" s="45">
        <v>44268</v>
      </c>
      <c r="L162" s="30">
        <v>106.8717</v>
      </c>
    </row>
    <row r="163" spans="11:12" x14ac:dyDescent="0.25">
      <c r="K163" s="45">
        <v>44275</v>
      </c>
      <c r="L163" s="30">
        <v>107.726</v>
      </c>
    </row>
    <row r="164" spans="11:12" x14ac:dyDescent="0.25">
      <c r="K164" s="45">
        <v>44282</v>
      </c>
      <c r="L164" s="30">
        <v>108.02419999999999</v>
      </c>
    </row>
    <row r="165" spans="11:12" x14ac:dyDescent="0.25">
      <c r="K165" s="45">
        <v>44289</v>
      </c>
      <c r="L165" s="30">
        <v>107.8732</v>
      </c>
    </row>
    <row r="166" spans="11:12" x14ac:dyDescent="0.25">
      <c r="K166" s="45">
        <v>44296</v>
      </c>
      <c r="L166" s="30">
        <v>107.3232</v>
      </c>
    </row>
    <row r="167" spans="11:12" x14ac:dyDescent="0.25">
      <c r="K167" s="45">
        <v>44303</v>
      </c>
      <c r="L167" s="30">
        <v>107.33629999999999</v>
      </c>
    </row>
    <row r="168" spans="11:12" x14ac:dyDescent="0.25">
      <c r="K168" s="45">
        <v>44310</v>
      </c>
      <c r="L168" s="30">
        <v>107.97199999999999</v>
      </c>
    </row>
    <row r="169" spans="11:12" x14ac:dyDescent="0.25">
      <c r="K169" s="45">
        <v>44317</v>
      </c>
      <c r="L169" s="30">
        <v>108.042</v>
      </c>
    </row>
    <row r="170" spans="11:12" x14ac:dyDescent="0.25">
      <c r="K170" s="45">
        <v>44324</v>
      </c>
      <c r="L170" s="30">
        <v>108.2277</v>
      </c>
    </row>
    <row r="171" spans="11:12" x14ac:dyDescent="0.25">
      <c r="K171" s="45">
        <v>44331</v>
      </c>
      <c r="L171" s="30">
        <v>108.2243</v>
      </c>
    </row>
    <row r="172" spans="11:12" x14ac:dyDescent="0.25">
      <c r="K172" s="45">
        <v>44338</v>
      </c>
      <c r="L172" s="30">
        <v>108.65260000000001</v>
      </c>
    </row>
    <row r="173" spans="11:12" x14ac:dyDescent="0.25">
      <c r="K173" s="45">
        <v>44345</v>
      </c>
      <c r="L173" s="30">
        <v>108.7465</v>
      </c>
    </row>
    <row r="174" spans="11:12" x14ac:dyDescent="0.25">
      <c r="K174" s="45">
        <v>44352</v>
      </c>
      <c r="L174" s="30">
        <v>108.9106</v>
      </c>
    </row>
    <row r="175" spans="11:12" x14ac:dyDescent="0.25">
      <c r="K175" s="45">
        <v>44359</v>
      </c>
      <c r="L175" s="30">
        <v>109.0722</v>
      </c>
    </row>
    <row r="176" spans="11:12" x14ac:dyDescent="0.25">
      <c r="K176" s="45">
        <v>44366</v>
      </c>
      <c r="L176" s="30">
        <v>107.81870000000001</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98.986900000000006</v>
      </c>
    </row>
    <row r="260" spans="11:12" x14ac:dyDescent="0.25">
      <c r="K260" s="45">
        <v>43918</v>
      </c>
      <c r="L260" s="30">
        <v>98.044399999999996</v>
      </c>
    </row>
    <row r="261" spans="11:12" x14ac:dyDescent="0.25">
      <c r="K261" s="45">
        <v>43925</v>
      </c>
      <c r="L261" s="30">
        <v>98.439300000000003</v>
      </c>
    </row>
    <row r="262" spans="11:12" x14ac:dyDescent="0.25">
      <c r="K262" s="45">
        <v>43932</v>
      </c>
      <c r="L262" s="30">
        <v>99.841399999999993</v>
      </c>
    </row>
    <row r="263" spans="11:12" x14ac:dyDescent="0.25">
      <c r="K263" s="45">
        <v>43939</v>
      </c>
      <c r="L263" s="30">
        <v>99.891900000000007</v>
      </c>
    </row>
    <row r="264" spans="11:12" x14ac:dyDescent="0.25">
      <c r="K264" s="45">
        <v>43946</v>
      </c>
      <c r="L264" s="30">
        <v>99.111500000000007</v>
      </c>
    </row>
    <row r="265" spans="11:12" x14ac:dyDescent="0.25">
      <c r="K265" s="45">
        <v>43953</v>
      </c>
      <c r="L265" s="30">
        <v>98.884299999999996</v>
      </c>
    </row>
    <row r="266" spans="11:12" x14ac:dyDescent="0.25">
      <c r="K266" s="45">
        <v>43960</v>
      </c>
      <c r="L266" s="30">
        <v>98.877099999999999</v>
      </c>
    </row>
    <row r="267" spans="11:12" x14ac:dyDescent="0.25">
      <c r="K267" s="45">
        <v>43967</v>
      </c>
      <c r="L267" s="30">
        <v>99.514399999999995</v>
      </c>
    </row>
    <row r="268" spans="11:12" x14ac:dyDescent="0.25">
      <c r="K268" s="45">
        <v>43974</v>
      </c>
      <c r="L268" s="30">
        <v>99.781400000000005</v>
      </c>
    </row>
    <row r="269" spans="11:12" x14ac:dyDescent="0.25">
      <c r="K269" s="45">
        <v>43981</v>
      </c>
      <c r="L269" s="30">
        <v>99.937899999999999</v>
      </c>
    </row>
    <row r="270" spans="11:12" x14ac:dyDescent="0.25">
      <c r="K270" s="45">
        <v>43988</v>
      </c>
      <c r="L270" s="30">
        <v>100.7603</v>
      </c>
    </row>
    <row r="271" spans="11:12" x14ac:dyDescent="0.25">
      <c r="K271" s="45">
        <v>43995</v>
      </c>
      <c r="L271" s="30">
        <v>102.2784</v>
      </c>
    </row>
    <row r="272" spans="11:12" x14ac:dyDescent="0.25">
      <c r="K272" s="45">
        <v>44002</v>
      </c>
      <c r="L272" s="30">
        <v>103.6699</v>
      </c>
    </row>
    <row r="273" spans="11:12" x14ac:dyDescent="0.25">
      <c r="K273" s="45">
        <v>44009</v>
      </c>
      <c r="L273" s="30">
        <v>102.3104</v>
      </c>
    </row>
    <row r="274" spans="11:12" x14ac:dyDescent="0.25">
      <c r="K274" s="45">
        <v>44016</v>
      </c>
      <c r="L274" s="30">
        <v>105.2247</v>
      </c>
    </row>
    <row r="275" spans="11:12" x14ac:dyDescent="0.25">
      <c r="K275" s="45">
        <v>44023</v>
      </c>
      <c r="L275" s="30">
        <v>104.7611</v>
      </c>
    </row>
    <row r="276" spans="11:12" x14ac:dyDescent="0.25">
      <c r="K276" s="45">
        <v>44030</v>
      </c>
      <c r="L276" s="30">
        <v>103.91840000000001</v>
      </c>
    </row>
    <row r="277" spans="11:12" x14ac:dyDescent="0.25">
      <c r="K277" s="45">
        <v>44037</v>
      </c>
      <c r="L277" s="30">
        <v>103.4378</v>
      </c>
    </row>
    <row r="278" spans="11:12" x14ac:dyDescent="0.25">
      <c r="K278" s="45">
        <v>44044</v>
      </c>
      <c r="L278" s="30">
        <v>104.6178</v>
      </c>
    </row>
    <row r="279" spans="11:12" x14ac:dyDescent="0.25">
      <c r="K279" s="45">
        <v>44051</v>
      </c>
      <c r="L279" s="30">
        <v>104.05759999999999</v>
      </c>
    </row>
    <row r="280" spans="11:12" x14ac:dyDescent="0.25">
      <c r="K280" s="45">
        <v>44058</v>
      </c>
      <c r="L280" s="30">
        <v>103.343</v>
      </c>
    </row>
    <row r="281" spans="11:12" x14ac:dyDescent="0.25">
      <c r="K281" s="45">
        <v>44065</v>
      </c>
      <c r="L281" s="30">
        <v>104.2474</v>
      </c>
    </row>
    <row r="282" spans="11:12" x14ac:dyDescent="0.25">
      <c r="K282" s="45">
        <v>44072</v>
      </c>
      <c r="L282" s="30">
        <v>105.2504</v>
      </c>
    </row>
    <row r="283" spans="11:12" x14ac:dyDescent="0.25">
      <c r="K283" s="45">
        <v>44079</v>
      </c>
      <c r="L283" s="30">
        <v>104.7016</v>
      </c>
    </row>
    <row r="284" spans="11:12" x14ac:dyDescent="0.25">
      <c r="K284" s="45">
        <v>44086</v>
      </c>
      <c r="L284" s="30">
        <v>105.9772</v>
      </c>
    </row>
    <row r="285" spans="11:12" x14ac:dyDescent="0.25">
      <c r="K285" s="45">
        <v>44093</v>
      </c>
      <c r="L285" s="30">
        <v>105.90649999999999</v>
      </c>
    </row>
    <row r="286" spans="11:12" x14ac:dyDescent="0.25">
      <c r="K286" s="45">
        <v>44100</v>
      </c>
      <c r="L286" s="30">
        <v>105.1263</v>
      </c>
    </row>
    <row r="287" spans="11:12" x14ac:dyDescent="0.25">
      <c r="K287" s="45">
        <v>44107</v>
      </c>
      <c r="L287" s="30">
        <v>104.8837</v>
      </c>
    </row>
    <row r="288" spans="11:12" x14ac:dyDescent="0.25">
      <c r="K288" s="45">
        <v>44114</v>
      </c>
      <c r="L288" s="30">
        <v>105.0556</v>
      </c>
    </row>
    <row r="289" spans="11:12" x14ac:dyDescent="0.25">
      <c r="K289" s="45">
        <v>44121</v>
      </c>
      <c r="L289" s="30">
        <v>106.91419999999999</v>
      </c>
    </row>
    <row r="290" spans="11:12" x14ac:dyDescent="0.25">
      <c r="K290" s="45">
        <v>44128</v>
      </c>
      <c r="L290" s="30">
        <v>106.4434</v>
      </c>
    </row>
    <row r="291" spans="11:12" x14ac:dyDescent="0.25">
      <c r="K291" s="45">
        <v>44135</v>
      </c>
      <c r="L291" s="30">
        <v>104.46080000000001</v>
      </c>
    </row>
    <row r="292" spans="11:12" x14ac:dyDescent="0.25">
      <c r="K292" s="45">
        <v>44142</v>
      </c>
      <c r="L292" s="30">
        <v>104.6298</v>
      </c>
    </row>
    <row r="293" spans="11:12" x14ac:dyDescent="0.25">
      <c r="K293" s="45">
        <v>44149</v>
      </c>
      <c r="L293" s="30">
        <v>104.71429999999999</v>
      </c>
    </row>
    <row r="294" spans="11:12" x14ac:dyDescent="0.25">
      <c r="K294" s="45">
        <v>44156</v>
      </c>
      <c r="L294" s="30">
        <v>105.03530000000001</v>
      </c>
    </row>
    <row r="295" spans="11:12" x14ac:dyDescent="0.25">
      <c r="K295" s="45">
        <v>44163</v>
      </c>
      <c r="L295" s="30">
        <v>104.9747</v>
      </c>
    </row>
    <row r="296" spans="11:12" x14ac:dyDescent="0.25">
      <c r="K296" s="45">
        <v>44170</v>
      </c>
      <c r="L296" s="30">
        <v>106.009</v>
      </c>
    </row>
    <row r="297" spans="11:12" x14ac:dyDescent="0.25">
      <c r="K297" s="45">
        <v>44177</v>
      </c>
      <c r="L297" s="30">
        <v>106.6764</v>
      </c>
    </row>
    <row r="298" spans="11:12" x14ac:dyDescent="0.25">
      <c r="K298" s="45">
        <v>44184</v>
      </c>
      <c r="L298" s="30">
        <v>107.8135</v>
      </c>
    </row>
    <row r="299" spans="11:12" x14ac:dyDescent="0.25">
      <c r="K299" s="45">
        <v>44191</v>
      </c>
      <c r="L299" s="30">
        <v>107.6262</v>
      </c>
    </row>
    <row r="300" spans="11:12" x14ac:dyDescent="0.25">
      <c r="K300" s="45">
        <v>44198</v>
      </c>
      <c r="L300" s="30">
        <v>106.7717</v>
      </c>
    </row>
    <row r="301" spans="11:12" x14ac:dyDescent="0.25">
      <c r="K301" s="45">
        <v>44205</v>
      </c>
      <c r="L301" s="30">
        <v>106.52800000000001</v>
      </c>
    </row>
    <row r="302" spans="11:12" x14ac:dyDescent="0.25">
      <c r="K302" s="45">
        <v>44212</v>
      </c>
      <c r="L302" s="30">
        <v>106.6977</v>
      </c>
    </row>
    <row r="303" spans="11:12" x14ac:dyDescent="0.25">
      <c r="K303" s="45">
        <v>44219</v>
      </c>
      <c r="L303" s="30">
        <v>107.0266</v>
      </c>
    </row>
    <row r="304" spans="11:12" x14ac:dyDescent="0.25">
      <c r="K304" s="45">
        <v>44226</v>
      </c>
      <c r="L304" s="30">
        <v>107.6245</v>
      </c>
    </row>
    <row r="305" spans="11:12" x14ac:dyDescent="0.25">
      <c r="K305" s="45">
        <v>44233</v>
      </c>
      <c r="L305" s="30">
        <v>106.7102</v>
      </c>
    </row>
    <row r="306" spans="11:12" x14ac:dyDescent="0.25">
      <c r="K306" s="45">
        <v>44240</v>
      </c>
      <c r="L306" s="30">
        <v>106.708</v>
      </c>
    </row>
    <row r="307" spans="11:12" x14ac:dyDescent="0.25">
      <c r="K307" s="45">
        <v>44247</v>
      </c>
      <c r="L307" s="30">
        <v>107.8824</v>
      </c>
    </row>
    <row r="308" spans="11:12" x14ac:dyDescent="0.25">
      <c r="K308" s="45">
        <v>44254</v>
      </c>
      <c r="L308" s="30">
        <v>108.25700000000001</v>
      </c>
    </row>
    <row r="309" spans="11:12" x14ac:dyDescent="0.25">
      <c r="K309" s="45">
        <v>44261</v>
      </c>
      <c r="L309" s="30">
        <v>108.30329999999999</v>
      </c>
    </row>
    <row r="310" spans="11:12" x14ac:dyDescent="0.25">
      <c r="K310" s="45">
        <v>44268</v>
      </c>
      <c r="L310" s="30">
        <v>109.7127</v>
      </c>
    </row>
    <row r="311" spans="11:12" x14ac:dyDescent="0.25">
      <c r="K311" s="45">
        <v>44275</v>
      </c>
      <c r="L311" s="30">
        <v>111.143</v>
      </c>
    </row>
    <row r="312" spans="11:12" x14ac:dyDescent="0.25">
      <c r="K312" s="45">
        <v>44282</v>
      </c>
      <c r="L312" s="30">
        <v>112.7474</v>
      </c>
    </row>
    <row r="313" spans="11:12" x14ac:dyDescent="0.25">
      <c r="K313" s="45">
        <v>44289</v>
      </c>
      <c r="L313" s="30">
        <v>113.48950000000001</v>
      </c>
    </row>
    <row r="314" spans="11:12" x14ac:dyDescent="0.25">
      <c r="K314" s="45">
        <v>44296</v>
      </c>
      <c r="L314" s="30">
        <v>112.4145</v>
      </c>
    </row>
    <row r="315" spans="11:12" x14ac:dyDescent="0.25">
      <c r="K315" s="45">
        <v>44303</v>
      </c>
      <c r="L315" s="30">
        <v>110.4768</v>
      </c>
    </row>
    <row r="316" spans="11:12" x14ac:dyDescent="0.25">
      <c r="K316" s="45">
        <v>44310</v>
      </c>
      <c r="L316" s="30">
        <v>110.7655</v>
      </c>
    </row>
    <row r="317" spans="11:12" x14ac:dyDescent="0.25">
      <c r="K317" s="45">
        <v>44317</v>
      </c>
      <c r="L317" s="30">
        <v>110.6576</v>
      </c>
    </row>
    <row r="318" spans="11:12" x14ac:dyDescent="0.25">
      <c r="K318" s="45">
        <v>44324</v>
      </c>
      <c r="L318" s="30">
        <v>110.3967</v>
      </c>
    </row>
    <row r="319" spans="11:12" x14ac:dyDescent="0.25">
      <c r="K319" s="45">
        <v>44331</v>
      </c>
      <c r="L319" s="30">
        <v>109.7953</v>
      </c>
    </row>
    <row r="320" spans="11:12" x14ac:dyDescent="0.25">
      <c r="K320" s="45">
        <v>44338</v>
      </c>
      <c r="L320" s="30">
        <v>110.4568</v>
      </c>
    </row>
    <row r="321" spans="11:12" x14ac:dyDescent="0.25">
      <c r="K321" s="45">
        <v>44345</v>
      </c>
      <c r="L321" s="30">
        <v>110.3048</v>
      </c>
    </row>
    <row r="322" spans="11:12" x14ac:dyDescent="0.25">
      <c r="K322" s="45">
        <v>44352</v>
      </c>
      <c r="L322" s="30">
        <v>110.1559</v>
      </c>
    </row>
    <row r="323" spans="11:12" x14ac:dyDescent="0.25">
      <c r="K323" s="45">
        <v>44359</v>
      </c>
      <c r="L323" s="30">
        <v>110.70180000000001</v>
      </c>
    </row>
    <row r="324" spans="11:12" x14ac:dyDescent="0.25">
      <c r="K324" s="45">
        <v>44366</v>
      </c>
      <c r="L324" s="30">
        <v>110.6675</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015-4BEB-476B-9A95-998AB94CEC44}">
  <sheetPr codeName="Sheet21">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36</v>
      </c>
    </row>
    <row r="2" spans="1:12" ht="19.5" customHeight="1" x14ac:dyDescent="0.3">
      <c r="A2" s="47" t="str">
        <f>"Weekly Payroll Jobs and Wages in Australia - " &amp;$L$1</f>
        <v>Weekly Payroll Jobs and Wages in Australia - Arts and recreation services</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Arts and recreation services</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-1.8779771730415562E-2</v>
      </c>
      <c r="C11" s="21">
        <v>-4.3126940324249796E-2</v>
      </c>
      <c r="D11" s="21">
        <v>3.8994643891141489E-3</v>
      </c>
      <c r="E11" s="21">
        <v>-1.3518659558263479E-2</v>
      </c>
      <c r="F11" s="21">
        <v>5.7576169738779992E-3</v>
      </c>
      <c r="G11" s="21">
        <v>-2.2831966554936467E-2</v>
      </c>
      <c r="H11" s="21">
        <v>1.2093768907884828E-2</v>
      </c>
      <c r="I11" s="40">
        <v>-1.9736305851827729E-2</v>
      </c>
      <c r="J11" s="29"/>
      <c r="K11" s="29"/>
      <c r="L11" s="30"/>
    </row>
    <row r="12" spans="1:12" x14ac:dyDescent="0.25">
      <c r="A12" s="41" t="s">
        <v>6</v>
      </c>
      <c r="B12" s="21">
        <v>1.2528301886792548E-2</v>
      </c>
      <c r="C12" s="21">
        <v>5.6528065611358702E-3</v>
      </c>
      <c r="D12" s="21">
        <v>6.4960282436010708E-3</v>
      </c>
      <c r="E12" s="21">
        <v>-7.2506626360868687E-3</v>
      </c>
      <c r="F12" s="21">
        <v>2.9140997485095799E-2</v>
      </c>
      <c r="G12" s="21">
        <v>5.3695330624492499E-3</v>
      </c>
      <c r="H12" s="21">
        <v>2.3397694869808916E-3</v>
      </c>
      <c r="I12" s="40">
        <v>-2.0083263487802094E-2</v>
      </c>
      <c r="J12" s="29"/>
      <c r="K12" s="29"/>
      <c r="L12" s="30"/>
    </row>
    <row r="13" spans="1:12" ht="15" customHeight="1" x14ac:dyDescent="0.25">
      <c r="A13" s="41" t="s">
        <v>5</v>
      </c>
      <c r="B13" s="21">
        <v>-0.12272555441190225</v>
      </c>
      <c r="C13" s="21">
        <v>-0.13322066491623819</v>
      </c>
      <c r="D13" s="21">
        <v>2.2483537158983768E-3</v>
      </c>
      <c r="E13" s="21">
        <v>-3.4394483669845988E-2</v>
      </c>
      <c r="F13" s="21">
        <v>-4.6933078177138987E-2</v>
      </c>
      <c r="G13" s="21">
        <v>-6.1780619284571237E-2</v>
      </c>
      <c r="H13" s="21">
        <v>1.689574895528434E-2</v>
      </c>
      <c r="I13" s="40">
        <v>-3.2987166314389804E-2</v>
      </c>
      <c r="J13" s="29"/>
      <c r="K13" s="29"/>
      <c r="L13" s="30"/>
    </row>
    <row r="14" spans="1:12" ht="15" customHeight="1" x14ac:dyDescent="0.25">
      <c r="A14" s="41" t="s">
        <v>43</v>
      </c>
      <c r="B14" s="21">
        <v>1.7579651011372599E-2</v>
      </c>
      <c r="C14" s="21">
        <v>-1.2649164677804303E-2</v>
      </c>
      <c r="D14" s="21">
        <v>5.9646412633025392E-3</v>
      </c>
      <c r="E14" s="21">
        <v>-7.495741056218086E-3</v>
      </c>
      <c r="F14" s="21">
        <v>1.065105234651087E-2</v>
      </c>
      <c r="G14" s="21">
        <v>-1.7489407847525063E-2</v>
      </c>
      <c r="H14" s="21">
        <v>2.8304736512656969E-2</v>
      </c>
      <c r="I14" s="40">
        <v>-1.661635499510461E-2</v>
      </c>
      <c r="J14" s="29"/>
      <c r="K14" s="29"/>
      <c r="L14" s="30"/>
    </row>
    <row r="15" spans="1:12" ht="15" customHeight="1" x14ac:dyDescent="0.25">
      <c r="A15" s="41" t="s">
        <v>4</v>
      </c>
      <c r="B15" s="21">
        <v>5.5172413793103559E-2</v>
      </c>
      <c r="C15" s="21">
        <v>-3.2193542242117124E-3</v>
      </c>
      <c r="D15" s="21">
        <v>8.3052317178919921E-3</v>
      </c>
      <c r="E15" s="21">
        <v>-1.0675817367267193E-2</v>
      </c>
      <c r="F15" s="21">
        <v>6.8172498322543351E-2</v>
      </c>
      <c r="G15" s="21">
        <v>2.1066595791832121E-3</v>
      </c>
      <c r="H15" s="21">
        <v>1.410845306647257E-2</v>
      </c>
      <c r="I15" s="40">
        <v>-2.5757925593127284E-3</v>
      </c>
      <c r="J15" s="29"/>
      <c r="K15" s="36"/>
      <c r="L15" s="30"/>
    </row>
    <row r="16" spans="1:12" ht="15" customHeight="1" x14ac:dyDescent="0.25">
      <c r="A16" s="41" t="s">
        <v>3</v>
      </c>
      <c r="B16" s="21">
        <v>8.4685121870519575E-2</v>
      </c>
      <c r="C16" s="21">
        <v>6.7396867642541824E-3</v>
      </c>
      <c r="D16" s="21">
        <v>-1.1793411956073641E-4</v>
      </c>
      <c r="E16" s="21">
        <v>3.8271163953667031E-3</v>
      </c>
      <c r="F16" s="21">
        <v>4.8688972856350654E-2</v>
      </c>
      <c r="G16" s="21">
        <v>1.2816387308770327E-2</v>
      </c>
      <c r="H16" s="21">
        <v>-7.6263688126542162E-3</v>
      </c>
      <c r="I16" s="40">
        <v>1.1636625868363781E-2</v>
      </c>
      <c r="J16" s="29"/>
      <c r="K16" s="29"/>
      <c r="L16" s="30"/>
    </row>
    <row r="17" spans="1:12" ht="15" customHeight="1" x14ac:dyDescent="0.25">
      <c r="A17" s="41" t="s">
        <v>42</v>
      </c>
      <c r="B17" s="21">
        <v>-1.2820993439550121E-2</v>
      </c>
      <c r="C17" s="21">
        <v>-1.8950636448307967E-2</v>
      </c>
      <c r="D17" s="21">
        <v>1.6718146718146754E-2</v>
      </c>
      <c r="E17" s="21">
        <v>1.1060507482107962E-2</v>
      </c>
      <c r="F17" s="21">
        <v>-2.2779088712663653E-2</v>
      </c>
      <c r="G17" s="21">
        <v>-6.171472611115647E-2</v>
      </c>
      <c r="H17" s="21">
        <v>1.5566249622520845E-2</v>
      </c>
      <c r="I17" s="40">
        <v>-1.7271423530022312E-2</v>
      </c>
      <c r="J17" s="29"/>
      <c r="K17" s="29"/>
      <c r="L17" s="30"/>
    </row>
    <row r="18" spans="1:12" ht="15" customHeight="1" x14ac:dyDescent="0.25">
      <c r="A18" s="41" t="s">
        <v>2</v>
      </c>
      <c r="B18" s="21">
        <v>0.10974710221285577</v>
      </c>
      <c r="C18" s="21">
        <v>9.7315436241611764E-3</v>
      </c>
      <c r="D18" s="21">
        <v>1.6063675832127533E-2</v>
      </c>
      <c r="E18" s="21">
        <v>1.9333011116482446E-3</v>
      </c>
      <c r="F18" s="21">
        <v>0.15961965856686611</v>
      </c>
      <c r="G18" s="21">
        <v>7.4760609592456895E-3</v>
      </c>
      <c r="H18" s="21">
        <v>2.2415462454514756E-2</v>
      </c>
      <c r="I18" s="40">
        <v>-3.7468732524040371E-2</v>
      </c>
      <c r="J18" s="29"/>
      <c r="K18" s="29"/>
      <c r="L18" s="30"/>
    </row>
    <row r="19" spans="1:12" x14ac:dyDescent="0.25">
      <c r="A19" s="41" t="s">
        <v>1</v>
      </c>
      <c r="B19" s="21">
        <v>-2.2574430823117386E-2</v>
      </c>
      <c r="C19" s="21">
        <v>-4.6509111617312082E-2</v>
      </c>
      <c r="D19" s="21">
        <v>-3.9948394495412876E-2</v>
      </c>
      <c r="E19" s="21">
        <v>-3.1437553586739497E-3</v>
      </c>
      <c r="F19" s="21">
        <v>8.2942323637967386E-2</v>
      </c>
      <c r="G19" s="21">
        <v>-4.2655208473658002E-2</v>
      </c>
      <c r="H19" s="21">
        <v>4.1696996244240392E-3</v>
      </c>
      <c r="I19" s="40">
        <v>-2.9743158906046174E-2</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-4.5151925297704065E-2</v>
      </c>
      <c r="C21" s="21">
        <v>-3.5873768148649732E-2</v>
      </c>
      <c r="D21" s="21">
        <v>6.120451661018711E-3</v>
      </c>
      <c r="E21" s="21">
        <v>-1.1050295666576115E-2</v>
      </c>
      <c r="F21" s="21">
        <v>-1.6231143067255926E-2</v>
      </c>
      <c r="G21" s="21">
        <v>-1.8433744847664912E-2</v>
      </c>
      <c r="H21" s="21">
        <v>1.1973844918799603E-2</v>
      </c>
      <c r="I21" s="40">
        <v>-2.041663463644372E-2</v>
      </c>
      <c r="J21" s="29"/>
      <c r="K21" s="29"/>
      <c r="L21" s="29"/>
    </row>
    <row r="22" spans="1:12" x14ac:dyDescent="0.25">
      <c r="A22" s="41" t="s">
        <v>13</v>
      </c>
      <c r="B22" s="21">
        <v>-3.6668585554163413E-2</v>
      </c>
      <c r="C22" s="21">
        <v>-5.0219571096297488E-2</v>
      </c>
      <c r="D22" s="21">
        <v>9.6666744857021314E-4</v>
      </c>
      <c r="E22" s="21">
        <v>-1.6404411425407273E-2</v>
      </c>
      <c r="F22" s="21">
        <v>2.0126514160308417E-2</v>
      </c>
      <c r="G22" s="21">
        <v>-2.6928664133125113E-2</v>
      </c>
      <c r="H22" s="21">
        <v>1.1951008315379541E-2</v>
      </c>
      <c r="I22" s="40">
        <v>-1.8781423628163929E-2</v>
      </c>
      <c r="J22" s="29"/>
      <c r="K22" s="34" t="s">
        <v>12</v>
      </c>
      <c r="L22" s="29" t="s">
        <v>59</v>
      </c>
    </row>
    <row r="23" spans="1:12" x14ac:dyDescent="0.25">
      <c r="A23" s="41" t="s">
        <v>64</v>
      </c>
      <c r="B23" s="21">
        <v>-5.0664933135215473E-2</v>
      </c>
      <c r="C23" s="21">
        <v>-9.2253137579919486E-2</v>
      </c>
      <c r="D23" s="21">
        <v>8.1964626208166358E-3</v>
      </c>
      <c r="E23" s="21">
        <v>-1.4833527659023238E-2</v>
      </c>
      <c r="F23" s="21">
        <v>3.4573606336227858E-3</v>
      </c>
      <c r="G23" s="21">
        <v>-7.4988987531563911E-2</v>
      </c>
      <c r="H23" s="21">
        <v>2.8224807679323449E-2</v>
      </c>
      <c r="I23" s="40">
        <v>-9.3642923857706339E-3</v>
      </c>
      <c r="J23" s="29"/>
      <c r="K23" s="32"/>
      <c r="L23" s="29" t="s">
        <v>9</v>
      </c>
    </row>
    <row r="24" spans="1:12" x14ac:dyDescent="0.25">
      <c r="A24" s="41" t="s">
        <v>45</v>
      </c>
      <c r="B24" s="21">
        <v>-3.4735315445975301E-2</v>
      </c>
      <c r="C24" s="21">
        <v>-5.7397319969495597E-2</v>
      </c>
      <c r="D24" s="21">
        <v>1.4642051044619908E-3</v>
      </c>
      <c r="E24" s="21">
        <v>-1.5815454718055788E-2</v>
      </c>
      <c r="F24" s="21">
        <v>-4.0275402315385511E-2</v>
      </c>
      <c r="G24" s="21">
        <v>-6.1467837470394415E-2</v>
      </c>
      <c r="H24" s="21">
        <v>8.1811051781426336E-3</v>
      </c>
      <c r="I24" s="40">
        <v>-2.4934251446084299E-2</v>
      </c>
      <c r="J24" s="29"/>
      <c r="K24" s="29" t="s">
        <v>64</v>
      </c>
      <c r="L24" s="30">
        <v>104.58</v>
      </c>
    </row>
    <row r="25" spans="1:12" x14ac:dyDescent="0.25">
      <c r="A25" s="41" t="s">
        <v>46</v>
      </c>
      <c r="B25" s="21">
        <v>-1.2683899750688843E-2</v>
      </c>
      <c r="C25" s="21">
        <v>-2.139007387368641E-2</v>
      </c>
      <c r="D25" s="21">
        <v>2.1758124667021761E-3</v>
      </c>
      <c r="E25" s="21">
        <v>-9.498680738786236E-3</v>
      </c>
      <c r="F25" s="21">
        <v>9.7258754198161768E-3</v>
      </c>
      <c r="G25" s="21">
        <v>-1.1049533497151987E-2</v>
      </c>
      <c r="H25" s="21">
        <v>1.4077802676625062E-2</v>
      </c>
      <c r="I25" s="40">
        <v>-1.580510700285398E-2</v>
      </c>
      <c r="J25" s="29"/>
      <c r="K25" s="29" t="s">
        <v>45</v>
      </c>
      <c r="L25" s="30">
        <v>102.4</v>
      </c>
    </row>
    <row r="26" spans="1:12" x14ac:dyDescent="0.25">
      <c r="A26" s="41" t="s">
        <v>47</v>
      </c>
      <c r="B26" s="21">
        <v>-2.1451641526175735E-2</v>
      </c>
      <c r="C26" s="21">
        <v>-2.1764121487368726E-2</v>
      </c>
      <c r="D26" s="21">
        <v>4.9059629683627648E-3</v>
      </c>
      <c r="E26" s="21">
        <v>-1.2809441565918234E-2</v>
      </c>
      <c r="F26" s="21">
        <v>2.0853295726313004E-3</v>
      </c>
      <c r="G26" s="21">
        <v>-9.9155301431741449E-4</v>
      </c>
      <c r="H26" s="21">
        <v>1.2824497881588792E-2</v>
      </c>
      <c r="I26" s="40">
        <v>-1.8355421198032462E-2</v>
      </c>
      <c r="J26" s="29"/>
      <c r="K26" s="29" t="s">
        <v>46</v>
      </c>
      <c r="L26" s="30">
        <v>100.89</v>
      </c>
    </row>
    <row r="27" spans="1:12" ht="17.25" customHeight="1" x14ac:dyDescent="0.25">
      <c r="A27" s="41" t="s">
        <v>48</v>
      </c>
      <c r="B27" s="21">
        <v>1.1332263242375573E-2</v>
      </c>
      <c r="C27" s="21">
        <v>-2.9139360978925888E-2</v>
      </c>
      <c r="D27" s="21">
        <v>5.4935461159353327E-3</v>
      </c>
      <c r="E27" s="21">
        <v>-1.3703069302347104E-2</v>
      </c>
      <c r="F27" s="21">
        <v>5.1125167251390602E-2</v>
      </c>
      <c r="G27" s="21">
        <v>-3.735242629456792E-3</v>
      </c>
      <c r="H27" s="21">
        <v>1.0647602354624031E-2</v>
      </c>
      <c r="I27" s="40">
        <v>-1.8647345522157299E-2</v>
      </c>
      <c r="J27" s="59"/>
      <c r="K27" s="33" t="s">
        <v>47</v>
      </c>
      <c r="L27" s="30">
        <v>100.03</v>
      </c>
    </row>
    <row r="28" spans="1:12" x14ac:dyDescent="0.25">
      <c r="A28" s="41" t="s">
        <v>49</v>
      </c>
      <c r="B28" s="21">
        <v>3.4902082685732028E-2</v>
      </c>
      <c r="C28" s="21">
        <v>-3.7873037279645527E-2</v>
      </c>
      <c r="D28" s="21">
        <v>7.3464447806355082E-3</v>
      </c>
      <c r="E28" s="21">
        <v>-1.372724559832883E-2</v>
      </c>
      <c r="F28" s="21">
        <v>7.425412282840238E-2</v>
      </c>
      <c r="G28" s="21">
        <v>-1.5368301751066404E-2</v>
      </c>
      <c r="H28" s="21">
        <v>9.4158310642984411E-3</v>
      </c>
      <c r="I28" s="40">
        <v>-2.1411588901608103E-2</v>
      </c>
      <c r="J28" s="48"/>
      <c r="K28" s="25" t="s">
        <v>48</v>
      </c>
      <c r="L28" s="30">
        <v>104.17</v>
      </c>
    </row>
    <row r="29" spans="1:12" ht="15.75" thickBot="1" x14ac:dyDescent="0.3">
      <c r="A29" s="42" t="s">
        <v>50</v>
      </c>
      <c r="B29" s="43">
        <v>-5.8213802435723938E-2</v>
      </c>
      <c r="C29" s="43">
        <v>-0.11677664974619284</v>
      </c>
      <c r="D29" s="43">
        <v>9.6421663442940453E-3</v>
      </c>
      <c r="E29" s="43">
        <v>-2.3607176581680878E-2</v>
      </c>
      <c r="F29" s="43">
        <v>7.6947609243545934E-2</v>
      </c>
      <c r="G29" s="43">
        <v>-2.6349490962151445E-2</v>
      </c>
      <c r="H29" s="43">
        <v>3.5901459034019867E-2</v>
      </c>
      <c r="I29" s="44">
        <v>-6.4016394497699913E-2</v>
      </c>
      <c r="J29" s="48"/>
      <c r="K29" s="25" t="s">
        <v>49</v>
      </c>
      <c r="L29" s="30">
        <v>107.56</v>
      </c>
    </row>
    <row r="30" spans="1:12" x14ac:dyDescent="0.25">
      <c r="A30" s="60" t="s">
        <v>44</v>
      </c>
      <c r="B30" s="20"/>
      <c r="C30" s="20"/>
      <c r="D30" s="20"/>
      <c r="E30" s="20"/>
      <c r="F30" s="20"/>
      <c r="G30" s="20"/>
      <c r="H30" s="20"/>
      <c r="I30" s="20"/>
      <c r="J30" s="48"/>
      <c r="K30" s="25" t="s">
        <v>50</v>
      </c>
      <c r="L30" s="30">
        <v>106.63</v>
      </c>
    </row>
    <row r="31" spans="1:12" ht="12.75" customHeight="1" x14ac:dyDescent="0.25">
      <c r="K31" s="25"/>
      <c r="L31" s="30"/>
    </row>
    <row r="32" spans="1:12" ht="15.75" customHeight="1" x14ac:dyDescent="0.25">
      <c r="A32" s="54" t="str">
        <f>"Indexed number of payroll jobs and total wages, "&amp;$L$1</f>
        <v>Indexed number of payroll jobs and total wages, Arts and recreation services</v>
      </c>
      <c r="B32" s="61"/>
      <c r="C32" s="61"/>
      <c r="D32" s="61"/>
      <c r="E32" s="61"/>
      <c r="F32" s="61"/>
      <c r="G32" s="61"/>
      <c r="H32" s="61"/>
      <c r="I32" s="61"/>
      <c r="J32" s="62"/>
      <c r="K32" s="32"/>
      <c r="L32" s="30" t="s">
        <v>8</v>
      </c>
    </row>
    <row r="33" spans="1:12" x14ac:dyDescent="0.25">
      <c r="K33" s="29" t="s">
        <v>64</v>
      </c>
      <c r="L33" s="30">
        <v>94.16</v>
      </c>
    </row>
    <row r="34" spans="1:12" x14ac:dyDescent="0.25">
      <c r="K34" s="29" t="s">
        <v>45</v>
      </c>
      <c r="L34" s="30">
        <v>96.39</v>
      </c>
    </row>
    <row r="35" spans="1:12" x14ac:dyDescent="0.25">
      <c r="K35" s="29" t="s">
        <v>46</v>
      </c>
      <c r="L35" s="30">
        <v>98.52</v>
      </c>
    </row>
    <row r="36" spans="1:12" x14ac:dyDescent="0.25">
      <c r="K36" s="33" t="s">
        <v>47</v>
      </c>
      <c r="L36" s="30">
        <v>97.38</v>
      </c>
    </row>
    <row r="37" spans="1:12" x14ac:dyDescent="0.25">
      <c r="K37" s="25" t="s">
        <v>48</v>
      </c>
      <c r="L37" s="30">
        <v>100.58</v>
      </c>
    </row>
    <row r="38" spans="1:12" x14ac:dyDescent="0.25">
      <c r="K38" s="25" t="s">
        <v>49</v>
      </c>
      <c r="L38" s="30">
        <v>102.74</v>
      </c>
    </row>
    <row r="39" spans="1:12" x14ac:dyDescent="0.25">
      <c r="K39" s="25" t="s">
        <v>50</v>
      </c>
      <c r="L39" s="30">
        <v>93.28</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94.93</v>
      </c>
    </row>
    <row r="43" spans="1:12" x14ac:dyDescent="0.25">
      <c r="K43" s="29" t="s">
        <v>45</v>
      </c>
      <c r="L43" s="30">
        <v>96.53</v>
      </c>
    </row>
    <row r="44" spans="1:12" x14ac:dyDescent="0.25">
      <c r="B44" s="20"/>
      <c r="C44" s="20"/>
      <c r="D44" s="20"/>
      <c r="E44" s="20"/>
      <c r="F44" s="20"/>
      <c r="G44" s="20"/>
      <c r="H44" s="20"/>
      <c r="I44" s="20"/>
      <c r="J44" s="48"/>
      <c r="K44" s="29" t="s">
        <v>46</v>
      </c>
      <c r="L44" s="30">
        <v>98.73</v>
      </c>
    </row>
    <row r="45" spans="1:12" ht="15.4" customHeight="1" x14ac:dyDescent="0.25">
      <c r="A45" s="54" t="str">
        <f>"Indexed number of payroll jobs in "&amp;$L$1&amp;" each week by age group"</f>
        <v>Indexed number of payroll jobs in Arts and recreation services each week by age group</v>
      </c>
      <c r="B45" s="20"/>
      <c r="C45" s="20"/>
      <c r="D45" s="20"/>
      <c r="E45" s="20"/>
      <c r="F45" s="20"/>
      <c r="G45" s="20"/>
      <c r="H45" s="20"/>
      <c r="I45" s="20"/>
      <c r="J45" s="48"/>
      <c r="K45" s="33" t="s">
        <v>47</v>
      </c>
      <c r="L45" s="30">
        <v>97.85</v>
      </c>
    </row>
    <row r="46" spans="1:12" ht="15.4" customHeight="1" x14ac:dyDescent="0.25">
      <c r="B46" s="20"/>
      <c r="C46" s="20"/>
      <c r="D46" s="20"/>
      <c r="E46" s="20"/>
      <c r="F46" s="20"/>
      <c r="G46" s="20"/>
      <c r="H46" s="20"/>
      <c r="I46" s="20"/>
      <c r="J46" s="48"/>
      <c r="K46" s="25" t="s">
        <v>48</v>
      </c>
      <c r="L46" s="30">
        <v>101.13</v>
      </c>
    </row>
    <row r="47" spans="1:12" ht="15.4" customHeight="1" x14ac:dyDescent="0.25">
      <c r="B47" s="20"/>
      <c r="C47" s="20"/>
      <c r="D47" s="20"/>
      <c r="E47" s="20"/>
      <c r="F47" s="20"/>
      <c r="G47" s="20"/>
      <c r="H47" s="20"/>
      <c r="I47" s="20"/>
      <c r="J47" s="48"/>
      <c r="K47" s="25" t="s">
        <v>49</v>
      </c>
      <c r="L47" s="30">
        <v>103.49</v>
      </c>
    </row>
    <row r="48" spans="1:12" ht="15.4" customHeight="1" x14ac:dyDescent="0.25">
      <c r="B48" s="20"/>
      <c r="C48" s="20"/>
      <c r="D48" s="20"/>
      <c r="E48" s="20"/>
      <c r="F48" s="20"/>
      <c r="G48" s="20"/>
      <c r="H48" s="20"/>
      <c r="I48" s="20"/>
      <c r="J48" s="48"/>
      <c r="K48" s="25" t="s">
        <v>50</v>
      </c>
      <c r="L48" s="30">
        <v>94.18</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96.37</v>
      </c>
    </row>
    <row r="54" spans="1:12" ht="15.4" customHeight="1" x14ac:dyDescent="0.25">
      <c r="B54" s="20"/>
      <c r="C54" s="20"/>
      <c r="D54" s="20"/>
      <c r="E54" s="20"/>
      <c r="F54" s="20"/>
      <c r="G54" s="20"/>
      <c r="H54" s="20"/>
      <c r="I54" s="20"/>
      <c r="J54" s="48"/>
      <c r="K54" s="29" t="s">
        <v>5</v>
      </c>
      <c r="L54" s="30">
        <v>98.43</v>
      </c>
    </row>
    <row r="55" spans="1:12" ht="15.4" customHeight="1" x14ac:dyDescent="0.25">
      <c r="B55" s="64"/>
      <c r="C55" s="64"/>
      <c r="D55" s="65"/>
      <c r="E55" s="2"/>
      <c r="F55" s="20"/>
      <c r="G55" s="20"/>
      <c r="H55" s="20"/>
      <c r="I55" s="20"/>
      <c r="J55" s="48"/>
      <c r="K55" s="29" t="s">
        <v>43</v>
      </c>
      <c r="L55" s="30">
        <v>99.99</v>
      </c>
    </row>
    <row r="56" spans="1:12" ht="15.4" customHeight="1" x14ac:dyDescent="0.25">
      <c r="B56" s="64"/>
      <c r="C56" s="64"/>
      <c r="D56" s="65"/>
      <c r="E56" s="2"/>
      <c r="F56" s="20"/>
      <c r="G56" s="20"/>
      <c r="H56" s="20"/>
      <c r="I56" s="20"/>
      <c r="J56" s="48"/>
      <c r="K56" s="33" t="s">
        <v>4</v>
      </c>
      <c r="L56" s="30">
        <v>102.76</v>
      </c>
    </row>
    <row r="57" spans="1:12" ht="15.4" customHeight="1" x14ac:dyDescent="0.25">
      <c r="A57" s="64"/>
      <c r="B57" s="64"/>
      <c r="C57" s="64"/>
      <c r="D57" s="65"/>
      <c r="E57" s="2"/>
      <c r="F57" s="20"/>
      <c r="G57" s="20"/>
      <c r="H57" s="20"/>
      <c r="I57" s="20"/>
      <c r="J57" s="48"/>
      <c r="K57" s="25" t="s">
        <v>3</v>
      </c>
      <c r="L57" s="30">
        <v>102.73</v>
      </c>
    </row>
    <row r="58" spans="1:12" ht="15.4" customHeight="1" x14ac:dyDescent="0.25">
      <c r="B58" s="20"/>
      <c r="C58" s="20"/>
      <c r="D58" s="20"/>
      <c r="E58" s="20"/>
      <c r="F58" s="20"/>
      <c r="G58" s="20"/>
      <c r="H58" s="20"/>
      <c r="I58" s="20"/>
      <c r="J58" s="48"/>
      <c r="K58" s="25" t="s">
        <v>42</v>
      </c>
      <c r="L58" s="30">
        <v>98</v>
      </c>
    </row>
    <row r="59" spans="1:12" ht="15.4" customHeight="1" x14ac:dyDescent="0.25">
      <c r="K59" s="25" t="s">
        <v>2</v>
      </c>
      <c r="L59" s="30">
        <v>110.47</v>
      </c>
    </row>
    <row r="60" spans="1:12" ht="15.4" customHeight="1" x14ac:dyDescent="0.25">
      <c r="A60" s="54" t="str">
        <f>"Indexed number of payroll jobs held by men in "&amp;$L$1&amp;" each week by State and Territory"</f>
        <v>Indexed number of payroll jobs held by men in Arts and recreation services each week by State and Territory</v>
      </c>
      <c r="K60" s="25" t="s">
        <v>1</v>
      </c>
      <c r="L60" s="30">
        <v>99.35</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95.93</v>
      </c>
    </row>
    <row r="63" spans="1:12" ht="15.4" customHeight="1" x14ac:dyDescent="0.25">
      <c r="B63" s="64"/>
      <c r="C63" s="64"/>
      <c r="D63" s="64"/>
      <c r="E63" s="64"/>
      <c r="F63" s="20"/>
      <c r="G63" s="20"/>
      <c r="H63" s="20"/>
      <c r="I63" s="20"/>
      <c r="J63" s="48"/>
      <c r="K63" s="29" t="s">
        <v>5</v>
      </c>
      <c r="L63" s="30">
        <v>87.21</v>
      </c>
    </row>
    <row r="64" spans="1:12" ht="15.4" customHeight="1" x14ac:dyDescent="0.25">
      <c r="B64" s="64"/>
      <c r="C64" s="64"/>
      <c r="D64" s="66"/>
      <c r="E64" s="2"/>
      <c r="F64" s="20"/>
      <c r="G64" s="20"/>
      <c r="H64" s="20"/>
      <c r="I64" s="20"/>
      <c r="J64" s="48"/>
      <c r="K64" s="29" t="s">
        <v>43</v>
      </c>
      <c r="L64" s="30">
        <v>98.28</v>
      </c>
    </row>
    <row r="65" spans="1:12" ht="15.4" customHeight="1" x14ac:dyDescent="0.25">
      <c r="B65" s="64"/>
      <c r="C65" s="64"/>
      <c r="D65" s="66"/>
      <c r="E65" s="2"/>
      <c r="F65" s="20"/>
      <c r="G65" s="20"/>
      <c r="H65" s="20"/>
      <c r="I65" s="20"/>
      <c r="J65" s="48"/>
      <c r="K65" s="33" t="s">
        <v>4</v>
      </c>
      <c r="L65" s="30">
        <v>100.88</v>
      </c>
    </row>
    <row r="66" spans="1:12" ht="15.4" customHeight="1" x14ac:dyDescent="0.25">
      <c r="B66" s="64"/>
      <c r="C66" s="64"/>
      <c r="D66" s="66"/>
      <c r="E66" s="2"/>
      <c r="F66" s="20"/>
      <c r="G66" s="20"/>
      <c r="H66" s="20"/>
      <c r="I66" s="20"/>
      <c r="J66" s="48"/>
      <c r="K66" s="25" t="s">
        <v>3</v>
      </c>
      <c r="L66" s="30">
        <v>103.23</v>
      </c>
    </row>
    <row r="67" spans="1:12" ht="15.4" customHeight="1" x14ac:dyDescent="0.25">
      <c r="B67" s="20"/>
      <c r="C67" s="20"/>
      <c r="D67" s="20"/>
      <c r="E67" s="20"/>
      <c r="F67" s="20"/>
      <c r="G67" s="20"/>
      <c r="H67" s="20"/>
      <c r="I67" s="20"/>
      <c r="J67" s="48"/>
      <c r="K67" s="25" t="s">
        <v>42</v>
      </c>
      <c r="L67" s="30">
        <v>94.35</v>
      </c>
    </row>
    <row r="68" spans="1:12" ht="15.4" customHeight="1" x14ac:dyDescent="0.25">
      <c r="A68" s="20"/>
      <c r="B68" s="20"/>
      <c r="C68" s="20"/>
      <c r="D68" s="20"/>
      <c r="E68" s="20"/>
      <c r="F68" s="20"/>
      <c r="G68" s="20"/>
      <c r="H68" s="20"/>
      <c r="I68" s="20"/>
      <c r="J68" s="48"/>
      <c r="K68" s="25" t="s">
        <v>2</v>
      </c>
      <c r="L68" s="30">
        <v>110.58</v>
      </c>
    </row>
    <row r="69" spans="1:12" ht="15.4" customHeight="1" x14ac:dyDescent="0.25">
      <c r="A69" s="20"/>
      <c r="B69" s="54"/>
      <c r="C69" s="54"/>
      <c r="D69" s="54"/>
      <c r="E69" s="54"/>
      <c r="F69" s="54"/>
      <c r="G69" s="54"/>
      <c r="H69" s="54"/>
      <c r="I69" s="54"/>
      <c r="J69" s="63"/>
      <c r="K69" s="25" t="s">
        <v>1</v>
      </c>
      <c r="L69" s="30">
        <v>98.44</v>
      </c>
    </row>
    <row r="70" spans="1:12" ht="15.4" customHeight="1" x14ac:dyDescent="0.25">
      <c r="K70" s="27"/>
      <c r="L70" s="30" t="s">
        <v>7</v>
      </c>
    </row>
    <row r="71" spans="1:12" ht="15.4" customHeight="1" x14ac:dyDescent="0.25">
      <c r="K71" s="29" t="s">
        <v>6</v>
      </c>
      <c r="L71" s="30">
        <v>96.7</v>
      </c>
    </row>
    <row r="72" spans="1:12" ht="15.4" customHeight="1" x14ac:dyDescent="0.25">
      <c r="K72" s="29" t="s">
        <v>5</v>
      </c>
      <c r="L72" s="30">
        <v>88.13</v>
      </c>
    </row>
    <row r="73" spans="1:12" ht="15.4" customHeight="1" x14ac:dyDescent="0.25">
      <c r="K73" s="29" t="s">
        <v>43</v>
      </c>
      <c r="L73" s="30">
        <v>98.66</v>
      </c>
    </row>
    <row r="74" spans="1:12" ht="15.4" customHeight="1" x14ac:dyDescent="0.25">
      <c r="K74" s="33" t="s">
        <v>4</v>
      </c>
      <c r="L74" s="30">
        <v>101.91</v>
      </c>
    </row>
    <row r="75" spans="1:12" ht="15.4" customHeight="1" x14ac:dyDescent="0.25">
      <c r="A75" s="54" t="str">
        <f>"Indexed number of payroll jobs held by women in "&amp;$L$1&amp;" each week by State and Territory"</f>
        <v>Indexed number of payroll jobs held by women in Arts and recreation services each week by State and Territory</v>
      </c>
      <c r="K75" s="25" t="s">
        <v>3</v>
      </c>
      <c r="L75" s="30">
        <v>103.02</v>
      </c>
    </row>
    <row r="76" spans="1:12" ht="15.4" customHeight="1" x14ac:dyDescent="0.25">
      <c r="K76" s="25" t="s">
        <v>42</v>
      </c>
      <c r="L76" s="30">
        <v>96.1</v>
      </c>
    </row>
    <row r="77" spans="1:12" ht="15.4" customHeight="1" x14ac:dyDescent="0.25">
      <c r="B77" s="64"/>
      <c r="C77" s="64"/>
      <c r="D77" s="64"/>
      <c r="E77" s="64"/>
      <c r="F77" s="20"/>
      <c r="G77" s="20"/>
      <c r="H77" s="20"/>
      <c r="I77" s="20"/>
      <c r="J77" s="48"/>
      <c r="K77" s="25" t="s">
        <v>2</v>
      </c>
      <c r="L77" s="30">
        <v>113.13</v>
      </c>
    </row>
    <row r="78" spans="1:12" ht="15.4" customHeight="1" x14ac:dyDescent="0.25">
      <c r="B78" s="64"/>
      <c r="C78" s="64"/>
      <c r="D78" s="64"/>
      <c r="E78" s="64"/>
      <c r="F78" s="20"/>
      <c r="G78" s="20"/>
      <c r="H78" s="20"/>
      <c r="I78" s="20"/>
      <c r="J78" s="48"/>
      <c r="K78" s="25" t="s">
        <v>1</v>
      </c>
      <c r="L78" s="30">
        <v>93.3</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100.09</v>
      </c>
    </row>
    <row r="83" spans="1:12" ht="15.4" customHeight="1" x14ac:dyDescent="0.25">
      <c r="B83" s="20"/>
      <c r="C83" s="20"/>
      <c r="D83" s="20"/>
      <c r="E83" s="20"/>
      <c r="F83" s="20"/>
      <c r="G83" s="20"/>
      <c r="H83" s="20"/>
      <c r="I83" s="20"/>
      <c r="J83" s="48"/>
      <c r="K83" s="29" t="s">
        <v>5</v>
      </c>
      <c r="L83" s="30">
        <v>100.19</v>
      </c>
    </row>
    <row r="84" spans="1:12" ht="15.4" customHeight="1" x14ac:dyDescent="0.25">
      <c r="A84" s="20"/>
      <c r="B84" s="54"/>
      <c r="C84" s="54"/>
      <c r="D84" s="54"/>
      <c r="E84" s="54"/>
      <c r="F84" s="54"/>
      <c r="G84" s="54"/>
      <c r="H84" s="54"/>
      <c r="I84" s="54"/>
      <c r="J84" s="63"/>
      <c r="K84" s="29" t="s">
        <v>43</v>
      </c>
      <c r="L84" s="30">
        <v>101.3</v>
      </c>
    </row>
    <row r="85" spans="1:12" ht="15.4" customHeight="1" x14ac:dyDescent="0.25">
      <c r="K85" s="33" t="s">
        <v>4</v>
      </c>
      <c r="L85" s="30">
        <v>104.06</v>
      </c>
    </row>
    <row r="86" spans="1:12" ht="15.4" customHeight="1" x14ac:dyDescent="0.25">
      <c r="K86" s="25" t="s">
        <v>3</v>
      </c>
      <c r="L86" s="30">
        <v>107.14</v>
      </c>
    </row>
    <row r="87" spans="1:12" ht="15.4" customHeight="1" x14ac:dyDescent="0.25">
      <c r="K87" s="25" t="s">
        <v>42</v>
      </c>
      <c r="L87" s="30">
        <v>97.06</v>
      </c>
    </row>
    <row r="88" spans="1:12" ht="15.4" customHeight="1" x14ac:dyDescent="0.25">
      <c r="K88" s="25" t="s">
        <v>2</v>
      </c>
      <c r="L88" s="30">
        <v>106.15</v>
      </c>
    </row>
    <row r="89" spans="1:12" ht="15.4" customHeight="1" x14ac:dyDescent="0.25">
      <c r="K89" s="25" t="s">
        <v>1</v>
      </c>
      <c r="L89" s="30">
        <v>101.59</v>
      </c>
    </row>
    <row r="90" spans="1:12" ht="15.4" customHeight="1" x14ac:dyDescent="0.25">
      <c r="K90" s="32"/>
      <c r="L90" s="30" t="s">
        <v>8</v>
      </c>
    </row>
    <row r="91" spans="1:12" ht="15" customHeight="1" x14ac:dyDescent="0.25">
      <c r="K91" s="29" t="s">
        <v>6</v>
      </c>
      <c r="L91" s="30">
        <v>100.1</v>
      </c>
    </row>
    <row r="92" spans="1:12" ht="15" customHeight="1" x14ac:dyDescent="0.25">
      <c r="K92" s="29" t="s">
        <v>5</v>
      </c>
      <c r="L92" s="30">
        <v>85.6</v>
      </c>
    </row>
    <row r="93" spans="1:12" ht="15" customHeight="1" x14ac:dyDescent="0.25">
      <c r="A93" s="54"/>
      <c r="K93" s="29" t="s">
        <v>43</v>
      </c>
      <c r="L93" s="30">
        <v>99.14</v>
      </c>
    </row>
    <row r="94" spans="1:12" ht="15" customHeight="1" x14ac:dyDescent="0.25">
      <c r="K94" s="33" t="s">
        <v>4</v>
      </c>
      <c r="L94" s="30">
        <v>103.01</v>
      </c>
    </row>
    <row r="95" spans="1:12" ht="15" customHeight="1" x14ac:dyDescent="0.25">
      <c r="K95" s="25" t="s">
        <v>3</v>
      </c>
      <c r="L95" s="30">
        <v>107.66</v>
      </c>
    </row>
    <row r="96" spans="1:12" ht="15" customHeight="1" x14ac:dyDescent="0.25">
      <c r="K96" s="25" t="s">
        <v>42</v>
      </c>
      <c r="L96" s="30">
        <v>93.08</v>
      </c>
    </row>
    <row r="97" spans="1:12" ht="15" customHeight="1" x14ac:dyDescent="0.25">
      <c r="K97" s="25" t="s">
        <v>2</v>
      </c>
      <c r="L97" s="30">
        <v>103.63</v>
      </c>
    </row>
    <row r="98" spans="1:12" ht="15" customHeight="1" x14ac:dyDescent="0.25">
      <c r="K98" s="25" t="s">
        <v>1</v>
      </c>
      <c r="L98" s="30">
        <v>100.74</v>
      </c>
    </row>
    <row r="99" spans="1:12" ht="15" customHeight="1" x14ac:dyDescent="0.25">
      <c r="K99" s="27"/>
      <c r="L99" s="30" t="s">
        <v>7</v>
      </c>
    </row>
    <row r="100" spans="1:12" ht="15" customHeight="1" x14ac:dyDescent="0.25">
      <c r="A100" s="67"/>
      <c r="B100" s="68"/>
      <c r="K100" s="29" t="s">
        <v>6</v>
      </c>
      <c r="L100" s="30">
        <v>100.55</v>
      </c>
    </row>
    <row r="101" spans="1:12" x14ac:dyDescent="0.25">
      <c r="A101" s="67"/>
      <c r="B101" s="68"/>
      <c r="K101" s="29" t="s">
        <v>5</v>
      </c>
      <c r="L101" s="30">
        <v>85.06</v>
      </c>
    </row>
    <row r="102" spans="1:12" x14ac:dyDescent="0.25">
      <c r="A102" s="67"/>
      <c r="B102" s="68"/>
      <c r="K102" s="29" t="s">
        <v>43</v>
      </c>
      <c r="L102" s="30">
        <v>99.72</v>
      </c>
    </row>
    <row r="103" spans="1:12" x14ac:dyDescent="0.25">
      <c r="A103" s="67"/>
      <c r="B103" s="68"/>
      <c r="K103" s="33" t="s">
        <v>4</v>
      </c>
      <c r="L103" s="30">
        <v>103.55</v>
      </c>
    </row>
    <row r="104" spans="1:12" x14ac:dyDescent="0.25">
      <c r="A104" s="67"/>
      <c r="B104" s="68"/>
      <c r="K104" s="25" t="s">
        <v>3</v>
      </c>
      <c r="L104" s="30">
        <v>107.85</v>
      </c>
    </row>
    <row r="105" spans="1:12" x14ac:dyDescent="0.25">
      <c r="A105" s="67"/>
      <c r="B105" s="68"/>
      <c r="K105" s="25" t="s">
        <v>42</v>
      </c>
      <c r="L105" s="30">
        <v>94.76</v>
      </c>
    </row>
    <row r="106" spans="1:12" x14ac:dyDescent="0.25">
      <c r="A106" s="67"/>
      <c r="B106" s="68"/>
      <c r="K106" s="25" t="s">
        <v>2</v>
      </c>
      <c r="L106" s="30">
        <v>103.95</v>
      </c>
    </row>
    <row r="107" spans="1:12" x14ac:dyDescent="0.25">
      <c r="A107" s="67"/>
      <c r="B107" s="68"/>
      <c r="K107" s="25" t="s">
        <v>1</v>
      </c>
      <c r="L107" s="30">
        <v>97.62</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92.754599999999996</v>
      </c>
    </row>
    <row r="112" spans="1:12" x14ac:dyDescent="0.25">
      <c r="K112" s="45">
        <v>43918</v>
      </c>
      <c r="L112" s="30">
        <v>80.713800000000006</v>
      </c>
    </row>
    <row r="113" spans="11:12" x14ac:dyDescent="0.25">
      <c r="K113" s="45">
        <v>43925</v>
      </c>
      <c r="L113" s="30">
        <v>71.532300000000006</v>
      </c>
    </row>
    <row r="114" spans="11:12" x14ac:dyDescent="0.25">
      <c r="K114" s="45">
        <v>43932</v>
      </c>
      <c r="L114" s="30">
        <v>70.344999999999999</v>
      </c>
    </row>
    <row r="115" spans="11:12" x14ac:dyDescent="0.25">
      <c r="K115" s="45">
        <v>43939</v>
      </c>
      <c r="L115" s="30">
        <v>72.593500000000006</v>
      </c>
    </row>
    <row r="116" spans="11:12" x14ac:dyDescent="0.25">
      <c r="K116" s="45">
        <v>43946</v>
      </c>
      <c r="L116" s="30">
        <v>75.828299999999999</v>
      </c>
    </row>
    <row r="117" spans="11:12" x14ac:dyDescent="0.25">
      <c r="K117" s="45">
        <v>43953</v>
      </c>
      <c r="L117" s="30">
        <v>77.158299999999997</v>
      </c>
    </row>
    <row r="118" spans="11:12" x14ac:dyDescent="0.25">
      <c r="K118" s="45">
        <v>43960</v>
      </c>
      <c r="L118" s="30">
        <v>75.575999999999993</v>
      </c>
    </row>
    <row r="119" spans="11:12" x14ac:dyDescent="0.25">
      <c r="K119" s="45">
        <v>43967</v>
      </c>
      <c r="L119" s="30">
        <v>75.111400000000003</v>
      </c>
    </row>
    <row r="120" spans="11:12" x14ac:dyDescent="0.25">
      <c r="K120" s="45">
        <v>43974</v>
      </c>
      <c r="L120" s="30">
        <v>75.752799999999993</v>
      </c>
    </row>
    <row r="121" spans="11:12" x14ac:dyDescent="0.25">
      <c r="K121" s="45">
        <v>43981</v>
      </c>
      <c r="L121" s="30">
        <v>76.143100000000004</v>
      </c>
    </row>
    <row r="122" spans="11:12" x14ac:dyDescent="0.25">
      <c r="K122" s="45">
        <v>43988</v>
      </c>
      <c r="L122" s="30">
        <v>78.542000000000002</v>
      </c>
    </row>
    <row r="123" spans="11:12" x14ac:dyDescent="0.25">
      <c r="K123" s="45">
        <v>43995</v>
      </c>
      <c r="L123" s="30">
        <v>80.452600000000004</v>
      </c>
    </row>
    <row r="124" spans="11:12" x14ac:dyDescent="0.25">
      <c r="K124" s="45">
        <v>44002</v>
      </c>
      <c r="L124" s="30">
        <v>82.093900000000005</v>
      </c>
    </row>
    <row r="125" spans="11:12" x14ac:dyDescent="0.25">
      <c r="K125" s="45">
        <v>44009</v>
      </c>
      <c r="L125" s="30">
        <v>80.260999999999996</v>
      </c>
    </row>
    <row r="126" spans="11:12" x14ac:dyDescent="0.25">
      <c r="K126" s="45">
        <v>44016</v>
      </c>
      <c r="L126" s="30">
        <v>84.023499999999999</v>
      </c>
    </row>
    <row r="127" spans="11:12" x14ac:dyDescent="0.25">
      <c r="K127" s="45">
        <v>44023</v>
      </c>
      <c r="L127" s="30">
        <v>87.014799999999994</v>
      </c>
    </row>
    <row r="128" spans="11:12" x14ac:dyDescent="0.25">
      <c r="K128" s="45">
        <v>44030</v>
      </c>
      <c r="L128" s="30">
        <v>88.456199999999995</v>
      </c>
    </row>
    <row r="129" spans="1:12" x14ac:dyDescent="0.25">
      <c r="K129" s="45">
        <v>44037</v>
      </c>
      <c r="L129" s="30">
        <v>88.822299999999998</v>
      </c>
    </row>
    <row r="130" spans="1:12" x14ac:dyDescent="0.25">
      <c r="K130" s="45">
        <v>44044</v>
      </c>
      <c r="L130" s="30">
        <v>88.993899999999996</v>
      </c>
    </row>
    <row r="131" spans="1:12" x14ac:dyDescent="0.25">
      <c r="K131" s="45">
        <v>44051</v>
      </c>
      <c r="L131" s="30">
        <v>88.693799999999996</v>
      </c>
    </row>
    <row r="132" spans="1:12" x14ac:dyDescent="0.25">
      <c r="K132" s="45">
        <v>44058</v>
      </c>
      <c r="L132" s="30">
        <v>89.421300000000002</v>
      </c>
    </row>
    <row r="133" spans="1:12" x14ac:dyDescent="0.25">
      <c r="K133" s="45">
        <v>44065</v>
      </c>
      <c r="L133" s="30">
        <v>89.656499999999994</v>
      </c>
    </row>
    <row r="134" spans="1:12" x14ac:dyDescent="0.25">
      <c r="K134" s="45">
        <v>44072</v>
      </c>
      <c r="L134" s="30">
        <v>90.782600000000002</v>
      </c>
    </row>
    <row r="135" spans="1:12" x14ac:dyDescent="0.25">
      <c r="K135" s="45">
        <v>44079</v>
      </c>
      <c r="L135" s="30">
        <v>90.809100000000001</v>
      </c>
    </row>
    <row r="136" spans="1:12" x14ac:dyDescent="0.25">
      <c r="K136" s="45">
        <v>44086</v>
      </c>
      <c r="L136" s="30">
        <v>91.733500000000006</v>
      </c>
    </row>
    <row r="137" spans="1:12" x14ac:dyDescent="0.25">
      <c r="K137" s="45">
        <v>44093</v>
      </c>
      <c r="L137" s="30">
        <v>92.152100000000004</v>
      </c>
    </row>
    <row r="138" spans="1:12" x14ac:dyDescent="0.25">
      <c r="K138" s="45">
        <v>44100</v>
      </c>
      <c r="L138" s="30">
        <v>92.232200000000006</v>
      </c>
    </row>
    <row r="139" spans="1:12" x14ac:dyDescent="0.25">
      <c r="K139" s="45">
        <v>44107</v>
      </c>
      <c r="L139" s="30">
        <v>91.040199999999999</v>
      </c>
    </row>
    <row r="140" spans="1:12" x14ac:dyDescent="0.25">
      <c r="A140" s="67"/>
      <c r="B140" s="68"/>
      <c r="K140" s="45">
        <v>44114</v>
      </c>
      <c r="L140" s="30">
        <v>91.751199999999997</v>
      </c>
    </row>
    <row r="141" spans="1:12" x14ac:dyDescent="0.25">
      <c r="A141" s="67"/>
      <c r="B141" s="68"/>
      <c r="K141" s="45">
        <v>44121</v>
      </c>
      <c r="L141" s="30">
        <v>92.492199999999997</v>
      </c>
    </row>
    <row r="142" spans="1:12" x14ac:dyDescent="0.25">
      <c r="K142" s="45">
        <v>44128</v>
      </c>
      <c r="L142" s="30">
        <v>92.671400000000006</v>
      </c>
    </row>
    <row r="143" spans="1:12" x14ac:dyDescent="0.25">
      <c r="K143" s="45">
        <v>44135</v>
      </c>
      <c r="L143" s="30">
        <v>92.896600000000007</v>
      </c>
    </row>
    <row r="144" spans="1:12" x14ac:dyDescent="0.25">
      <c r="K144" s="45">
        <v>44142</v>
      </c>
      <c r="L144" s="30">
        <v>94.3994</v>
      </c>
    </row>
    <row r="145" spans="11:12" x14ac:dyDescent="0.25">
      <c r="K145" s="45">
        <v>44149</v>
      </c>
      <c r="L145" s="30">
        <v>95.749399999999994</v>
      </c>
    </row>
    <row r="146" spans="11:12" x14ac:dyDescent="0.25">
      <c r="K146" s="45">
        <v>44156</v>
      </c>
      <c r="L146" s="30">
        <v>96.229299999999995</v>
      </c>
    </row>
    <row r="147" spans="11:12" x14ac:dyDescent="0.25">
      <c r="K147" s="45">
        <v>44163</v>
      </c>
      <c r="L147" s="30">
        <v>97.309899999999999</v>
      </c>
    </row>
    <row r="148" spans="11:12" x14ac:dyDescent="0.25">
      <c r="K148" s="45">
        <v>44170</v>
      </c>
      <c r="L148" s="30">
        <v>99.392799999999994</v>
      </c>
    </row>
    <row r="149" spans="11:12" x14ac:dyDescent="0.25">
      <c r="K149" s="45">
        <v>44177</v>
      </c>
      <c r="L149" s="30">
        <v>100.20399999999999</v>
      </c>
    </row>
    <row r="150" spans="11:12" x14ac:dyDescent="0.25">
      <c r="K150" s="45">
        <v>44184</v>
      </c>
      <c r="L150" s="30">
        <v>100.303</v>
      </c>
    </row>
    <row r="151" spans="11:12" x14ac:dyDescent="0.25">
      <c r="K151" s="45">
        <v>44191</v>
      </c>
      <c r="L151" s="30">
        <v>95.717600000000004</v>
      </c>
    </row>
    <row r="152" spans="11:12" x14ac:dyDescent="0.25">
      <c r="K152" s="45">
        <v>44198</v>
      </c>
      <c r="L152" s="30">
        <v>94.217200000000005</v>
      </c>
    </row>
    <row r="153" spans="11:12" x14ac:dyDescent="0.25">
      <c r="K153" s="45">
        <v>44205</v>
      </c>
      <c r="L153" s="30">
        <v>95.888000000000005</v>
      </c>
    </row>
    <row r="154" spans="11:12" x14ac:dyDescent="0.25">
      <c r="K154" s="45">
        <v>44212</v>
      </c>
      <c r="L154" s="30">
        <v>96.953900000000004</v>
      </c>
    </row>
    <row r="155" spans="11:12" x14ac:dyDescent="0.25">
      <c r="K155" s="45">
        <v>44219</v>
      </c>
      <c r="L155" s="30">
        <v>98.054500000000004</v>
      </c>
    </row>
    <row r="156" spans="11:12" x14ac:dyDescent="0.25">
      <c r="K156" s="45">
        <v>44226</v>
      </c>
      <c r="L156" s="30">
        <v>98.806200000000004</v>
      </c>
    </row>
    <row r="157" spans="11:12" x14ac:dyDescent="0.25">
      <c r="K157" s="45">
        <v>44233</v>
      </c>
      <c r="L157" s="30">
        <v>98.378200000000007</v>
      </c>
    </row>
    <row r="158" spans="11:12" x14ac:dyDescent="0.25">
      <c r="K158" s="45">
        <v>44240</v>
      </c>
      <c r="L158" s="30">
        <v>100.3991</v>
      </c>
    </row>
    <row r="159" spans="11:12" x14ac:dyDescent="0.25">
      <c r="K159" s="45">
        <v>44247</v>
      </c>
      <c r="L159" s="30">
        <v>100.9055</v>
      </c>
    </row>
    <row r="160" spans="11:12" x14ac:dyDescent="0.25">
      <c r="K160" s="45">
        <v>44254</v>
      </c>
      <c r="L160" s="30">
        <v>102.73609999999999</v>
      </c>
    </row>
    <row r="161" spans="11:12" x14ac:dyDescent="0.25">
      <c r="K161" s="45">
        <v>44261</v>
      </c>
      <c r="L161" s="30">
        <v>103.7182</v>
      </c>
    </row>
    <row r="162" spans="11:12" x14ac:dyDescent="0.25">
      <c r="K162" s="45">
        <v>44268</v>
      </c>
      <c r="L162" s="30">
        <v>103.8886</v>
      </c>
    </row>
    <row r="163" spans="11:12" x14ac:dyDescent="0.25">
      <c r="K163" s="45">
        <v>44275</v>
      </c>
      <c r="L163" s="30">
        <v>104.50700000000001</v>
      </c>
    </row>
    <row r="164" spans="11:12" x14ac:dyDescent="0.25">
      <c r="K164" s="45">
        <v>44282</v>
      </c>
      <c r="L164" s="30">
        <v>105.35769999999999</v>
      </c>
    </row>
    <row r="165" spans="11:12" x14ac:dyDescent="0.25">
      <c r="K165" s="45">
        <v>44289</v>
      </c>
      <c r="L165" s="30">
        <v>102.06399999999999</v>
      </c>
    </row>
    <row r="166" spans="11:12" x14ac:dyDescent="0.25">
      <c r="K166" s="45">
        <v>44296</v>
      </c>
      <c r="L166" s="30">
        <v>102.0534</v>
      </c>
    </row>
    <row r="167" spans="11:12" x14ac:dyDescent="0.25">
      <c r="K167" s="45">
        <v>44303</v>
      </c>
      <c r="L167" s="30">
        <v>102.39709999999999</v>
      </c>
    </row>
    <row r="168" spans="11:12" x14ac:dyDescent="0.25">
      <c r="K168" s="45">
        <v>44310</v>
      </c>
      <c r="L168" s="30">
        <v>102.4796</v>
      </c>
    </row>
    <row r="169" spans="11:12" x14ac:dyDescent="0.25">
      <c r="K169" s="45">
        <v>44317</v>
      </c>
      <c r="L169" s="30">
        <v>102.09350000000001</v>
      </c>
    </row>
    <row r="170" spans="11:12" x14ac:dyDescent="0.25">
      <c r="K170" s="45">
        <v>44324</v>
      </c>
      <c r="L170" s="30">
        <v>102.301</v>
      </c>
    </row>
    <row r="171" spans="11:12" x14ac:dyDescent="0.25">
      <c r="K171" s="45">
        <v>44331</v>
      </c>
      <c r="L171" s="30">
        <v>101.67959999999999</v>
      </c>
    </row>
    <row r="172" spans="11:12" x14ac:dyDescent="0.25">
      <c r="K172" s="45">
        <v>44338</v>
      </c>
      <c r="L172" s="30">
        <v>102.5445</v>
      </c>
    </row>
    <row r="173" spans="11:12" x14ac:dyDescent="0.25">
      <c r="K173" s="45">
        <v>44345</v>
      </c>
      <c r="L173" s="30">
        <v>101.2557</v>
      </c>
    </row>
    <row r="174" spans="11:12" x14ac:dyDescent="0.25">
      <c r="K174" s="45">
        <v>44352</v>
      </c>
      <c r="L174" s="30">
        <v>99.080299999999994</v>
      </c>
    </row>
    <row r="175" spans="11:12" x14ac:dyDescent="0.25">
      <c r="K175" s="45">
        <v>44359</v>
      </c>
      <c r="L175" s="30">
        <v>97.740899999999996</v>
      </c>
    </row>
    <row r="176" spans="11:12" x14ac:dyDescent="0.25">
      <c r="K176" s="45">
        <v>44366</v>
      </c>
      <c r="L176" s="30">
        <v>98.122</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94.908500000000004</v>
      </c>
    </row>
    <row r="260" spans="11:12" x14ac:dyDescent="0.25">
      <c r="K260" s="45">
        <v>43918</v>
      </c>
      <c r="L260" s="30">
        <v>89.006399999999999</v>
      </c>
    </row>
    <row r="261" spans="11:12" x14ac:dyDescent="0.25">
      <c r="K261" s="45">
        <v>43925</v>
      </c>
      <c r="L261" s="30">
        <v>86.680599999999998</v>
      </c>
    </row>
    <row r="262" spans="11:12" x14ac:dyDescent="0.25">
      <c r="K262" s="45">
        <v>43932</v>
      </c>
      <c r="L262" s="30">
        <v>86.863600000000005</v>
      </c>
    </row>
    <row r="263" spans="11:12" x14ac:dyDescent="0.25">
      <c r="K263" s="45">
        <v>43939</v>
      </c>
      <c r="L263" s="30">
        <v>101.5788</v>
      </c>
    </row>
    <row r="264" spans="11:12" x14ac:dyDescent="0.25">
      <c r="K264" s="45">
        <v>43946</v>
      </c>
      <c r="L264" s="30">
        <v>102.2426</v>
      </c>
    </row>
    <row r="265" spans="11:12" x14ac:dyDescent="0.25">
      <c r="K265" s="45">
        <v>43953</v>
      </c>
      <c r="L265" s="30">
        <v>101.77290000000001</v>
      </c>
    </row>
    <row r="266" spans="11:12" x14ac:dyDescent="0.25">
      <c r="K266" s="45">
        <v>43960</v>
      </c>
      <c r="L266" s="30">
        <v>88.827799999999996</v>
      </c>
    </row>
    <row r="267" spans="11:12" x14ac:dyDescent="0.25">
      <c r="K267" s="45">
        <v>43967</v>
      </c>
      <c r="L267" s="30">
        <v>84.863500000000002</v>
      </c>
    </row>
    <row r="268" spans="11:12" x14ac:dyDescent="0.25">
      <c r="K268" s="45">
        <v>43974</v>
      </c>
      <c r="L268" s="30">
        <v>84.496799999999993</v>
      </c>
    </row>
    <row r="269" spans="11:12" x14ac:dyDescent="0.25">
      <c r="K269" s="45">
        <v>43981</v>
      </c>
      <c r="L269" s="30">
        <v>85.088300000000004</v>
      </c>
    </row>
    <row r="270" spans="11:12" x14ac:dyDescent="0.25">
      <c r="K270" s="45">
        <v>43988</v>
      </c>
      <c r="L270" s="30">
        <v>95.806299999999993</v>
      </c>
    </row>
    <row r="271" spans="11:12" x14ac:dyDescent="0.25">
      <c r="K271" s="45">
        <v>43995</v>
      </c>
      <c r="L271" s="30">
        <v>99.2256</v>
      </c>
    </row>
    <row r="272" spans="11:12" x14ac:dyDescent="0.25">
      <c r="K272" s="45">
        <v>44002</v>
      </c>
      <c r="L272" s="30">
        <v>94.745099999999994</v>
      </c>
    </row>
    <row r="273" spans="11:12" x14ac:dyDescent="0.25">
      <c r="K273" s="45">
        <v>44009</v>
      </c>
      <c r="L273" s="30">
        <v>90.962199999999996</v>
      </c>
    </row>
    <row r="274" spans="11:12" x14ac:dyDescent="0.25">
      <c r="K274" s="45">
        <v>44016</v>
      </c>
      <c r="L274" s="30">
        <v>95.933999999999997</v>
      </c>
    </row>
    <row r="275" spans="11:12" x14ac:dyDescent="0.25">
      <c r="K275" s="45">
        <v>44023</v>
      </c>
      <c r="L275" s="30">
        <v>92.748800000000003</v>
      </c>
    </row>
    <row r="276" spans="11:12" x14ac:dyDescent="0.25">
      <c r="K276" s="45">
        <v>44030</v>
      </c>
      <c r="L276" s="30">
        <v>92.934799999999996</v>
      </c>
    </row>
    <row r="277" spans="11:12" x14ac:dyDescent="0.25">
      <c r="K277" s="45">
        <v>44037</v>
      </c>
      <c r="L277" s="30">
        <v>92.448700000000002</v>
      </c>
    </row>
    <row r="278" spans="11:12" x14ac:dyDescent="0.25">
      <c r="K278" s="45">
        <v>44044</v>
      </c>
      <c r="L278" s="30">
        <v>92.709699999999998</v>
      </c>
    </row>
    <row r="279" spans="11:12" x14ac:dyDescent="0.25">
      <c r="K279" s="45">
        <v>44051</v>
      </c>
      <c r="L279" s="30">
        <v>93.968999999999994</v>
      </c>
    </row>
    <row r="280" spans="11:12" x14ac:dyDescent="0.25">
      <c r="K280" s="45">
        <v>44058</v>
      </c>
      <c r="L280" s="30">
        <v>95.311099999999996</v>
      </c>
    </row>
    <row r="281" spans="11:12" x14ac:dyDescent="0.25">
      <c r="K281" s="45">
        <v>44065</v>
      </c>
      <c r="L281" s="30">
        <v>95.2316</v>
      </c>
    </row>
    <row r="282" spans="11:12" x14ac:dyDescent="0.25">
      <c r="K282" s="45">
        <v>44072</v>
      </c>
      <c r="L282" s="30">
        <v>96.103899999999996</v>
      </c>
    </row>
    <row r="283" spans="11:12" x14ac:dyDescent="0.25">
      <c r="K283" s="45">
        <v>44079</v>
      </c>
      <c r="L283" s="30">
        <v>98.290300000000002</v>
      </c>
    </row>
    <row r="284" spans="11:12" x14ac:dyDescent="0.25">
      <c r="K284" s="45">
        <v>44086</v>
      </c>
      <c r="L284" s="30">
        <v>98.0077</v>
      </c>
    </row>
    <row r="285" spans="11:12" x14ac:dyDescent="0.25">
      <c r="K285" s="45">
        <v>44093</v>
      </c>
      <c r="L285" s="30">
        <v>96.101399999999998</v>
      </c>
    </row>
    <row r="286" spans="11:12" x14ac:dyDescent="0.25">
      <c r="K286" s="45">
        <v>44100</v>
      </c>
      <c r="L286" s="30">
        <v>94.594999999999999</v>
      </c>
    </row>
    <row r="287" spans="11:12" x14ac:dyDescent="0.25">
      <c r="K287" s="45">
        <v>44107</v>
      </c>
      <c r="L287" s="30">
        <v>93.436899999999994</v>
      </c>
    </row>
    <row r="288" spans="11:12" x14ac:dyDescent="0.25">
      <c r="K288" s="45">
        <v>44114</v>
      </c>
      <c r="L288" s="30">
        <v>91.481399999999994</v>
      </c>
    </row>
    <row r="289" spans="11:12" x14ac:dyDescent="0.25">
      <c r="K289" s="45">
        <v>44121</v>
      </c>
      <c r="L289" s="30">
        <v>91.778099999999995</v>
      </c>
    </row>
    <row r="290" spans="11:12" x14ac:dyDescent="0.25">
      <c r="K290" s="45">
        <v>44128</v>
      </c>
      <c r="L290" s="30">
        <v>91.182299999999998</v>
      </c>
    </row>
    <row r="291" spans="11:12" x14ac:dyDescent="0.25">
      <c r="K291" s="45">
        <v>44135</v>
      </c>
      <c r="L291" s="30">
        <v>92.096800000000002</v>
      </c>
    </row>
    <row r="292" spans="11:12" x14ac:dyDescent="0.25">
      <c r="K292" s="45">
        <v>44142</v>
      </c>
      <c r="L292" s="30">
        <v>93.778400000000005</v>
      </c>
    </row>
    <row r="293" spans="11:12" x14ac:dyDescent="0.25">
      <c r="K293" s="45">
        <v>44149</v>
      </c>
      <c r="L293" s="30">
        <v>95.558300000000003</v>
      </c>
    </row>
    <row r="294" spans="11:12" x14ac:dyDescent="0.25">
      <c r="K294" s="45">
        <v>44156</v>
      </c>
      <c r="L294" s="30">
        <v>96.804299999999998</v>
      </c>
    </row>
    <row r="295" spans="11:12" x14ac:dyDescent="0.25">
      <c r="K295" s="45">
        <v>44163</v>
      </c>
      <c r="L295" s="30">
        <v>98.588800000000006</v>
      </c>
    </row>
    <row r="296" spans="11:12" x14ac:dyDescent="0.25">
      <c r="K296" s="45">
        <v>44170</v>
      </c>
      <c r="L296" s="30">
        <v>100.8227</v>
      </c>
    </row>
    <row r="297" spans="11:12" x14ac:dyDescent="0.25">
      <c r="K297" s="45">
        <v>44177</v>
      </c>
      <c r="L297" s="30">
        <v>101.36660000000001</v>
      </c>
    </row>
    <row r="298" spans="11:12" x14ac:dyDescent="0.25">
      <c r="K298" s="45">
        <v>44184</v>
      </c>
      <c r="L298" s="30">
        <v>102.62869999999999</v>
      </c>
    </row>
    <row r="299" spans="11:12" x14ac:dyDescent="0.25">
      <c r="K299" s="45">
        <v>44191</v>
      </c>
      <c r="L299" s="30">
        <v>100.4927</v>
      </c>
    </row>
    <row r="300" spans="11:12" x14ac:dyDescent="0.25">
      <c r="K300" s="45">
        <v>44198</v>
      </c>
      <c r="L300" s="30">
        <v>100.5314</v>
      </c>
    </row>
    <row r="301" spans="11:12" x14ac:dyDescent="0.25">
      <c r="K301" s="45">
        <v>44205</v>
      </c>
      <c r="L301" s="30">
        <v>100.7</v>
      </c>
    </row>
    <row r="302" spans="11:12" x14ac:dyDescent="0.25">
      <c r="K302" s="45">
        <v>44212</v>
      </c>
      <c r="L302" s="30">
        <v>100.5189</v>
      </c>
    </row>
    <row r="303" spans="11:12" x14ac:dyDescent="0.25">
      <c r="K303" s="45">
        <v>44219</v>
      </c>
      <c r="L303" s="30">
        <v>101.6948</v>
      </c>
    </row>
    <row r="304" spans="11:12" x14ac:dyDescent="0.25">
      <c r="K304" s="45">
        <v>44226</v>
      </c>
      <c r="L304" s="30">
        <v>102.70399999999999</v>
      </c>
    </row>
    <row r="305" spans="11:12" x14ac:dyDescent="0.25">
      <c r="K305" s="45">
        <v>44233</v>
      </c>
      <c r="L305" s="30">
        <v>101.1401</v>
      </c>
    </row>
    <row r="306" spans="11:12" x14ac:dyDescent="0.25">
      <c r="K306" s="45">
        <v>44240</v>
      </c>
      <c r="L306" s="30">
        <v>104.30589999999999</v>
      </c>
    </row>
    <row r="307" spans="11:12" x14ac:dyDescent="0.25">
      <c r="K307" s="45">
        <v>44247</v>
      </c>
      <c r="L307" s="30">
        <v>104.9228</v>
      </c>
    </row>
    <row r="308" spans="11:12" x14ac:dyDescent="0.25">
      <c r="K308" s="45">
        <v>44254</v>
      </c>
      <c r="L308" s="30">
        <v>108.9349</v>
      </c>
    </row>
    <row r="309" spans="11:12" x14ac:dyDescent="0.25">
      <c r="K309" s="45">
        <v>44261</v>
      </c>
      <c r="L309" s="30">
        <v>107.2269</v>
      </c>
    </row>
    <row r="310" spans="11:12" x14ac:dyDescent="0.25">
      <c r="K310" s="45">
        <v>44268</v>
      </c>
      <c r="L310" s="30">
        <v>102.87730000000001</v>
      </c>
    </row>
    <row r="311" spans="11:12" x14ac:dyDescent="0.25">
      <c r="K311" s="45">
        <v>44275</v>
      </c>
      <c r="L311" s="30">
        <v>102.7188</v>
      </c>
    </row>
    <row r="312" spans="11:12" x14ac:dyDescent="0.25">
      <c r="K312" s="45">
        <v>44282</v>
      </c>
      <c r="L312" s="30">
        <v>104.1533</v>
      </c>
    </row>
    <row r="313" spans="11:12" x14ac:dyDescent="0.25">
      <c r="K313" s="45">
        <v>44289</v>
      </c>
      <c r="L313" s="30">
        <v>104.94750000000001</v>
      </c>
    </row>
    <row r="314" spans="11:12" x14ac:dyDescent="0.25">
      <c r="K314" s="45">
        <v>44296</v>
      </c>
      <c r="L314" s="30">
        <v>105.8984</v>
      </c>
    </row>
    <row r="315" spans="11:12" x14ac:dyDescent="0.25">
      <c r="K315" s="45">
        <v>44303</v>
      </c>
      <c r="L315" s="30">
        <v>104.9179</v>
      </c>
    </row>
    <row r="316" spans="11:12" x14ac:dyDescent="0.25">
      <c r="K316" s="45">
        <v>44310</v>
      </c>
      <c r="L316" s="30">
        <v>104.46</v>
      </c>
    </row>
    <row r="317" spans="11:12" x14ac:dyDescent="0.25">
      <c r="K317" s="45">
        <v>44317</v>
      </c>
      <c r="L317" s="30">
        <v>103.98609999999999</v>
      </c>
    </row>
    <row r="318" spans="11:12" x14ac:dyDescent="0.25">
      <c r="K318" s="45">
        <v>44324</v>
      </c>
      <c r="L318" s="30">
        <v>102.10420000000001</v>
      </c>
    </row>
    <row r="319" spans="11:12" x14ac:dyDescent="0.25">
      <c r="K319" s="45">
        <v>44331</v>
      </c>
      <c r="L319" s="30">
        <v>101.6207</v>
      </c>
    </row>
    <row r="320" spans="11:12" x14ac:dyDescent="0.25">
      <c r="K320" s="45">
        <v>44338</v>
      </c>
      <c r="L320" s="30">
        <v>102.9258</v>
      </c>
    </row>
    <row r="321" spans="11:12" x14ac:dyDescent="0.25">
      <c r="K321" s="45">
        <v>44345</v>
      </c>
      <c r="L321" s="30">
        <v>101.4216</v>
      </c>
    </row>
    <row r="322" spans="11:12" x14ac:dyDescent="0.25">
      <c r="K322" s="45">
        <v>44352</v>
      </c>
      <c r="L322" s="30">
        <v>101.3747</v>
      </c>
    </row>
    <row r="323" spans="11:12" x14ac:dyDescent="0.25">
      <c r="K323" s="45">
        <v>44359</v>
      </c>
      <c r="L323" s="30">
        <v>99.373999999999995</v>
      </c>
    </row>
    <row r="324" spans="11:12" x14ac:dyDescent="0.25">
      <c r="K324" s="45">
        <v>44366</v>
      </c>
      <c r="L324" s="30">
        <v>100.5758</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6938B-24AB-40F7-B985-5002324965A5}">
  <sheetPr codeName="Sheet4">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20</v>
      </c>
    </row>
    <row r="2" spans="1:12" ht="19.5" customHeight="1" x14ac:dyDescent="0.3">
      <c r="A2" s="47" t="str">
        <f>"Weekly Payroll Jobs and Wages in Australia - " &amp;$L$1</f>
        <v>Weekly Payroll Jobs and Wages in Australia - Agriculture, forestry and fishing</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Agriculture, forestry and fishing</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8.6449739291136751E-3</v>
      </c>
      <c r="C11" s="21">
        <v>-3.693767374118595E-2</v>
      </c>
      <c r="D11" s="21">
        <v>-5.2737095619345142E-3</v>
      </c>
      <c r="E11" s="21">
        <v>-1.0427700323494937E-2</v>
      </c>
      <c r="F11" s="21">
        <v>7.2530432686139346E-2</v>
      </c>
      <c r="G11" s="21">
        <v>-3.5922302560535857E-2</v>
      </c>
      <c r="H11" s="21">
        <v>6.4754095152472768E-3</v>
      </c>
      <c r="I11" s="40">
        <v>-2.262258292496977E-2</v>
      </c>
      <c r="J11" s="29"/>
      <c r="K11" s="29"/>
      <c r="L11" s="30"/>
    </row>
    <row r="12" spans="1:12" x14ac:dyDescent="0.25">
      <c r="A12" s="41" t="s">
        <v>6</v>
      </c>
      <c r="B12" s="21">
        <v>2.2193548387096751E-2</v>
      </c>
      <c r="C12" s="21">
        <v>-4.1721960330872609E-2</v>
      </c>
      <c r="D12" s="21">
        <v>-6.4930993145422278E-3</v>
      </c>
      <c r="E12" s="21">
        <v>-1.7901346374449068E-2</v>
      </c>
      <c r="F12" s="21">
        <v>8.1265959950330702E-2</v>
      </c>
      <c r="G12" s="21">
        <v>-4.1130352918175794E-2</v>
      </c>
      <c r="H12" s="21">
        <v>4.0254767191238994E-3</v>
      </c>
      <c r="I12" s="40">
        <v>-3.4018680455084715E-2</v>
      </c>
      <c r="J12" s="29"/>
      <c r="K12" s="29"/>
      <c r="L12" s="30"/>
    </row>
    <row r="13" spans="1:12" ht="15" customHeight="1" x14ac:dyDescent="0.25">
      <c r="A13" s="41" t="s">
        <v>5</v>
      </c>
      <c r="B13" s="21">
        <v>-4.4180716044705415E-2</v>
      </c>
      <c r="C13" s="21">
        <v>-4.2790565321866758E-2</v>
      </c>
      <c r="D13" s="21">
        <v>-3.8294231844954174E-3</v>
      </c>
      <c r="E13" s="21">
        <v>-1.2060334178531917E-2</v>
      </c>
      <c r="F13" s="21">
        <v>1.3937274572497493E-2</v>
      </c>
      <c r="G13" s="21">
        <v>-3.8289592552802176E-2</v>
      </c>
      <c r="H13" s="21">
        <v>5.8955574002492739E-3</v>
      </c>
      <c r="I13" s="40">
        <v>-2.1123224080414671E-2</v>
      </c>
      <c r="J13" s="29"/>
      <c r="K13" s="29"/>
      <c r="L13" s="30"/>
    </row>
    <row r="14" spans="1:12" ht="15" customHeight="1" x14ac:dyDescent="0.25">
      <c r="A14" s="41" t="s">
        <v>43</v>
      </c>
      <c r="B14" s="21">
        <v>7.9821206365839448E-2</v>
      </c>
      <c r="C14" s="21">
        <v>-2.4564278530438299E-2</v>
      </c>
      <c r="D14" s="21">
        <v>-6.6399566212795857E-3</v>
      </c>
      <c r="E14" s="21">
        <v>-4.2594036834843196E-3</v>
      </c>
      <c r="F14" s="21">
        <v>0.17454571705708433</v>
      </c>
      <c r="G14" s="21">
        <v>-2.3147498094105545E-2</v>
      </c>
      <c r="H14" s="21">
        <v>1.6403590167768378E-3</v>
      </c>
      <c r="I14" s="40">
        <v>-1.5033836490026764E-2</v>
      </c>
      <c r="J14" s="29"/>
      <c r="K14" s="29"/>
      <c r="L14" s="30"/>
    </row>
    <row r="15" spans="1:12" ht="15" customHeight="1" x14ac:dyDescent="0.25">
      <c r="A15" s="41" t="s">
        <v>4</v>
      </c>
      <c r="B15" s="21">
        <v>-2.1968229368461989E-3</v>
      </c>
      <c r="C15" s="21">
        <v>-3.0494415861463176E-2</v>
      </c>
      <c r="D15" s="21">
        <v>3.2239269761125122E-4</v>
      </c>
      <c r="E15" s="21">
        <v>-9.2996408414571796E-3</v>
      </c>
      <c r="F15" s="21">
        <v>0.10276992969541454</v>
      </c>
      <c r="G15" s="21">
        <v>-1.6585692823130271E-2</v>
      </c>
      <c r="H15" s="21">
        <v>2.9545651035058462E-2</v>
      </c>
      <c r="I15" s="40">
        <v>-3.3970241776651422E-2</v>
      </c>
      <c r="J15" s="29"/>
      <c r="K15" s="36"/>
      <c r="L15" s="30"/>
    </row>
    <row r="16" spans="1:12" ht="15" customHeight="1" x14ac:dyDescent="0.25">
      <c r="A16" s="41" t="s">
        <v>3</v>
      </c>
      <c r="B16" s="21">
        <v>-1.1136348716602074E-2</v>
      </c>
      <c r="C16" s="21">
        <v>-4.2684461391801709E-2</v>
      </c>
      <c r="D16" s="21">
        <v>-3.8777939426001273E-3</v>
      </c>
      <c r="E16" s="21">
        <v>-1.0405078201688345E-2</v>
      </c>
      <c r="F16" s="21">
        <v>1.07720374184479E-2</v>
      </c>
      <c r="G16" s="21">
        <v>-7.9605320910170363E-2</v>
      </c>
      <c r="H16" s="21">
        <v>3.4012041086817213E-3</v>
      </c>
      <c r="I16" s="40">
        <v>-2.2068793180396784E-2</v>
      </c>
      <c r="J16" s="29"/>
      <c r="K16" s="29"/>
      <c r="L16" s="30"/>
    </row>
    <row r="17" spans="1:12" ht="15" customHeight="1" x14ac:dyDescent="0.25">
      <c r="A17" s="41" t="s">
        <v>42</v>
      </c>
      <c r="B17" s="21">
        <v>-4.9928606356968275E-2</v>
      </c>
      <c r="C17" s="21">
        <v>-4.7880035283740074E-2</v>
      </c>
      <c r="D17" s="21">
        <v>-1.0140615447320145E-2</v>
      </c>
      <c r="E17" s="21">
        <v>-2.9462562226962863E-3</v>
      </c>
      <c r="F17" s="21">
        <v>-2.2765582991078226E-2</v>
      </c>
      <c r="G17" s="21">
        <v>3.0236548567603716E-3</v>
      </c>
      <c r="H17" s="21">
        <v>9.7275814904911329E-3</v>
      </c>
      <c r="I17" s="40">
        <v>3.0219099329544807E-3</v>
      </c>
      <c r="J17" s="29"/>
      <c r="K17" s="29"/>
      <c r="L17" s="30"/>
    </row>
    <row r="18" spans="1:12" ht="15" customHeight="1" x14ac:dyDescent="0.25">
      <c r="A18" s="41" t="s">
        <v>2</v>
      </c>
      <c r="B18" s="21">
        <v>8.4066115702479349E-2</v>
      </c>
      <c r="C18" s="21">
        <v>-8.5260770975056355E-3</v>
      </c>
      <c r="D18" s="21">
        <v>-1.3744360902255615E-2</v>
      </c>
      <c r="E18" s="21">
        <v>-5.9790732436472149E-3</v>
      </c>
      <c r="F18" s="21">
        <v>0.10513111704319766</v>
      </c>
      <c r="G18" s="21">
        <v>-8.4867350612842229E-2</v>
      </c>
      <c r="H18" s="21">
        <v>-3.8617277843657982E-2</v>
      </c>
      <c r="I18" s="40">
        <v>-7.4925704488907341E-3</v>
      </c>
      <c r="J18" s="29"/>
      <c r="K18" s="29"/>
      <c r="L18" s="30"/>
    </row>
    <row r="19" spans="1:12" x14ac:dyDescent="0.25">
      <c r="A19" s="41" t="s">
        <v>1</v>
      </c>
      <c r="B19" s="21">
        <v>0.13758713136729228</v>
      </c>
      <c r="C19" s="21">
        <v>-5.9157427937915785E-2</v>
      </c>
      <c r="D19" s="21">
        <v>-2.2304147465437851E-2</v>
      </c>
      <c r="E19" s="21">
        <v>-2.2522522522522515E-2</v>
      </c>
      <c r="F19" s="21">
        <v>0.27410518791487526</v>
      </c>
      <c r="G19" s="21">
        <v>-6.0648298218455632E-2</v>
      </c>
      <c r="H19" s="21">
        <v>1.5536189215677787E-2</v>
      </c>
      <c r="I19" s="40">
        <v>-8.5737644049399653E-2</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-2.2939075021724431E-2</v>
      </c>
      <c r="C21" s="21">
        <v>-4.1701424693280642E-2</v>
      </c>
      <c r="D21" s="21">
        <v>-7.0996227896125141E-3</v>
      </c>
      <c r="E21" s="21">
        <v>-1.1903351251198457E-2</v>
      </c>
      <c r="F21" s="21">
        <v>4.9021366229383911E-2</v>
      </c>
      <c r="G21" s="21">
        <v>-4.4681374057571555E-2</v>
      </c>
      <c r="H21" s="21">
        <v>4.505206643124815E-3</v>
      </c>
      <c r="I21" s="40">
        <v>-2.4965553867279611E-2</v>
      </c>
      <c r="J21" s="29"/>
      <c r="K21" s="29"/>
      <c r="L21" s="29"/>
    </row>
    <row r="22" spans="1:12" x14ac:dyDescent="0.25">
      <c r="A22" s="41" t="s">
        <v>13</v>
      </c>
      <c r="B22" s="21">
        <v>3.8844936708861688E-3</v>
      </c>
      <c r="C22" s="21">
        <v>-3.1605575632421168E-2</v>
      </c>
      <c r="D22" s="21">
        <v>-8.5826771653541023E-4</v>
      </c>
      <c r="E22" s="21">
        <v>-9.5421598311771216E-3</v>
      </c>
      <c r="F22" s="21">
        <v>8.5435691766687194E-2</v>
      </c>
      <c r="G22" s="21">
        <v>-1.2205694516541299E-2</v>
      </c>
      <c r="H22" s="21">
        <v>1.3069855171218059E-2</v>
      </c>
      <c r="I22" s="40">
        <v>-1.4538963432714658E-2</v>
      </c>
      <c r="J22" s="29"/>
      <c r="K22" s="34" t="s">
        <v>12</v>
      </c>
      <c r="L22" s="29" t="s">
        <v>59</v>
      </c>
    </row>
    <row r="23" spans="1:12" x14ac:dyDescent="0.25">
      <c r="A23" s="41" t="s">
        <v>64</v>
      </c>
      <c r="B23" s="21">
        <v>2.6093918030827945E-2</v>
      </c>
      <c r="C23" s="21">
        <v>-6.5471759712700028E-2</v>
      </c>
      <c r="D23" s="21">
        <v>-1.3285074112375117E-2</v>
      </c>
      <c r="E23" s="21">
        <v>-5.8259081562713755E-3</v>
      </c>
      <c r="F23" s="21">
        <v>0.10115448204122424</v>
      </c>
      <c r="G23" s="21">
        <v>-9.0587819640112088E-2</v>
      </c>
      <c r="H23" s="21">
        <v>-1.7039081654540711E-2</v>
      </c>
      <c r="I23" s="40">
        <v>-3.1970828369310533E-2</v>
      </c>
      <c r="J23" s="29"/>
      <c r="K23" s="32"/>
      <c r="L23" s="29" t="s">
        <v>9</v>
      </c>
    </row>
    <row r="24" spans="1:12" x14ac:dyDescent="0.25">
      <c r="A24" s="41" t="s">
        <v>45</v>
      </c>
      <c r="B24" s="21">
        <v>-1.8340338657379607E-2</v>
      </c>
      <c r="C24" s="21">
        <v>-4.9695701456099028E-2</v>
      </c>
      <c r="D24" s="21">
        <v>-1.0976406533575345E-2</v>
      </c>
      <c r="E24" s="21">
        <v>-1.334049601575793E-2</v>
      </c>
      <c r="F24" s="21">
        <v>5.0738296012513118E-2</v>
      </c>
      <c r="G24" s="21">
        <v>-7.6758521530362667E-2</v>
      </c>
      <c r="H24" s="21">
        <v>-5.8647323140320617E-3</v>
      </c>
      <c r="I24" s="40">
        <v>-2.7841988825865194E-2</v>
      </c>
      <c r="J24" s="29"/>
      <c r="K24" s="29" t="s">
        <v>64</v>
      </c>
      <c r="L24" s="30">
        <v>109.8</v>
      </c>
    </row>
    <row r="25" spans="1:12" x14ac:dyDescent="0.25">
      <c r="A25" s="41" t="s">
        <v>46</v>
      </c>
      <c r="B25" s="21">
        <v>2.6924100289953845E-2</v>
      </c>
      <c r="C25" s="21">
        <v>-3.450032071840925E-2</v>
      </c>
      <c r="D25" s="21">
        <v>-5.2446882331560474E-3</v>
      </c>
      <c r="E25" s="21">
        <v>-8.1282160532266667E-3</v>
      </c>
      <c r="F25" s="21">
        <v>8.309301867354324E-2</v>
      </c>
      <c r="G25" s="21">
        <v>-3.746500565553168E-2</v>
      </c>
      <c r="H25" s="21">
        <v>5.2048794195358461E-3</v>
      </c>
      <c r="I25" s="40">
        <v>-1.5536102164774301E-2</v>
      </c>
      <c r="J25" s="29"/>
      <c r="K25" s="29" t="s">
        <v>45</v>
      </c>
      <c r="L25" s="30">
        <v>103.3</v>
      </c>
    </row>
    <row r="26" spans="1:12" x14ac:dyDescent="0.25">
      <c r="A26" s="41" t="s">
        <v>47</v>
      </c>
      <c r="B26" s="21">
        <v>-4.3082406725813982E-4</v>
      </c>
      <c r="C26" s="21">
        <v>-3.1172361997746867E-2</v>
      </c>
      <c r="D26" s="21">
        <v>-1.6299048061295673E-3</v>
      </c>
      <c r="E26" s="21">
        <v>-1.0226358726875828E-2</v>
      </c>
      <c r="F26" s="21">
        <v>5.0054432958819506E-2</v>
      </c>
      <c r="G26" s="21">
        <v>-2.2190035338707004E-2</v>
      </c>
      <c r="H26" s="21">
        <v>1.531543082290221E-2</v>
      </c>
      <c r="I26" s="40">
        <v>-2.2964166973273636E-2</v>
      </c>
      <c r="J26" s="29"/>
      <c r="K26" s="29" t="s">
        <v>46</v>
      </c>
      <c r="L26" s="30">
        <v>106.36</v>
      </c>
    </row>
    <row r="27" spans="1:12" ht="17.25" customHeight="1" x14ac:dyDescent="0.25">
      <c r="A27" s="41" t="s">
        <v>48</v>
      </c>
      <c r="B27" s="21">
        <v>-5.935435622585139E-3</v>
      </c>
      <c r="C27" s="21">
        <v>-2.5451509103498915E-2</v>
      </c>
      <c r="D27" s="21">
        <v>3.8215495254423359E-4</v>
      </c>
      <c r="E27" s="21">
        <v>-9.2377796188898298E-3</v>
      </c>
      <c r="F27" s="21">
        <v>7.2616617880096657E-2</v>
      </c>
      <c r="G27" s="21">
        <v>-1.4743745221691418E-3</v>
      </c>
      <c r="H27" s="21">
        <v>1.4563292654108384E-2</v>
      </c>
      <c r="I27" s="40">
        <v>-1.6442949687249797E-2</v>
      </c>
      <c r="J27" s="59"/>
      <c r="K27" s="33" t="s">
        <v>47</v>
      </c>
      <c r="L27" s="30">
        <v>103.17</v>
      </c>
    </row>
    <row r="28" spans="1:12" x14ac:dyDescent="0.25">
      <c r="A28" s="41" t="s">
        <v>49</v>
      </c>
      <c r="B28" s="21">
        <v>3.0467878787878933E-2</v>
      </c>
      <c r="C28" s="21">
        <v>-3.4229021508633717E-2</v>
      </c>
      <c r="D28" s="21">
        <v>-5.1458885941644272E-3</v>
      </c>
      <c r="E28" s="21">
        <v>-1.377240901746557E-2</v>
      </c>
      <c r="F28" s="21">
        <v>0.11331652758146449</v>
      </c>
      <c r="G28" s="21">
        <v>-2.3355820270059779E-2</v>
      </c>
      <c r="H28" s="21">
        <v>1.2277473911565195E-2</v>
      </c>
      <c r="I28" s="40">
        <v>-3.4693049701299161E-2</v>
      </c>
      <c r="J28" s="48"/>
      <c r="K28" s="25" t="s">
        <v>48</v>
      </c>
      <c r="L28" s="30">
        <v>102</v>
      </c>
    </row>
    <row r="29" spans="1:12" ht="15.75" thickBot="1" x14ac:dyDescent="0.3">
      <c r="A29" s="42" t="s">
        <v>50</v>
      </c>
      <c r="B29" s="43">
        <v>9.6091010816859335E-2</v>
      </c>
      <c r="C29" s="43">
        <v>-6.2157592154210572E-3</v>
      </c>
      <c r="D29" s="43">
        <v>-4.6938775510207975E-4</v>
      </c>
      <c r="E29" s="43">
        <v>-1.8036072144288595E-2</v>
      </c>
      <c r="F29" s="43">
        <v>0.14785136285948886</v>
      </c>
      <c r="G29" s="43">
        <v>-1.7944360018499639E-2</v>
      </c>
      <c r="H29" s="43">
        <v>-3.1348106396281716E-3</v>
      </c>
      <c r="I29" s="44">
        <v>-3.7300049132198532E-2</v>
      </c>
      <c r="J29" s="48"/>
      <c r="K29" s="25" t="s">
        <v>49</v>
      </c>
      <c r="L29" s="30">
        <v>106.7</v>
      </c>
    </row>
    <row r="30" spans="1:12" ht="37.5" customHeight="1" x14ac:dyDescent="0.25">
      <c r="A30" s="88" t="s">
        <v>70</v>
      </c>
      <c r="B30" s="88"/>
      <c r="C30" s="88"/>
      <c r="D30" s="88"/>
      <c r="E30" s="88"/>
      <c r="F30" s="88"/>
      <c r="G30" s="88"/>
      <c r="H30" s="88"/>
      <c r="I30" s="88"/>
      <c r="J30" s="48"/>
      <c r="K30" s="25" t="s">
        <v>50</v>
      </c>
      <c r="L30" s="30">
        <v>110.29</v>
      </c>
    </row>
    <row r="31" spans="1:12" ht="12.75" customHeight="1" x14ac:dyDescent="0.25">
      <c r="K31" s="25"/>
      <c r="L31" s="30"/>
    </row>
    <row r="32" spans="1:12" ht="15.75" customHeight="1" x14ac:dyDescent="0.25">
      <c r="A32" s="54" t="str">
        <f>"Indexed number of payroll jobs and total wages, "&amp;$L$1</f>
        <v>Indexed number of payroll jobs and total wages, Agriculture, forestry and fishing</v>
      </c>
      <c r="B32" s="61"/>
      <c r="C32" s="61"/>
      <c r="D32" s="61"/>
      <c r="E32" s="61"/>
      <c r="F32" s="61"/>
      <c r="G32" s="61"/>
      <c r="H32" s="61"/>
      <c r="I32" s="61"/>
      <c r="J32" s="62"/>
      <c r="K32" s="32"/>
      <c r="L32" s="30" t="s">
        <v>8</v>
      </c>
    </row>
    <row r="33" spans="1:12" x14ac:dyDescent="0.25">
      <c r="K33" s="29" t="s">
        <v>64</v>
      </c>
      <c r="L33" s="30">
        <v>103.99</v>
      </c>
    </row>
    <row r="34" spans="1:12" x14ac:dyDescent="0.25">
      <c r="K34" s="29" t="s">
        <v>45</v>
      </c>
      <c r="L34" s="30">
        <v>99.26</v>
      </c>
    </row>
    <row r="35" spans="1:12" x14ac:dyDescent="0.25">
      <c r="K35" s="29" t="s">
        <v>46</v>
      </c>
      <c r="L35" s="30">
        <v>103.23</v>
      </c>
    </row>
    <row r="36" spans="1:12" x14ac:dyDescent="0.25">
      <c r="K36" s="33" t="s">
        <v>47</v>
      </c>
      <c r="L36" s="30">
        <v>100.12</v>
      </c>
    </row>
    <row r="37" spans="1:12" x14ac:dyDescent="0.25">
      <c r="K37" s="25" t="s">
        <v>48</v>
      </c>
      <c r="L37" s="30">
        <v>99.37</v>
      </c>
    </row>
    <row r="38" spans="1:12" x14ac:dyDescent="0.25">
      <c r="K38" s="25" t="s">
        <v>49</v>
      </c>
      <c r="L38" s="30">
        <v>103.58</v>
      </c>
    </row>
    <row r="39" spans="1:12" x14ac:dyDescent="0.25">
      <c r="K39" s="25" t="s">
        <v>50</v>
      </c>
      <c r="L39" s="30">
        <v>109.66</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102.61</v>
      </c>
    </row>
    <row r="43" spans="1:12" x14ac:dyDescent="0.25">
      <c r="K43" s="29" t="s">
        <v>45</v>
      </c>
      <c r="L43" s="30">
        <v>98.17</v>
      </c>
    </row>
    <row r="44" spans="1:12" x14ac:dyDescent="0.25">
      <c r="B44" s="20"/>
      <c r="C44" s="20"/>
      <c r="D44" s="20"/>
      <c r="E44" s="20"/>
      <c r="F44" s="20"/>
      <c r="G44" s="20"/>
      <c r="H44" s="20"/>
      <c r="I44" s="20"/>
      <c r="J44" s="48"/>
      <c r="K44" s="29" t="s">
        <v>46</v>
      </c>
      <c r="L44" s="30">
        <v>102.69</v>
      </c>
    </row>
    <row r="45" spans="1:12" ht="15.4" customHeight="1" x14ac:dyDescent="0.25">
      <c r="A45" s="54" t="str">
        <f>"Indexed number of payroll jobs in "&amp;$L$1&amp;" each week by age group"</f>
        <v>Indexed number of payroll jobs in Agriculture, forestry and fishing each week by age group</v>
      </c>
      <c r="B45" s="20"/>
      <c r="C45" s="20"/>
      <c r="D45" s="20"/>
      <c r="E45" s="20"/>
      <c r="F45" s="20"/>
      <c r="G45" s="20"/>
      <c r="H45" s="20"/>
      <c r="I45" s="20"/>
      <c r="J45" s="48"/>
      <c r="K45" s="33" t="s">
        <v>47</v>
      </c>
      <c r="L45" s="30">
        <v>99.96</v>
      </c>
    </row>
    <row r="46" spans="1:12" ht="15.4" customHeight="1" x14ac:dyDescent="0.25">
      <c r="B46" s="20"/>
      <c r="C46" s="20"/>
      <c r="D46" s="20"/>
      <c r="E46" s="20"/>
      <c r="F46" s="20"/>
      <c r="G46" s="20"/>
      <c r="H46" s="20"/>
      <c r="I46" s="20"/>
      <c r="J46" s="48"/>
      <c r="K46" s="25" t="s">
        <v>48</v>
      </c>
      <c r="L46" s="30">
        <v>99.41</v>
      </c>
    </row>
    <row r="47" spans="1:12" ht="15.4" customHeight="1" x14ac:dyDescent="0.25">
      <c r="B47" s="20"/>
      <c r="C47" s="20"/>
      <c r="D47" s="20"/>
      <c r="E47" s="20"/>
      <c r="F47" s="20"/>
      <c r="G47" s="20"/>
      <c r="H47" s="20"/>
      <c r="I47" s="20"/>
      <c r="J47" s="48"/>
      <c r="K47" s="25" t="s">
        <v>49</v>
      </c>
      <c r="L47" s="30">
        <v>103.05</v>
      </c>
    </row>
    <row r="48" spans="1:12" ht="15.4" customHeight="1" x14ac:dyDescent="0.25">
      <c r="B48" s="20"/>
      <c r="C48" s="20"/>
      <c r="D48" s="20"/>
      <c r="E48" s="20"/>
      <c r="F48" s="20"/>
      <c r="G48" s="20"/>
      <c r="H48" s="20"/>
      <c r="I48" s="20"/>
      <c r="J48" s="48"/>
      <c r="K48" s="25" t="s">
        <v>50</v>
      </c>
      <c r="L48" s="30">
        <v>109.61</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103.53</v>
      </c>
    </row>
    <row r="54" spans="1:12" ht="15.4" customHeight="1" x14ac:dyDescent="0.25">
      <c r="B54" s="20"/>
      <c r="C54" s="20"/>
      <c r="D54" s="20"/>
      <c r="E54" s="20"/>
      <c r="F54" s="20"/>
      <c r="G54" s="20"/>
      <c r="H54" s="20"/>
      <c r="I54" s="20"/>
      <c r="J54" s="48"/>
      <c r="K54" s="29" t="s">
        <v>5</v>
      </c>
      <c r="L54" s="30">
        <v>98.75</v>
      </c>
    </row>
    <row r="55" spans="1:12" ht="15.4" customHeight="1" x14ac:dyDescent="0.25">
      <c r="B55" s="64"/>
      <c r="C55" s="64"/>
      <c r="D55" s="65"/>
      <c r="E55" s="2"/>
      <c r="F55" s="20"/>
      <c r="G55" s="20"/>
      <c r="H55" s="20"/>
      <c r="I55" s="20"/>
      <c r="J55" s="48"/>
      <c r="K55" s="29" t="s">
        <v>43</v>
      </c>
      <c r="L55" s="30">
        <v>107.83</v>
      </c>
    </row>
    <row r="56" spans="1:12" ht="15.4" customHeight="1" x14ac:dyDescent="0.25">
      <c r="B56" s="64"/>
      <c r="C56" s="64"/>
      <c r="D56" s="65"/>
      <c r="E56" s="2"/>
      <c r="F56" s="20"/>
      <c r="G56" s="20"/>
      <c r="H56" s="20"/>
      <c r="I56" s="20"/>
      <c r="J56" s="48"/>
      <c r="K56" s="33" t="s">
        <v>4</v>
      </c>
      <c r="L56" s="30">
        <v>98.15</v>
      </c>
    </row>
    <row r="57" spans="1:12" ht="15.4" customHeight="1" x14ac:dyDescent="0.25">
      <c r="A57" s="64"/>
      <c r="B57" s="64"/>
      <c r="C57" s="64"/>
      <c r="D57" s="65"/>
      <c r="E57" s="2"/>
      <c r="F57" s="20"/>
      <c r="G57" s="20"/>
      <c r="H57" s="20"/>
      <c r="I57" s="20"/>
      <c r="J57" s="48"/>
      <c r="K57" s="25" t="s">
        <v>3</v>
      </c>
      <c r="L57" s="30">
        <v>100.1</v>
      </c>
    </row>
    <row r="58" spans="1:12" ht="15.4" customHeight="1" x14ac:dyDescent="0.25">
      <c r="B58" s="20"/>
      <c r="C58" s="20"/>
      <c r="D58" s="20"/>
      <c r="E58" s="20"/>
      <c r="F58" s="20"/>
      <c r="G58" s="20"/>
      <c r="H58" s="20"/>
      <c r="I58" s="20"/>
      <c r="J58" s="48"/>
      <c r="K58" s="25" t="s">
        <v>42</v>
      </c>
      <c r="L58" s="30">
        <v>97.28</v>
      </c>
    </row>
    <row r="59" spans="1:12" ht="15.4" customHeight="1" x14ac:dyDescent="0.25">
      <c r="K59" s="25" t="s">
        <v>2</v>
      </c>
      <c r="L59" s="30">
        <v>107.2</v>
      </c>
    </row>
    <row r="60" spans="1:12" ht="15.4" customHeight="1" x14ac:dyDescent="0.25">
      <c r="A60" s="54" t="str">
        <f>"Indexed number of payroll jobs held by men in "&amp;$L$1&amp;" each week by State and Territory"</f>
        <v>Indexed number of payroll jobs held by men in Agriculture, forestry and fishing each week by State and Territory</v>
      </c>
      <c r="K60" s="25" t="s">
        <v>1</v>
      </c>
      <c r="L60" s="30">
        <v>117.25</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99.45</v>
      </c>
    </row>
    <row r="63" spans="1:12" ht="15.4" customHeight="1" x14ac:dyDescent="0.25">
      <c r="B63" s="64"/>
      <c r="C63" s="64"/>
      <c r="D63" s="64"/>
      <c r="E63" s="64"/>
      <c r="F63" s="20"/>
      <c r="G63" s="20"/>
      <c r="H63" s="20"/>
      <c r="I63" s="20"/>
      <c r="J63" s="48"/>
      <c r="K63" s="29" t="s">
        <v>5</v>
      </c>
      <c r="L63" s="30">
        <v>94.59</v>
      </c>
    </row>
    <row r="64" spans="1:12" ht="15.4" customHeight="1" x14ac:dyDescent="0.25">
      <c r="B64" s="64"/>
      <c r="C64" s="64"/>
      <c r="D64" s="66"/>
      <c r="E64" s="2"/>
      <c r="F64" s="20"/>
      <c r="G64" s="20"/>
      <c r="H64" s="20"/>
      <c r="I64" s="20"/>
      <c r="J64" s="48"/>
      <c r="K64" s="29" t="s">
        <v>43</v>
      </c>
      <c r="L64" s="30">
        <v>105.71</v>
      </c>
    </row>
    <row r="65" spans="1:12" ht="15.4" customHeight="1" x14ac:dyDescent="0.25">
      <c r="B65" s="64"/>
      <c r="C65" s="64"/>
      <c r="D65" s="66"/>
      <c r="E65" s="2"/>
      <c r="F65" s="20"/>
      <c r="G65" s="20"/>
      <c r="H65" s="20"/>
      <c r="I65" s="20"/>
      <c r="J65" s="48"/>
      <c r="K65" s="33" t="s">
        <v>4</v>
      </c>
      <c r="L65" s="30">
        <v>94.72</v>
      </c>
    </row>
    <row r="66" spans="1:12" ht="15.4" customHeight="1" x14ac:dyDescent="0.25">
      <c r="B66" s="64"/>
      <c r="C66" s="64"/>
      <c r="D66" s="66"/>
      <c r="E66" s="2"/>
      <c r="F66" s="20"/>
      <c r="G66" s="20"/>
      <c r="H66" s="20"/>
      <c r="I66" s="20"/>
      <c r="J66" s="48"/>
      <c r="K66" s="25" t="s">
        <v>3</v>
      </c>
      <c r="L66" s="30">
        <v>95.69</v>
      </c>
    </row>
    <row r="67" spans="1:12" ht="15.4" customHeight="1" x14ac:dyDescent="0.25">
      <c r="B67" s="20"/>
      <c r="C67" s="20"/>
      <c r="D67" s="20"/>
      <c r="E67" s="20"/>
      <c r="F67" s="20"/>
      <c r="G67" s="20"/>
      <c r="H67" s="20"/>
      <c r="I67" s="20"/>
      <c r="J67" s="48"/>
      <c r="K67" s="25" t="s">
        <v>42</v>
      </c>
      <c r="L67" s="30">
        <v>93.65</v>
      </c>
    </row>
    <row r="68" spans="1:12" ht="15.4" customHeight="1" x14ac:dyDescent="0.25">
      <c r="A68" s="20"/>
      <c r="B68" s="20"/>
      <c r="C68" s="20"/>
      <c r="D68" s="20"/>
      <c r="E68" s="20"/>
      <c r="F68" s="20"/>
      <c r="G68" s="20"/>
      <c r="H68" s="20"/>
      <c r="I68" s="20"/>
      <c r="J68" s="48"/>
      <c r="K68" s="25" t="s">
        <v>2</v>
      </c>
      <c r="L68" s="30">
        <v>106.71</v>
      </c>
    </row>
    <row r="69" spans="1:12" ht="15.4" customHeight="1" x14ac:dyDescent="0.25">
      <c r="A69" s="20"/>
      <c r="B69" s="54"/>
      <c r="C69" s="54"/>
      <c r="D69" s="54"/>
      <c r="E69" s="54"/>
      <c r="F69" s="54"/>
      <c r="G69" s="54"/>
      <c r="H69" s="54"/>
      <c r="I69" s="54"/>
      <c r="J69" s="63"/>
      <c r="K69" s="25" t="s">
        <v>1</v>
      </c>
      <c r="L69" s="30">
        <v>113.33</v>
      </c>
    </row>
    <row r="70" spans="1:12" ht="15.4" customHeight="1" x14ac:dyDescent="0.25">
      <c r="K70" s="27"/>
      <c r="L70" s="30" t="s">
        <v>7</v>
      </c>
    </row>
    <row r="71" spans="1:12" ht="15.4" customHeight="1" x14ac:dyDescent="0.25">
      <c r="K71" s="29" t="s">
        <v>6</v>
      </c>
      <c r="L71" s="30">
        <v>98.55</v>
      </c>
    </row>
    <row r="72" spans="1:12" ht="15.4" customHeight="1" x14ac:dyDescent="0.25">
      <c r="K72" s="29" t="s">
        <v>5</v>
      </c>
      <c r="L72" s="30">
        <v>94.13</v>
      </c>
    </row>
    <row r="73" spans="1:12" ht="15.4" customHeight="1" x14ac:dyDescent="0.25">
      <c r="K73" s="29" t="s">
        <v>43</v>
      </c>
      <c r="L73" s="30">
        <v>104.71</v>
      </c>
    </row>
    <row r="74" spans="1:12" ht="15.4" customHeight="1" x14ac:dyDescent="0.25">
      <c r="K74" s="33" t="s">
        <v>4</v>
      </c>
      <c r="L74" s="30">
        <v>94.88</v>
      </c>
    </row>
    <row r="75" spans="1:12" ht="15.4" customHeight="1" x14ac:dyDescent="0.25">
      <c r="A75" s="54" t="str">
        <f>"Indexed number of payroll jobs held by women in "&amp;$L$1&amp;" each week by State and Territory"</f>
        <v>Indexed number of payroll jobs held by women in Agriculture, forestry and fishing each week by State and Territory</v>
      </c>
      <c r="K75" s="25" t="s">
        <v>3</v>
      </c>
      <c r="L75" s="30">
        <v>94.88</v>
      </c>
    </row>
    <row r="76" spans="1:12" ht="15.4" customHeight="1" x14ac:dyDescent="0.25">
      <c r="K76" s="25" t="s">
        <v>42</v>
      </c>
      <c r="L76" s="30">
        <v>92.79</v>
      </c>
    </row>
    <row r="77" spans="1:12" ht="15.4" customHeight="1" x14ac:dyDescent="0.25">
      <c r="B77" s="64"/>
      <c r="C77" s="64"/>
      <c r="D77" s="64"/>
      <c r="E77" s="64"/>
      <c r="F77" s="20"/>
      <c r="G77" s="20"/>
      <c r="H77" s="20"/>
      <c r="I77" s="20"/>
      <c r="J77" s="48"/>
      <c r="K77" s="25" t="s">
        <v>2</v>
      </c>
      <c r="L77" s="30">
        <v>105.36</v>
      </c>
    </row>
    <row r="78" spans="1:12" ht="15.4" customHeight="1" x14ac:dyDescent="0.25">
      <c r="B78" s="64"/>
      <c r="C78" s="64"/>
      <c r="D78" s="64"/>
      <c r="E78" s="64"/>
      <c r="F78" s="20"/>
      <c r="G78" s="20"/>
      <c r="H78" s="20"/>
      <c r="I78" s="20"/>
      <c r="J78" s="48"/>
      <c r="K78" s="25" t="s">
        <v>1</v>
      </c>
      <c r="L78" s="30">
        <v>108</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106.93</v>
      </c>
    </row>
    <row r="83" spans="1:12" ht="15.4" customHeight="1" x14ac:dyDescent="0.25">
      <c r="B83" s="20"/>
      <c r="C83" s="20"/>
      <c r="D83" s="20"/>
      <c r="E83" s="20"/>
      <c r="F83" s="20"/>
      <c r="G83" s="20"/>
      <c r="H83" s="20"/>
      <c r="I83" s="20"/>
      <c r="J83" s="48"/>
      <c r="K83" s="29" t="s">
        <v>5</v>
      </c>
      <c r="L83" s="30">
        <v>96.64</v>
      </c>
    </row>
    <row r="84" spans="1:12" ht="15.4" customHeight="1" x14ac:dyDescent="0.25">
      <c r="A84" s="20"/>
      <c r="B84" s="54"/>
      <c r="C84" s="54"/>
      <c r="D84" s="54"/>
      <c r="E84" s="54"/>
      <c r="F84" s="54"/>
      <c r="G84" s="54"/>
      <c r="H84" s="54"/>
      <c r="I84" s="54"/>
      <c r="J84" s="63"/>
      <c r="K84" s="29" t="s">
        <v>43</v>
      </c>
      <c r="L84" s="30">
        <v>108.5</v>
      </c>
    </row>
    <row r="85" spans="1:12" ht="15.4" customHeight="1" x14ac:dyDescent="0.25">
      <c r="K85" s="33" t="s">
        <v>4</v>
      </c>
      <c r="L85" s="30">
        <v>110.01</v>
      </c>
    </row>
    <row r="86" spans="1:12" ht="15.4" customHeight="1" x14ac:dyDescent="0.25">
      <c r="K86" s="25" t="s">
        <v>3</v>
      </c>
      <c r="L86" s="30">
        <v>101.87</v>
      </c>
    </row>
    <row r="87" spans="1:12" ht="15.4" customHeight="1" x14ac:dyDescent="0.25">
      <c r="K87" s="25" t="s">
        <v>42</v>
      </c>
      <c r="L87" s="30">
        <v>94.97</v>
      </c>
    </row>
    <row r="88" spans="1:12" ht="15.4" customHeight="1" x14ac:dyDescent="0.25">
      <c r="K88" s="25" t="s">
        <v>2</v>
      </c>
      <c r="L88" s="30">
        <v>109.23</v>
      </c>
    </row>
    <row r="89" spans="1:12" ht="15.4" customHeight="1" x14ac:dyDescent="0.25">
      <c r="K89" s="25" t="s">
        <v>1</v>
      </c>
      <c r="L89" s="30">
        <v>124.58</v>
      </c>
    </row>
    <row r="90" spans="1:12" ht="15.4" customHeight="1" x14ac:dyDescent="0.25">
      <c r="K90" s="32"/>
      <c r="L90" s="30" t="s">
        <v>8</v>
      </c>
    </row>
    <row r="91" spans="1:12" ht="15" customHeight="1" x14ac:dyDescent="0.25">
      <c r="K91" s="29" t="s">
        <v>6</v>
      </c>
      <c r="L91" s="30">
        <v>103.66</v>
      </c>
    </row>
    <row r="92" spans="1:12" ht="15" customHeight="1" x14ac:dyDescent="0.25">
      <c r="K92" s="29" t="s">
        <v>5</v>
      </c>
      <c r="L92" s="30">
        <v>93.03</v>
      </c>
    </row>
    <row r="93" spans="1:12" ht="15" customHeight="1" x14ac:dyDescent="0.25">
      <c r="A93" s="54"/>
      <c r="K93" s="29" t="s">
        <v>43</v>
      </c>
      <c r="L93" s="30">
        <v>105.88</v>
      </c>
    </row>
    <row r="94" spans="1:12" ht="15" customHeight="1" x14ac:dyDescent="0.25">
      <c r="K94" s="33" t="s">
        <v>4</v>
      </c>
      <c r="L94" s="30">
        <v>107.48</v>
      </c>
    </row>
    <row r="95" spans="1:12" ht="15" customHeight="1" x14ac:dyDescent="0.25">
      <c r="K95" s="25" t="s">
        <v>3</v>
      </c>
      <c r="L95" s="30">
        <v>97.7</v>
      </c>
    </row>
    <row r="96" spans="1:12" ht="15" customHeight="1" x14ac:dyDescent="0.25">
      <c r="K96" s="25" t="s">
        <v>42</v>
      </c>
      <c r="L96" s="30">
        <v>91.87</v>
      </c>
    </row>
    <row r="97" spans="1:12" ht="15" customHeight="1" x14ac:dyDescent="0.25">
      <c r="K97" s="25" t="s">
        <v>2</v>
      </c>
      <c r="L97" s="30">
        <v>111.28</v>
      </c>
    </row>
    <row r="98" spans="1:12" ht="15" customHeight="1" x14ac:dyDescent="0.25">
      <c r="K98" s="25" t="s">
        <v>1</v>
      </c>
      <c r="L98" s="30">
        <v>117.8</v>
      </c>
    </row>
    <row r="99" spans="1:12" ht="15" customHeight="1" x14ac:dyDescent="0.25">
      <c r="K99" s="27"/>
      <c r="L99" s="30" t="s">
        <v>7</v>
      </c>
    </row>
    <row r="100" spans="1:12" ht="15" customHeight="1" x14ac:dyDescent="0.25">
      <c r="A100" s="67"/>
      <c r="B100" s="68"/>
      <c r="K100" s="29" t="s">
        <v>6</v>
      </c>
      <c r="L100" s="30">
        <v>103.59</v>
      </c>
    </row>
    <row r="101" spans="1:12" x14ac:dyDescent="0.25">
      <c r="A101" s="67"/>
      <c r="B101" s="68"/>
      <c r="K101" s="29" t="s">
        <v>5</v>
      </c>
      <c r="L101" s="30">
        <v>93.04</v>
      </c>
    </row>
    <row r="102" spans="1:12" x14ac:dyDescent="0.25">
      <c r="A102" s="67"/>
      <c r="B102" s="68"/>
      <c r="K102" s="29" t="s">
        <v>43</v>
      </c>
      <c r="L102" s="30">
        <v>105.86</v>
      </c>
    </row>
    <row r="103" spans="1:12" x14ac:dyDescent="0.25">
      <c r="A103" s="67"/>
      <c r="B103" s="68"/>
      <c r="K103" s="33" t="s">
        <v>4</v>
      </c>
      <c r="L103" s="30">
        <v>107.01</v>
      </c>
    </row>
    <row r="104" spans="1:12" x14ac:dyDescent="0.25">
      <c r="A104" s="67"/>
      <c r="B104" s="68"/>
      <c r="K104" s="25" t="s">
        <v>3</v>
      </c>
      <c r="L104" s="30">
        <v>98</v>
      </c>
    </row>
    <row r="105" spans="1:12" x14ac:dyDescent="0.25">
      <c r="A105" s="67"/>
      <c r="B105" s="68"/>
      <c r="K105" s="25" t="s">
        <v>42</v>
      </c>
      <c r="L105" s="30">
        <v>91.16</v>
      </c>
    </row>
    <row r="106" spans="1:12" x14ac:dyDescent="0.25">
      <c r="A106" s="67"/>
      <c r="B106" s="68"/>
      <c r="K106" s="25" t="s">
        <v>2</v>
      </c>
      <c r="L106" s="30">
        <v>109.58</v>
      </c>
    </row>
    <row r="107" spans="1:12" x14ac:dyDescent="0.25">
      <c r="A107" s="67"/>
      <c r="B107" s="68"/>
      <c r="K107" s="25" t="s">
        <v>1</v>
      </c>
      <c r="L107" s="30">
        <v>121.02</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100.2882</v>
      </c>
    </row>
    <row r="112" spans="1:12" x14ac:dyDescent="0.25">
      <c r="K112" s="45">
        <v>43918</v>
      </c>
      <c r="L112" s="30">
        <v>99.387600000000006</v>
      </c>
    </row>
    <row r="113" spans="11:12" x14ac:dyDescent="0.25">
      <c r="K113" s="45">
        <v>43925</v>
      </c>
      <c r="L113" s="30">
        <v>97.387799999999999</v>
      </c>
    </row>
    <row r="114" spans="11:12" x14ac:dyDescent="0.25">
      <c r="K114" s="45">
        <v>43932</v>
      </c>
      <c r="L114" s="30">
        <v>95.852099999999993</v>
      </c>
    </row>
    <row r="115" spans="11:12" x14ac:dyDescent="0.25">
      <c r="K115" s="45">
        <v>43939</v>
      </c>
      <c r="L115" s="30">
        <v>96.273099999999999</v>
      </c>
    </row>
    <row r="116" spans="11:12" x14ac:dyDescent="0.25">
      <c r="K116" s="45">
        <v>43946</v>
      </c>
      <c r="L116" s="30">
        <v>96.76</v>
      </c>
    </row>
    <row r="117" spans="11:12" x14ac:dyDescent="0.25">
      <c r="K117" s="45">
        <v>43953</v>
      </c>
      <c r="L117" s="30">
        <v>96.5642</v>
      </c>
    </row>
    <row r="118" spans="11:12" x14ac:dyDescent="0.25">
      <c r="K118" s="45">
        <v>43960</v>
      </c>
      <c r="L118" s="30">
        <v>96.886200000000002</v>
      </c>
    </row>
    <row r="119" spans="11:12" x14ac:dyDescent="0.25">
      <c r="K119" s="45">
        <v>43967</v>
      </c>
      <c r="L119" s="30">
        <v>97.068799999999996</v>
      </c>
    </row>
    <row r="120" spans="11:12" x14ac:dyDescent="0.25">
      <c r="K120" s="45">
        <v>43974</v>
      </c>
      <c r="L120" s="30">
        <v>96.916200000000003</v>
      </c>
    </row>
    <row r="121" spans="11:12" x14ac:dyDescent="0.25">
      <c r="K121" s="45">
        <v>43981</v>
      </c>
      <c r="L121" s="30">
        <v>96.523899999999998</v>
      </c>
    </row>
    <row r="122" spans="11:12" x14ac:dyDescent="0.25">
      <c r="K122" s="45">
        <v>43988</v>
      </c>
      <c r="L122" s="30">
        <v>96.812100000000001</v>
      </c>
    </row>
    <row r="123" spans="11:12" x14ac:dyDescent="0.25">
      <c r="K123" s="45">
        <v>43995</v>
      </c>
      <c r="L123" s="30">
        <v>97.399500000000003</v>
      </c>
    </row>
    <row r="124" spans="11:12" x14ac:dyDescent="0.25">
      <c r="K124" s="45">
        <v>44002</v>
      </c>
      <c r="L124" s="30">
        <v>97.707499999999996</v>
      </c>
    </row>
    <row r="125" spans="11:12" x14ac:dyDescent="0.25">
      <c r="K125" s="45">
        <v>44009</v>
      </c>
      <c r="L125" s="30">
        <v>97.709000000000003</v>
      </c>
    </row>
    <row r="126" spans="11:12" x14ac:dyDescent="0.25">
      <c r="K126" s="45">
        <v>44016</v>
      </c>
      <c r="L126" s="30">
        <v>98.918999999999997</v>
      </c>
    </row>
    <row r="127" spans="11:12" x14ac:dyDescent="0.25">
      <c r="K127" s="45">
        <v>44023</v>
      </c>
      <c r="L127" s="30">
        <v>99.975800000000007</v>
      </c>
    </row>
    <row r="128" spans="11:12" x14ac:dyDescent="0.25">
      <c r="K128" s="45">
        <v>44030</v>
      </c>
      <c r="L128" s="30">
        <v>100.0279</v>
      </c>
    </row>
    <row r="129" spans="1:12" x14ac:dyDescent="0.25">
      <c r="K129" s="45">
        <v>44037</v>
      </c>
      <c r="L129" s="30">
        <v>100.17749999999999</v>
      </c>
    </row>
    <row r="130" spans="1:12" x14ac:dyDescent="0.25">
      <c r="K130" s="45">
        <v>44044</v>
      </c>
      <c r="L130" s="30">
        <v>100.2941</v>
      </c>
    </row>
    <row r="131" spans="1:12" x14ac:dyDescent="0.25">
      <c r="K131" s="45">
        <v>44051</v>
      </c>
      <c r="L131" s="30">
        <v>100.46639999999999</v>
      </c>
    </row>
    <row r="132" spans="1:12" x14ac:dyDescent="0.25">
      <c r="K132" s="45">
        <v>44058</v>
      </c>
      <c r="L132" s="30">
        <v>100.52</v>
      </c>
    </row>
    <row r="133" spans="1:12" x14ac:dyDescent="0.25">
      <c r="K133" s="45">
        <v>44065</v>
      </c>
      <c r="L133" s="30">
        <v>100.5346</v>
      </c>
    </row>
    <row r="134" spans="1:12" x14ac:dyDescent="0.25">
      <c r="K134" s="45">
        <v>44072</v>
      </c>
      <c r="L134" s="30">
        <v>102.2683</v>
      </c>
    </row>
    <row r="135" spans="1:12" x14ac:dyDescent="0.25">
      <c r="K135" s="45">
        <v>44079</v>
      </c>
      <c r="L135" s="30">
        <v>103.2033</v>
      </c>
    </row>
    <row r="136" spans="1:12" x14ac:dyDescent="0.25">
      <c r="K136" s="45">
        <v>44086</v>
      </c>
      <c r="L136" s="30">
        <v>103.6221</v>
      </c>
    </row>
    <row r="137" spans="1:12" x14ac:dyDescent="0.25">
      <c r="K137" s="45">
        <v>44093</v>
      </c>
      <c r="L137" s="30">
        <v>104.2285</v>
      </c>
    </row>
    <row r="138" spans="1:12" x14ac:dyDescent="0.25">
      <c r="K138" s="45">
        <v>44100</v>
      </c>
      <c r="L138" s="30">
        <v>104.3224</v>
      </c>
    </row>
    <row r="139" spans="1:12" x14ac:dyDescent="0.25">
      <c r="K139" s="45">
        <v>44107</v>
      </c>
      <c r="L139" s="30">
        <v>103.86920000000001</v>
      </c>
    </row>
    <row r="140" spans="1:12" x14ac:dyDescent="0.25">
      <c r="A140" s="67"/>
      <c r="B140" s="68"/>
      <c r="K140" s="45">
        <v>44114</v>
      </c>
      <c r="L140" s="30">
        <v>103.42619999999999</v>
      </c>
    </row>
    <row r="141" spans="1:12" x14ac:dyDescent="0.25">
      <c r="A141" s="67"/>
      <c r="B141" s="68"/>
      <c r="K141" s="45">
        <v>44121</v>
      </c>
      <c r="L141" s="30">
        <v>104.5615</v>
      </c>
    </row>
    <row r="142" spans="1:12" x14ac:dyDescent="0.25">
      <c r="K142" s="45">
        <v>44128</v>
      </c>
      <c r="L142" s="30">
        <v>104.98390000000001</v>
      </c>
    </row>
    <row r="143" spans="1:12" x14ac:dyDescent="0.25">
      <c r="K143" s="45">
        <v>44135</v>
      </c>
      <c r="L143" s="30">
        <v>105.34180000000001</v>
      </c>
    </row>
    <row r="144" spans="1:12" x14ac:dyDescent="0.25">
      <c r="K144" s="45">
        <v>44142</v>
      </c>
      <c r="L144" s="30">
        <v>106.5878</v>
      </c>
    </row>
    <row r="145" spans="11:12" x14ac:dyDescent="0.25">
      <c r="K145" s="45">
        <v>44149</v>
      </c>
      <c r="L145" s="30">
        <v>107.7127</v>
      </c>
    </row>
    <row r="146" spans="11:12" x14ac:dyDescent="0.25">
      <c r="K146" s="45">
        <v>44156</v>
      </c>
      <c r="L146" s="30">
        <v>108.735</v>
      </c>
    </row>
    <row r="147" spans="11:12" x14ac:dyDescent="0.25">
      <c r="K147" s="45">
        <v>44163</v>
      </c>
      <c r="L147" s="30">
        <v>109.35250000000001</v>
      </c>
    </row>
    <row r="148" spans="11:12" x14ac:dyDescent="0.25">
      <c r="K148" s="45">
        <v>44170</v>
      </c>
      <c r="L148" s="30">
        <v>110.2069</v>
      </c>
    </row>
    <row r="149" spans="11:12" x14ac:dyDescent="0.25">
      <c r="K149" s="45">
        <v>44177</v>
      </c>
      <c r="L149" s="30">
        <v>110.6088</v>
      </c>
    </row>
    <row r="150" spans="11:12" x14ac:dyDescent="0.25">
      <c r="K150" s="45">
        <v>44184</v>
      </c>
      <c r="L150" s="30">
        <v>109.7251</v>
      </c>
    </row>
    <row r="151" spans="11:12" x14ac:dyDescent="0.25">
      <c r="K151" s="45">
        <v>44191</v>
      </c>
      <c r="L151" s="30">
        <v>105.0411</v>
      </c>
    </row>
    <row r="152" spans="11:12" x14ac:dyDescent="0.25">
      <c r="K152" s="45">
        <v>44198</v>
      </c>
      <c r="L152" s="30">
        <v>100.66589999999999</v>
      </c>
    </row>
    <row r="153" spans="11:12" x14ac:dyDescent="0.25">
      <c r="K153" s="45">
        <v>44205</v>
      </c>
      <c r="L153" s="30">
        <v>104.00409999999999</v>
      </c>
    </row>
    <row r="154" spans="11:12" x14ac:dyDescent="0.25">
      <c r="K154" s="45">
        <v>44212</v>
      </c>
      <c r="L154" s="30">
        <v>106.3135</v>
      </c>
    </row>
    <row r="155" spans="11:12" x14ac:dyDescent="0.25">
      <c r="K155" s="45">
        <v>44219</v>
      </c>
      <c r="L155" s="30">
        <v>106.8026</v>
      </c>
    </row>
    <row r="156" spans="11:12" x14ac:dyDescent="0.25">
      <c r="K156" s="45">
        <v>44226</v>
      </c>
      <c r="L156" s="30">
        <v>106.4367</v>
      </c>
    </row>
    <row r="157" spans="11:12" x14ac:dyDescent="0.25">
      <c r="K157" s="45">
        <v>44233</v>
      </c>
      <c r="L157" s="30">
        <v>106.9552</v>
      </c>
    </row>
    <row r="158" spans="11:12" x14ac:dyDescent="0.25">
      <c r="K158" s="45">
        <v>44240</v>
      </c>
      <c r="L158" s="30">
        <v>106.8848</v>
      </c>
    </row>
    <row r="159" spans="11:12" x14ac:dyDescent="0.25">
      <c r="K159" s="45">
        <v>44247</v>
      </c>
      <c r="L159" s="30">
        <v>106.2929</v>
      </c>
    </row>
    <row r="160" spans="11:12" x14ac:dyDescent="0.25">
      <c r="K160" s="45">
        <v>44254</v>
      </c>
      <c r="L160" s="30">
        <v>106.33839999999999</v>
      </c>
    </row>
    <row r="161" spans="11:12" x14ac:dyDescent="0.25">
      <c r="K161" s="45">
        <v>44261</v>
      </c>
      <c r="L161" s="30">
        <v>106.7814</v>
      </c>
    </row>
    <row r="162" spans="11:12" x14ac:dyDescent="0.25">
      <c r="K162" s="45">
        <v>44268</v>
      </c>
      <c r="L162" s="30">
        <v>106.81359999999999</v>
      </c>
    </row>
    <row r="163" spans="11:12" x14ac:dyDescent="0.25">
      <c r="K163" s="45">
        <v>44275</v>
      </c>
      <c r="L163" s="30">
        <v>107.47</v>
      </c>
    </row>
    <row r="164" spans="11:12" x14ac:dyDescent="0.25">
      <c r="K164" s="45">
        <v>44282</v>
      </c>
      <c r="L164" s="30">
        <v>107.5866</v>
      </c>
    </row>
    <row r="165" spans="11:12" x14ac:dyDescent="0.25">
      <c r="K165" s="45">
        <v>44289</v>
      </c>
      <c r="L165" s="30">
        <v>106.6413</v>
      </c>
    </row>
    <row r="166" spans="11:12" x14ac:dyDescent="0.25">
      <c r="K166" s="45">
        <v>44296</v>
      </c>
      <c r="L166" s="30">
        <v>105.91379999999999</v>
      </c>
    </row>
    <row r="167" spans="11:12" x14ac:dyDescent="0.25">
      <c r="K167" s="45">
        <v>44303</v>
      </c>
      <c r="L167" s="30">
        <v>106.4389</v>
      </c>
    </row>
    <row r="168" spans="11:12" x14ac:dyDescent="0.25">
      <c r="K168" s="45">
        <v>44310</v>
      </c>
      <c r="L168" s="30">
        <v>106.0883</v>
      </c>
    </row>
    <row r="169" spans="11:12" x14ac:dyDescent="0.25">
      <c r="K169" s="45">
        <v>44317</v>
      </c>
      <c r="L169" s="30">
        <v>105.44589999999999</v>
      </c>
    </row>
    <row r="170" spans="11:12" x14ac:dyDescent="0.25">
      <c r="K170" s="45">
        <v>44324</v>
      </c>
      <c r="L170" s="30">
        <v>104.2146</v>
      </c>
    </row>
    <row r="171" spans="11:12" x14ac:dyDescent="0.25">
      <c r="K171" s="45">
        <v>44331</v>
      </c>
      <c r="L171" s="30">
        <v>105.0059</v>
      </c>
    </row>
    <row r="172" spans="11:12" x14ac:dyDescent="0.25">
      <c r="K172" s="45">
        <v>44338</v>
      </c>
      <c r="L172" s="30">
        <v>104.73309999999999</v>
      </c>
    </row>
    <row r="173" spans="11:12" x14ac:dyDescent="0.25">
      <c r="K173" s="45">
        <v>44345</v>
      </c>
      <c r="L173" s="30">
        <v>103.9821</v>
      </c>
    </row>
    <row r="174" spans="11:12" x14ac:dyDescent="0.25">
      <c r="K174" s="45">
        <v>44352</v>
      </c>
      <c r="L174" s="30">
        <v>102.4678</v>
      </c>
    </row>
    <row r="175" spans="11:12" x14ac:dyDescent="0.25">
      <c r="K175" s="45">
        <v>44359</v>
      </c>
      <c r="L175" s="30">
        <v>101.39919999999999</v>
      </c>
    </row>
    <row r="176" spans="11:12" x14ac:dyDescent="0.25">
      <c r="K176" s="45">
        <v>44366</v>
      </c>
      <c r="L176" s="30">
        <v>100.86450000000001</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102.2856</v>
      </c>
    </row>
    <row r="260" spans="11:12" x14ac:dyDescent="0.25">
      <c r="K260" s="45">
        <v>43918</v>
      </c>
      <c r="L260" s="30">
        <v>103.2923</v>
      </c>
    </row>
    <row r="261" spans="11:12" x14ac:dyDescent="0.25">
      <c r="K261" s="45">
        <v>43925</v>
      </c>
      <c r="L261" s="30">
        <v>102.4487</v>
      </c>
    </row>
    <row r="262" spans="11:12" x14ac:dyDescent="0.25">
      <c r="K262" s="45">
        <v>43932</v>
      </c>
      <c r="L262" s="30">
        <v>98.761200000000002</v>
      </c>
    </row>
    <row r="263" spans="11:12" x14ac:dyDescent="0.25">
      <c r="K263" s="45">
        <v>43939</v>
      </c>
      <c r="L263" s="30">
        <v>99.506100000000004</v>
      </c>
    </row>
    <row r="264" spans="11:12" x14ac:dyDescent="0.25">
      <c r="K264" s="45">
        <v>43946</v>
      </c>
      <c r="L264" s="30">
        <v>102.27760000000001</v>
      </c>
    </row>
    <row r="265" spans="11:12" x14ac:dyDescent="0.25">
      <c r="K265" s="45">
        <v>43953</v>
      </c>
      <c r="L265" s="30">
        <v>102.68429999999999</v>
      </c>
    </row>
    <row r="266" spans="11:12" x14ac:dyDescent="0.25">
      <c r="K266" s="45">
        <v>43960</v>
      </c>
      <c r="L266" s="30">
        <v>101.7801</v>
      </c>
    </row>
    <row r="267" spans="11:12" x14ac:dyDescent="0.25">
      <c r="K267" s="45">
        <v>43967</v>
      </c>
      <c r="L267" s="30">
        <v>101.22839999999999</v>
      </c>
    </row>
    <row r="268" spans="11:12" x14ac:dyDescent="0.25">
      <c r="K268" s="45">
        <v>43974</v>
      </c>
      <c r="L268" s="30">
        <v>100.9863</v>
      </c>
    </row>
    <row r="269" spans="11:12" x14ac:dyDescent="0.25">
      <c r="K269" s="45">
        <v>43981</v>
      </c>
      <c r="L269" s="30">
        <v>99.973100000000002</v>
      </c>
    </row>
    <row r="270" spans="11:12" x14ac:dyDescent="0.25">
      <c r="K270" s="45">
        <v>43988</v>
      </c>
      <c r="L270" s="30">
        <v>100.2931</v>
      </c>
    </row>
    <row r="271" spans="11:12" x14ac:dyDescent="0.25">
      <c r="K271" s="45">
        <v>43995</v>
      </c>
      <c r="L271" s="30">
        <v>102.12220000000001</v>
      </c>
    </row>
    <row r="272" spans="11:12" x14ac:dyDescent="0.25">
      <c r="K272" s="45">
        <v>44002</v>
      </c>
      <c r="L272" s="30">
        <v>106.571</v>
      </c>
    </row>
    <row r="273" spans="11:12" x14ac:dyDescent="0.25">
      <c r="K273" s="45">
        <v>44009</v>
      </c>
      <c r="L273" s="30">
        <v>106.011</v>
      </c>
    </row>
    <row r="274" spans="11:12" x14ac:dyDescent="0.25">
      <c r="K274" s="45">
        <v>44016</v>
      </c>
      <c r="L274" s="30">
        <v>103.9318</v>
      </c>
    </row>
    <row r="275" spans="11:12" x14ac:dyDescent="0.25">
      <c r="K275" s="45">
        <v>44023</v>
      </c>
      <c r="L275" s="30">
        <v>98.931200000000004</v>
      </c>
    </row>
    <row r="276" spans="11:12" x14ac:dyDescent="0.25">
      <c r="K276" s="45">
        <v>44030</v>
      </c>
      <c r="L276" s="30">
        <v>99.074299999999994</v>
      </c>
    </row>
    <row r="277" spans="11:12" x14ac:dyDescent="0.25">
      <c r="K277" s="45">
        <v>44037</v>
      </c>
      <c r="L277" s="30">
        <v>98.665199999999999</v>
      </c>
    </row>
    <row r="278" spans="11:12" x14ac:dyDescent="0.25">
      <c r="K278" s="45">
        <v>44044</v>
      </c>
      <c r="L278" s="30">
        <v>100.46250000000001</v>
      </c>
    </row>
    <row r="279" spans="11:12" x14ac:dyDescent="0.25">
      <c r="K279" s="45">
        <v>44051</v>
      </c>
      <c r="L279" s="30">
        <v>99.798199999999994</v>
      </c>
    </row>
    <row r="280" spans="11:12" x14ac:dyDescent="0.25">
      <c r="K280" s="45">
        <v>44058</v>
      </c>
      <c r="L280" s="30">
        <v>99.523899999999998</v>
      </c>
    </row>
    <row r="281" spans="11:12" x14ac:dyDescent="0.25">
      <c r="K281" s="45">
        <v>44065</v>
      </c>
      <c r="L281" s="30">
        <v>100.6832</v>
      </c>
    </row>
    <row r="282" spans="11:12" x14ac:dyDescent="0.25">
      <c r="K282" s="45">
        <v>44072</v>
      </c>
      <c r="L282" s="30">
        <v>104.0033</v>
      </c>
    </row>
    <row r="283" spans="11:12" x14ac:dyDescent="0.25">
      <c r="K283" s="45">
        <v>44079</v>
      </c>
      <c r="L283" s="30">
        <v>105.315</v>
      </c>
    </row>
    <row r="284" spans="11:12" x14ac:dyDescent="0.25">
      <c r="K284" s="45">
        <v>44086</v>
      </c>
      <c r="L284" s="30">
        <v>106.15309999999999</v>
      </c>
    </row>
    <row r="285" spans="11:12" x14ac:dyDescent="0.25">
      <c r="K285" s="45">
        <v>44093</v>
      </c>
      <c r="L285" s="30">
        <v>107.3753</v>
      </c>
    </row>
    <row r="286" spans="11:12" x14ac:dyDescent="0.25">
      <c r="K286" s="45">
        <v>44100</v>
      </c>
      <c r="L286" s="30">
        <v>108.03879999999999</v>
      </c>
    </row>
    <row r="287" spans="11:12" x14ac:dyDescent="0.25">
      <c r="K287" s="45">
        <v>44107</v>
      </c>
      <c r="L287" s="30">
        <v>108.5544</v>
      </c>
    </row>
    <row r="288" spans="11:12" x14ac:dyDescent="0.25">
      <c r="K288" s="45">
        <v>44114</v>
      </c>
      <c r="L288" s="30">
        <v>106.4139</v>
      </c>
    </row>
    <row r="289" spans="11:12" x14ac:dyDescent="0.25">
      <c r="K289" s="45">
        <v>44121</v>
      </c>
      <c r="L289" s="30">
        <v>107.4079</v>
      </c>
    </row>
    <row r="290" spans="11:12" x14ac:dyDescent="0.25">
      <c r="K290" s="45">
        <v>44128</v>
      </c>
      <c r="L290" s="30">
        <v>108.14149999999999</v>
      </c>
    </row>
    <row r="291" spans="11:12" x14ac:dyDescent="0.25">
      <c r="K291" s="45">
        <v>44135</v>
      </c>
      <c r="L291" s="30">
        <v>108.6086</v>
      </c>
    </row>
    <row r="292" spans="11:12" x14ac:dyDescent="0.25">
      <c r="K292" s="45">
        <v>44142</v>
      </c>
      <c r="L292" s="30">
        <v>111.21299999999999</v>
      </c>
    </row>
    <row r="293" spans="11:12" x14ac:dyDescent="0.25">
      <c r="K293" s="45">
        <v>44149</v>
      </c>
      <c r="L293" s="30">
        <v>112.5635</v>
      </c>
    </row>
    <row r="294" spans="11:12" x14ac:dyDescent="0.25">
      <c r="K294" s="45">
        <v>44156</v>
      </c>
      <c r="L294" s="30">
        <v>113.9688</v>
      </c>
    </row>
    <row r="295" spans="11:12" x14ac:dyDescent="0.25">
      <c r="K295" s="45">
        <v>44163</v>
      </c>
      <c r="L295" s="30">
        <v>114.7101</v>
      </c>
    </row>
    <row r="296" spans="11:12" x14ac:dyDescent="0.25">
      <c r="K296" s="45">
        <v>44170</v>
      </c>
      <c r="L296" s="30">
        <v>116.61450000000001</v>
      </c>
    </row>
    <row r="297" spans="11:12" x14ac:dyDescent="0.25">
      <c r="K297" s="45">
        <v>44177</v>
      </c>
      <c r="L297" s="30">
        <v>117.7486</v>
      </c>
    </row>
    <row r="298" spans="11:12" x14ac:dyDescent="0.25">
      <c r="K298" s="45">
        <v>44184</v>
      </c>
      <c r="L298" s="30">
        <v>116.48139999999999</v>
      </c>
    </row>
    <row r="299" spans="11:12" x14ac:dyDescent="0.25">
      <c r="K299" s="45">
        <v>44191</v>
      </c>
      <c r="L299" s="30">
        <v>106.9545</v>
      </c>
    </row>
    <row r="300" spans="11:12" x14ac:dyDescent="0.25">
      <c r="K300" s="45">
        <v>44198</v>
      </c>
      <c r="L300" s="30">
        <v>101.76600000000001</v>
      </c>
    </row>
    <row r="301" spans="11:12" x14ac:dyDescent="0.25">
      <c r="K301" s="45">
        <v>44205</v>
      </c>
      <c r="L301" s="30">
        <v>104.7897</v>
      </c>
    </row>
    <row r="302" spans="11:12" x14ac:dyDescent="0.25">
      <c r="K302" s="45">
        <v>44212</v>
      </c>
      <c r="L302" s="30">
        <v>108.7895</v>
      </c>
    </row>
    <row r="303" spans="11:12" x14ac:dyDescent="0.25">
      <c r="K303" s="45">
        <v>44219</v>
      </c>
      <c r="L303" s="30">
        <v>108.8242</v>
      </c>
    </row>
    <row r="304" spans="11:12" x14ac:dyDescent="0.25">
      <c r="K304" s="45">
        <v>44226</v>
      </c>
      <c r="L304" s="30">
        <v>107.8734</v>
      </c>
    </row>
    <row r="305" spans="11:12" x14ac:dyDescent="0.25">
      <c r="K305" s="45">
        <v>44233</v>
      </c>
      <c r="L305" s="30">
        <v>110.1245</v>
      </c>
    </row>
    <row r="306" spans="11:12" x14ac:dyDescent="0.25">
      <c r="K306" s="45">
        <v>44240</v>
      </c>
      <c r="L306" s="30">
        <v>110.97929999999999</v>
      </c>
    </row>
    <row r="307" spans="11:12" x14ac:dyDescent="0.25">
      <c r="K307" s="45">
        <v>44247</v>
      </c>
      <c r="L307" s="30">
        <v>110.9092</v>
      </c>
    </row>
    <row r="308" spans="11:12" x14ac:dyDescent="0.25">
      <c r="K308" s="45">
        <v>44254</v>
      </c>
      <c r="L308" s="30">
        <v>111.11069999999999</v>
      </c>
    </row>
    <row r="309" spans="11:12" x14ac:dyDescent="0.25">
      <c r="K309" s="45">
        <v>44261</v>
      </c>
      <c r="L309" s="30">
        <v>111.72410000000001</v>
      </c>
    </row>
    <row r="310" spans="11:12" x14ac:dyDescent="0.25">
      <c r="K310" s="45">
        <v>44268</v>
      </c>
      <c r="L310" s="30">
        <v>110.67610000000001</v>
      </c>
    </row>
    <row r="311" spans="11:12" x14ac:dyDescent="0.25">
      <c r="K311" s="45">
        <v>44275</v>
      </c>
      <c r="L311" s="30">
        <v>111.235</v>
      </c>
    </row>
    <row r="312" spans="11:12" x14ac:dyDescent="0.25">
      <c r="K312" s="45">
        <v>44282</v>
      </c>
      <c r="L312" s="30">
        <v>112.37390000000001</v>
      </c>
    </row>
    <row r="313" spans="11:12" x14ac:dyDescent="0.25">
      <c r="K313" s="45">
        <v>44289</v>
      </c>
      <c r="L313" s="30">
        <v>112.2174</v>
      </c>
    </row>
    <row r="314" spans="11:12" x14ac:dyDescent="0.25">
      <c r="K314" s="45">
        <v>44296</v>
      </c>
      <c r="L314" s="30">
        <v>111.5711</v>
      </c>
    </row>
    <row r="315" spans="11:12" x14ac:dyDescent="0.25">
      <c r="K315" s="45">
        <v>44303</v>
      </c>
      <c r="L315" s="30">
        <v>113.9504</v>
      </c>
    </row>
    <row r="316" spans="11:12" x14ac:dyDescent="0.25">
      <c r="K316" s="45">
        <v>44310</v>
      </c>
      <c r="L316" s="30">
        <v>113.8643</v>
      </c>
    </row>
    <row r="317" spans="11:12" x14ac:dyDescent="0.25">
      <c r="K317" s="45">
        <v>44317</v>
      </c>
      <c r="L317" s="30">
        <v>112.7354</v>
      </c>
    </row>
    <row r="318" spans="11:12" x14ac:dyDescent="0.25">
      <c r="K318" s="45">
        <v>44324</v>
      </c>
      <c r="L318" s="30">
        <v>109.6853</v>
      </c>
    </row>
    <row r="319" spans="11:12" x14ac:dyDescent="0.25">
      <c r="K319" s="45">
        <v>44331</v>
      </c>
      <c r="L319" s="30">
        <v>110.7433</v>
      </c>
    </row>
    <row r="320" spans="11:12" x14ac:dyDescent="0.25">
      <c r="K320" s="45">
        <v>44338</v>
      </c>
      <c r="L320" s="30">
        <v>111.24939999999999</v>
      </c>
    </row>
    <row r="321" spans="11:12" x14ac:dyDescent="0.25">
      <c r="K321" s="45">
        <v>44345</v>
      </c>
      <c r="L321" s="30">
        <v>110.76730000000001</v>
      </c>
    </row>
    <row r="322" spans="11:12" x14ac:dyDescent="0.25">
      <c r="K322" s="45">
        <v>44352</v>
      </c>
      <c r="L322" s="30">
        <v>109.0295</v>
      </c>
    </row>
    <row r="323" spans="11:12" x14ac:dyDescent="0.25">
      <c r="K323" s="45">
        <v>44359</v>
      </c>
      <c r="L323" s="30">
        <v>106.563</v>
      </c>
    </row>
    <row r="324" spans="11:12" x14ac:dyDescent="0.25">
      <c r="K324" s="45">
        <v>44366</v>
      </c>
      <c r="L324" s="30">
        <v>107.253</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5">
    <mergeCell ref="A30:I30"/>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A5C49-EA15-404F-877F-469D7FCF1A9F}">
  <sheetPr codeName="Sheet22">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37</v>
      </c>
    </row>
    <row r="2" spans="1:12" ht="19.5" customHeight="1" x14ac:dyDescent="0.3">
      <c r="A2" s="47" t="str">
        <f>"Weekly Payroll Jobs and Wages in Australia - " &amp;$L$1</f>
        <v>Weekly Payroll Jobs and Wages in Australia - Other services</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Other services</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4.4825644154503186E-2</v>
      </c>
      <c r="C11" s="21">
        <v>-2.2934173940656555E-2</v>
      </c>
      <c r="D11" s="21">
        <v>4.7487568595072638E-3</v>
      </c>
      <c r="E11" s="21">
        <v>-5.2317719887600145E-3</v>
      </c>
      <c r="F11" s="21">
        <v>0.11894884901843628</v>
      </c>
      <c r="G11" s="21">
        <v>-2.0879797098291797E-2</v>
      </c>
      <c r="H11" s="21">
        <v>1.0266974666529149E-2</v>
      </c>
      <c r="I11" s="40">
        <v>-9.6605316350554249E-3</v>
      </c>
      <c r="J11" s="29"/>
      <c r="K11" s="29"/>
      <c r="L11" s="30"/>
    </row>
    <row r="12" spans="1:12" x14ac:dyDescent="0.25">
      <c r="A12" s="41" t="s">
        <v>6</v>
      </c>
      <c r="B12" s="21">
        <v>5.4873768821464886E-2</v>
      </c>
      <c r="C12" s="21">
        <v>-2.1172886519421175E-2</v>
      </c>
      <c r="D12" s="21">
        <v>-2.449882680417903E-3</v>
      </c>
      <c r="E12" s="21">
        <v>-6.9019899704073628E-3</v>
      </c>
      <c r="F12" s="21">
        <v>0.1099069587366035</v>
      </c>
      <c r="G12" s="21">
        <v>-1.7549557044429953E-2</v>
      </c>
      <c r="H12" s="21">
        <v>-7.4114731909091791E-4</v>
      </c>
      <c r="I12" s="40">
        <v>-1.0107412864014398E-2</v>
      </c>
      <c r="J12" s="29"/>
      <c r="K12" s="29"/>
      <c r="L12" s="30"/>
    </row>
    <row r="13" spans="1:12" ht="15" customHeight="1" x14ac:dyDescent="0.25">
      <c r="A13" s="41" t="s">
        <v>5</v>
      </c>
      <c r="B13" s="21">
        <v>-7.1024484093362705E-4</v>
      </c>
      <c r="C13" s="21">
        <v>-4.3768163587349695E-2</v>
      </c>
      <c r="D13" s="21">
        <v>1.7514167774435041E-2</v>
      </c>
      <c r="E13" s="21">
        <v>3.4048229141072639E-3</v>
      </c>
      <c r="F13" s="21">
        <v>7.9211102882127182E-2</v>
      </c>
      <c r="G13" s="21">
        <v>-5.812178656795719E-2</v>
      </c>
      <c r="H13" s="21">
        <v>2.0576626883264337E-2</v>
      </c>
      <c r="I13" s="40">
        <v>-6.1422372369498435E-3</v>
      </c>
      <c r="J13" s="29"/>
      <c r="K13" s="29"/>
      <c r="L13" s="30"/>
    </row>
    <row r="14" spans="1:12" ht="15" customHeight="1" x14ac:dyDescent="0.25">
      <c r="A14" s="41" t="s">
        <v>43</v>
      </c>
      <c r="B14" s="21">
        <v>4.2462937339395213E-2</v>
      </c>
      <c r="C14" s="21">
        <v>-1.6380611752314866E-2</v>
      </c>
      <c r="D14" s="21">
        <v>2.761945239799557E-3</v>
      </c>
      <c r="E14" s="21">
        <v>-8.2527287248203018E-3</v>
      </c>
      <c r="F14" s="21">
        <v>0.10846500586560159</v>
      </c>
      <c r="G14" s="21">
        <v>-1.7709629140775007E-2</v>
      </c>
      <c r="H14" s="21">
        <v>5.0470121211942942E-3</v>
      </c>
      <c r="I14" s="40">
        <v>-1.0596334709908284E-2</v>
      </c>
      <c r="J14" s="29"/>
      <c r="K14" s="29"/>
      <c r="L14" s="30"/>
    </row>
    <row r="15" spans="1:12" ht="15" customHeight="1" x14ac:dyDescent="0.25">
      <c r="A15" s="41" t="s">
        <v>4</v>
      </c>
      <c r="B15" s="21">
        <v>5.8554490413723403E-2</v>
      </c>
      <c r="C15" s="21">
        <v>-9.1050062972292123E-3</v>
      </c>
      <c r="D15" s="21">
        <v>2.2555732484075275E-3</v>
      </c>
      <c r="E15" s="21">
        <v>-5.1091132322071964E-3</v>
      </c>
      <c r="F15" s="21">
        <v>0.13761053314640526</v>
      </c>
      <c r="G15" s="21">
        <v>7.4549506198289262E-3</v>
      </c>
      <c r="H15" s="21">
        <v>1.1671355308414011E-2</v>
      </c>
      <c r="I15" s="40">
        <v>-2.0929240071835276E-3</v>
      </c>
      <c r="J15" s="29"/>
      <c r="K15" s="36"/>
      <c r="L15" s="30"/>
    </row>
    <row r="16" spans="1:12" ht="15" customHeight="1" x14ac:dyDescent="0.25">
      <c r="A16" s="41" t="s">
        <v>3</v>
      </c>
      <c r="B16" s="21">
        <v>9.1232795178930015E-2</v>
      </c>
      <c r="C16" s="21">
        <v>-1.603837295109467E-2</v>
      </c>
      <c r="D16" s="21">
        <v>5.0198711799369633E-3</v>
      </c>
      <c r="E16" s="21">
        <v>-1.0352622061482797E-2</v>
      </c>
      <c r="F16" s="21">
        <v>0.20504767552139813</v>
      </c>
      <c r="G16" s="21">
        <v>1.2446448456860715E-2</v>
      </c>
      <c r="H16" s="21">
        <v>2.3711580457668413E-2</v>
      </c>
      <c r="I16" s="40">
        <v>-8.1534891587785596E-3</v>
      </c>
      <c r="J16" s="29"/>
      <c r="K16" s="29"/>
      <c r="L16" s="30"/>
    </row>
    <row r="17" spans="1:12" ht="15" customHeight="1" x14ac:dyDescent="0.25">
      <c r="A17" s="41" t="s">
        <v>42</v>
      </c>
      <c r="B17" s="21">
        <v>5.1821136097751186E-2</v>
      </c>
      <c r="C17" s="21">
        <v>1.1078345620392227E-2</v>
      </c>
      <c r="D17" s="21">
        <v>1.3103793664705154E-2</v>
      </c>
      <c r="E17" s="21">
        <v>-9.7941978675923913E-3</v>
      </c>
      <c r="F17" s="21">
        <v>0.12719271494444562</v>
      </c>
      <c r="G17" s="21">
        <v>9.4803474055460413E-4</v>
      </c>
      <c r="H17" s="21">
        <v>5.0121509980856294E-2</v>
      </c>
      <c r="I17" s="40">
        <v>-6.8767788469280999E-2</v>
      </c>
      <c r="J17" s="29"/>
      <c r="K17" s="29"/>
      <c r="L17" s="30"/>
    </row>
    <row r="18" spans="1:12" ht="15" customHeight="1" x14ac:dyDescent="0.25">
      <c r="A18" s="41" t="s">
        <v>2</v>
      </c>
      <c r="B18" s="21">
        <v>0.16942675159235665</v>
      </c>
      <c r="C18" s="21">
        <v>8.3954491957631827E-3</v>
      </c>
      <c r="D18" s="21">
        <v>-2.1739130434782483E-3</v>
      </c>
      <c r="E18" s="21">
        <v>-8.4680523479599978E-3</v>
      </c>
      <c r="F18" s="21">
        <v>0.23716099296879456</v>
      </c>
      <c r="G18" s="21">
        <v>3.2201171558225328E-2</v>
      </c>
      <c r="H18" s="21">
        <v>-2.1101213186525136E-4</v>
      </c>
      <c r="I18" s="40">
        <v>-8.8610292812656422E-3</v>
      </c>
      <c r="J18" s="29"/>
      <c r="K18" s="29"/>
      <c r="L18" s="30"/>
    </row>
    <row r="19" spans="1:12" x14ac:dyDescent="0.25">
      <c r="A19" s="41" t="s">
        <v>1</v>
      </c>
      <c r="B19" s="21">
        <v>8.651176735122168E-2</v>
      </c>
      <c r="C19" s="21">
        <v>-2.1582073434125326E-2</v>
      </c>
      <c r="D19" s="21">
        <v>-8.3294568340402941E-3</v>
      </c>
      <c r="E19" s="21">
        <v>-5.0367546964333876E-3</v>
      </c>
      <c r="F19" s="21">
        <v>0.17787599150259803</v>
      </c>
      <c r="G19" s="21">
        <v>-2.2012596250769234E-2</v>
      </c>
      <c r="H19" s="21">
        <v>8.4508663535831641E-3</v>
      </c>
      <c r="I19" s="40">
        <v>-9.2622502958363828E-3</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3.0954495399808213E-2</v>
      </c>
      <c r="C21" s="21">
        <v>-2.3554546219194283E-2</v>
      </c>
      <c r="D21" s="21">
        <v>1.6128475617471771E-3</v>
      </c>
      <c r="E21" s="21">
        <v>-7.9601024827531397E-3</v>
      </c>
      <c r="F21" s="21">
        <v>0.10338694880884214</v>
      </c>
      <c r="G21" s="21">
        <v>-2.1796637281723319E-2</v>
      </c>
      <c r="H21" s="21">
        <v>5.2573616099398368E-3</v>
      </c>
      <c r="I21" s="40">
        <v>-1.2088301108720723E-2</v>
      </c>
      <c r="J21" s="29"/>
      <c r="K21" s="29"/>
      <c r="L21" s="29"/>
    </row>
    <row r="22" spans="1:12" x14ac:dyDescent="0.25">
      <c r="A22" s="41" t="s">
        <v>13</v>
      </c>
      <c r="B22" s="21">
        <v>3.2891395894519393E-2</v>
      </c>
      <c r="C22" s="21">
        <v>-2.2959994120385074E-2</v>
      </c>
      <c r="D22" s="21">
        <v>7.3806252147028406E-3</v>
      </c>
      <c r="E22" s="21">
        <v>-2.9114574413426908E-3</v>
      </c>
      <c r="F22" s="21">
        <v>0.12609127893192307</v>
      </c>
      <c r="G22" s="21">
        <v>-2.0436490164388976E-2</v>
      </c>
      <c r="H22" s="21">
        <v>1.6644312986570098E-2</v>
      </c>
      <c r="I22" s="40">
        <v>-6.9199432916438042E-3</v>
      </c>
      <c r="J22" s="29"/>
      <c r="K22" s="34" t="s">
        <v>12</v>
      </c>
      <c r="L22" s="29" t="s">
        <v>59</v>
      </c>
    </row>
    <row r="23" spans="1:12" x14ac:dyDescent="0.25">
      <c r="A23" s="41" t="s">
        <v>64</v>
      </c>
      <c r="B23" s="21">
        <v>6.3053435114503786E-2</v>
      </c>
      <c r="C23" s="21">
        <v>-3.0689390449869514E-2</v>
      </c>
      <c r="D23" s="21">
        <v>1.1177789642285108E-2</v>
      </c>
      <c r="E23" s="21">
        <v>5.9076262083781472E-3</v>
      </c>
      <c r="F23" s="21">
        <v>0.12199230447086351</v>
      </c>
      <c r="G23" s="21">
        <v>-3.4394186290396589E-2</v>
      </c>
      <c r="H23" s="21">
        <v>1.3545653212558184E-2</v>
      </c>
      <c r="I23" s="40">
        <v>2.0118502511871972E-2</v>
      </c>
      <c r="J23" s="29"/>
      <c r="K23" s="32"/>
      <c r="L23" s="29" t="s">
        <v>9</v>
      </c>
    </row>
    <row r="24" spans="1:12" x14ac:dyDescent="0.25">
      <c r="A24" s="41" t="s">
        <v>45</v>
      </c>
      <c r="B24" s="21">
        <v>1.9139192078316603E-2</v>
      </c>
      <c r="C24" s="21">
        <v>-3.409585359610956E-2</v>
      </c>
      <c r="D24" s="21">
        <v>8.7232092576439157E-5</v>
      </c>
      <c r="E24" s="21">
        <v>-4.4740024183796967E-3</v>
      </c>
      <c r="F24" s="21">
        <v>8.3423612124745583E-2</v>
      </c>
      <c r="G24" s="21">
        <v>-4.2375505499352206E-2</v>
      </c>
      <c r="H24" s="21">
        <v>2.9214367497274463E-3</v>
      </c>
      <c r="I24" s="40">
        <v>-1.1704678669301583E-2</v>
      </c>
      <c r="J24" s="29"/>
      <c r="K24" s="29" t="s">
        <v>64</v>
      </c>
      <c r="L24" s="30">
        <v>109.67</v>
      </c>
    </row>
    <row r="25" spans="1:12" x14ac:dyDescent="0.25">
      <c r="A25" s="41" t="s">
        <v>46</v>
      </c>
      <c r="B25" s="21">
        <v>4.4353296073708526E-2</v>
      </c>
      <c r="C25" s="21">
        <v>-2.6842007779218413E-2</v>
      </c>
      <c r="D25" s="21">
        <v>3.6446991404011087E-3</v>
      </c>
      <c r="E25" s="21">
        <v>-6.3973740621650066E-3</v>
      </c>
      <c r="F25" s="21">
        <v>0.12486683744800109</v>
      </c>
      <c r="G25" s="21">
        <v>-2.6485691339992457E-2</v>
      </c>
      <c r="H25" s="21">
        <v>8.4610341765354313E-3</v>
      </c>
      <c r="I25" s="40">
        <v>-1.2588706035313479E-2</v>
      </c>
      <c r="J25" s="29"/>
      <c r="K25" s="29" t="s">
        <v>45</v>
      </c>
      <c r="L25" s="30">
        <v>105.51</v>
      </c>
    </row>
    <row r="26" spans="1:12" x14ac:dyDescent="0.25">
      <c r="A26" s="41" t="s">
        <v>47</v>
      </c>
      <c r="B26" s="21">
        <v>3.1646800671831787E-2</v>
      </c>
      <c r="C26" s="21">
        <v>-2.1261902620182793E-2</v>
      </c>
      <c r="D26" s="21">
        <v>6.5338971851460759E-3</v>
      </c>
      <c r="E26" s="21">
        <v>-5.4413542926239344E-3</v>
      </c>
      <c r="F26" s="21">
        <v>0.10797883689525745</v>
      </c>
      <c r="G26" s="21">
        <v>-1.2773132446774138E-2</v>
      </c>
      <c r="H26" s="21">
        <v>1.349371093105356E-2</v>
      </c>
      <c r="I26" s="40">
        <v>-7.8551189953744993E-3</v>
      </c>
      <c r="J26" s="29"/>
      <c r="K26" s="29" t="s">
        <v>46</v>
      </c>
      <c r="L26" s="30">
        <v>107.32</v>
      </c>
    </row>
    <row r="27" spans="1:12" ht="17.25" customHeight="1" x14ac:dyDescent="0.25">
      <c r="A27" s="41" t="s">
        <v>48</v>
      </c>
      <c r="B27" s="21">
        <v>6.2296993150795732E-2</v>
      </c>
      <c r="C27" s="21">
        <v>-1.1222136817832573E-2</v>
      </c>
      <c r="D27" s="21">
        <v>7.0053722179583833E-3</v>
      </c>
      <c r="E27" s="21">
        <v>-6.5114293121063538E-3</v>
      </c>
      <c r="F27" s="21">
        <v>0.13937055842931678</v>
      </c>
      <c r="G27" s="21">
        <v>-6.416071748980734E-3</v>
      </c>
      <c r="H27" s="21">
        <v>1.5243977356420135E-2</v>
      </c>
      <c r="I27" s="40">
        <v>-1.1562812921415255E-2</v>
      </c>
      <c r="J27" s="59"/>
      <c r="K27" s="33" t="s">
        <v>47</v>
      </c>
      <c r="L27" s="30">
        <v>105.41</v>
      </c>
    </row>
    <row r="28" spans="1:12" x14ac:dyDescent="0.25">
      <c r="A28" s="41" t="s">
        <v>49</v>
      </c>
      <c r="B28" s="21">
        <v>9.2406646170852147E-2</v>
      </c>
      <c r="C28" s="21">
        <v>-6.531791907514406E-3</v>
      </c>
      <c r="D28" s="21">
        <v>7.4571519592228075E-3</v>
      </c>
      <c r="E28" s="21">
        <v>-7.4935972428621378E-3</v>
      </c>
      <c r="F28" s="21">
        <v>0.16203781752950341</v>
      </c>
      <c r="G28" s="21">
        <v>-8.8909534659341594E-3</v>
      </c>
      <c r="H28" s="21">
        <v>1.1738018853908461E-2</v>
      </c>
      <c r="I28" s="40">
        <v>-8.0486383794874383E-3</v>
      </c>
      <c r="J28" s="48"/>
      <c r="K28" s="25" t="s">
        <v>48</v>
      </c>
      <c r="L28" s="30">
        <v>107.44</v>
      </c>
    </row>
    <row r="29" spans="1:12" ht="15.75" thickBot="1" x14ac:dyDescent="0.3">
      <c r="A29" s="42" t="s">
        <v>50</v>
      </c>
      <c r="B29" s="43">
        <v>0.10066679589067662</v>
      </c>
      <c r="C29" s="43">
        <v>6.0843373493975061E-3</v>
      </c>
      <c r="D29" s="43">
        <v>8.2279829545455208E-3</v>
      </c>
      <c r="E29" s="43">
        <v>-4.0671971706454091E-3</v>
      </c>
      <c r="F29" s="43">
        <v>0.20444734181962287</v>
      </c>
      <c r="G29" s="43">
        <v>2.548636020983519E-2</v>
      </c>
      <c r="H29" s="43">
        <v>7.4645713003766989E-3</v>
      </c>
      <c r="I29" s="44">
        <v>3.2309392470352361E-2</v>
      </c>
      <c r="J29" s="48"/>
      <c r="K29" s="25" t="s">
        <v>49</v>
      </c>
      <c r="L29" s="30">
        <v>109.96</v>
      </c>
    </row>
    <row r="30" spans="1:12" x14ac:dyDescent="0.25">
      <c r="A30" s="60" t="s">
        <v>44</v>
      </c>
      <c r="B30" s="20"/>
      <c r="C30" s="20"/>
      <c r="D30" s="20"/>
      <c r="E30" s="20"/>
      <c r="F30" s="20"/>
      <c r="G30" s="20"/>
      <c r="H30" s="20"/>
      <c r="I30" s="20"/>
      <c r="J30" s="48"/>
      <c r="K30" s="25" t="s">
        <v>50</v>
      </c>
      <c r="L30" s="30">
        <v>109.4</v>
      </c>
    </row>
    <row r="31" spans="1:12" ht="12.75" customHeight="1" x14ac:dyDescent="0.25">
      <c r="K31" s="25"/>
      <c r="L31" s="30"/>
    </row>
    <row r="32" spans="1:12" ht="15.75" customHeight="1" x14ac:dyDescent="0.25">
      <c r="A32" s="54" t="str">
        <f>"Indexed number of payroll jobs and total wages, "&amp;$L$1</f>
        <v>Indexed number of payroll jobs and total wages, Other services</v>
      </c>
      <c r="B32" s="61"/>
      <c r="C32" s="61"/>
      <c r="D32" s="61"/>
      <c r="E32" s="61"/>
      <c r="F32" s="61"/>
      <c r="G32" s="61"/>
      <c r="H32" s="61"/>
      <c r="I32" s="61"/>
      <c r="J32" s="62"/>
      <c r="K32" s="32"/>
      <c r="L32" s="30" t="s">
        <v>8</v>
      </c>
    </row>
    <row r="33" spans="1:12" x14ac:dyDescent="0.25">
      <c r="K33" s="29" t="s">
        <v>64</v>
      </c>
      <c r="L33" s="30">
        <v>105.13</v>
      </c>
    </row>
    <row r="34" spans="1:12" x14ac:dyDescent="0.25">
      <c r="K34" s="29" t="s">
        <v>45</v>
      </c>
      <c r="L34" s="30">
        <v>101.91</v>
      </c>
    </row>
    <row r="35" spans="1:12" x14ac:dyDescent="0.25">
      <c r="K35" s="29" t="s">
        <v>46</v>
      </c>
      <c r="L35" s="30">
        <v>104.06</v>
      </c>
    </row>
    <row r="36" spans="1:12" x14ac:dyDescent="0.25">
      <c r="K36" s="33" t="s">
        <v>47</v>
      </c>
      <c r="L36" s="30">
        <v>102.49</v>
      </c>
    </row>
    <row r="37" spans="1:12" x14ac:dyDescent="0.25">
      <c r="K37" s="25" t="s">
        <v>48</v>
      </c>
      <c r="L37" s="30">
        <v>105.49</v>
      </c>
    </row>
    <row r="38" spans="1:12" x14ac:dyDescent="0.25">
      <c r="K38" s="25" t="s">
        <v>49</v>
      </c>
      <c r="L38" s="30">
        <v>108.43</v>
      </c>
    </row>
    <row r="39" spans="1:12" x14ac:dyDescent="0.25">
      <c r="K39" s="25" t="s">
        <v>50</v>
      </c>
      <c r="L39" s="30">
        <v>109.17</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106.31</v>
      </c>
    </row>
    <row r="43" spans="1:12" x14ac:dyDescent="0.25">
      <c r="K43" s="29" t="s">
        <v>45</v>
      </c>
      <c r="L43" s="30">
        <v>101.91</v>
      </c>
    </row>
    <row r="44" spans="1:12" x14ac:dyDescent="0.25">
      <c r="B44" s="20"/>
      <c r="C44" s="20"/>
      <c r="D44" s="20"/>
      <c r="E44" s="20"/>
      <c r="F44" s="20"/>
      <c r="G44" s="20"/>
      <c r="H44" s="20"/>
      <c r="I44" s="20"/>
      <c r="J44" s="48"/>
      <c r="K44" s="29" t="s">
        <v>46</v>
      </c>
      <c r="L44" s="30">
        <v>104.44</v>
      </c>
    </row>
    <row r="45" spans="1:12" ht="15.4" customHeight="1" x14ac:dyDescent="0.25">
      <c r="A45" s="54" t="str">
        <f>"Indexed number of payroll jobs in "&amp;$L$1&amp;" each week by age group"</f>
        <v>Indexed number of payroll jobs in Other services each week by age group</v>
      </c>
      <c r="B45" s="20"/>
      <c r="C45" s="20"/>
      <c r="D45" s="20"/>
      <c r="E45" s="20"/>
      <c r="F45" s="20"/>
      <c r="G45" s="20"/>
      <c r="H45" s="20"/>
      <c r="I45" s="20"/>
      <c r="J45" s="48"/>
      <c r="K45" s="33" t="s">
        <v>47</v>
      </c>
      <c r="L45" s="30">
        <v>103.16</v>
      </c>
    </row>
    <row r="46" spans="1:12" ht="15.4" customHeight="1" x14ac:dyDescent="0.25">
      <c r="B46" s="20"/>
      <c r="C46" s="20"/>
      <c r="D46" s="20"/>
      <c r="E46" s="20"/>
      <c r="F46" s="20"/>
      <c r="G46" s="20"/>
      <c r="H46" s="20"/>
      <c r="I46" s="20"/>
      <c r="J46" s="48"/>
      <c r="K46" s="25" t="s">
        <v>48</v>
      </c>
      <c r="L46" s="30">
        <v>106.23</v>
      </c>
    </row>
    <row r="47" spans="1:12" ht="15.4" customHeight="1" x14ac:dyDescent="0.25">
      <c r="B47" s="20"/>
      <c r="C47" s="20"/>
      <c r="D47" s="20"/>
      <c r="E47" s="20"/>
      <c r="F47" s="20"/>
      <c r="G47" s="20"/>
      <c r="H47" s="20"/>
      <c r="I47" s="20"/>
      <c r="J47" s="48"/>
      <c r="K47" s="25" t="s">
        <v>49</v>
      </c>
      <c r="L47" s="30">
        <v>109.24</v>
      </c>
    </row>
    <row r="48" spans="1:12" ht="15.4" customHeight="1" x14ac:dyDescent="0.25">
      <c r="B48" s="20"/>
      <c r="C48" s="20"/>
      <c r="D48" s="20"/>
      <c r="E48" s="20"/>
      <c r="F48" s="20"/>
      <c r="G48" s="20"/>
      <c r="H48" s="20"/>
      <c r="I48" s="20"/>
      <c r="J48" s="48"/>
      <c r="K48" s="25" t="s">
        <v>50</v>
      </c>
      <c r="L48" s="30">
        <v>110.07</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104.34</v>
      </c>
    </row>
    <row r="54" spans="1:12" ht="15.4" customHeight="1" x14ac:dyDescent="0.25">
      <c r="B54" s="20"/>
      <c r="C54" s="20"/>
      <c r="D54" s="20"/>
      <c r="E54" s="20"/>
      <c r="F54" s="20"/>
      <c r="G54" s="20"/>
      <c r="H54" s="20"/>
      <c r="I54" s="20"/>
      <c r="J54" s="48"/>
      <c r="K54" s="29" t="s">
        <v>5</v>
      </c>
      <c r="L54" s="30">
        <v>103.86</v>
      </c>
    </row>
    <row r="55" spans="1:12" ht="15.4" customHeight="1" x14ac:dyDescent="0.25">
      <c r="B55" s="64"/>
      <c r="C55" s="64"/>
      <c r="D55" s="65"/>
      <c r="E55" s="2"/>
      <c r="F55" s="20"/>
      <c r="G55" s="20"/>
      <c r="H55" s="20"/>
      <c r="I55" s="20"/>
      <c r="J55" s="48"/>
      <c r="K55" s="29" t="s">
        <v>43</v>
      </c>
      <c r="L55" s="30">
        <v>106.1</v>
      </c>
    </row>
    <row r="56" spans="1:12" ht="15.4" customHeight="1" x14ac:dyDescent="0.25">
      <c r="B56" s="64"/>
      <c r="C56" s="64"/>
      <c r="D56" s="65"/>
      <c r="E56" s="2"/>
      <c r="F56" s="20"/>
      <c r="G56" s="20"/>
      <c r="H56" s="20"/>
      <c r="I56" s="20"/>
      <c r="J56" s="48"/>
      <c r="K56" s="33" t="s">
        <v>4</v>
      </c>
      <c r="L56" s="30">
        <v>104.38</v>
      </c>
    </row>
    <row r="57" spans="1:12" ht="15.4" customHeight="1" x14ac:dyDescent="0.25">
      <c r="A57" s="64"/>
      <c r="B57" s="64"/>
      <c r="C57" s="64"/>
      <c r="D57" s="65"/>
      <c r="E57" s="2"/>
      <c r="F57" s="20"/>
      <c r="G57" s="20"/>
      <c r="H57" s="20"/>
      <c r="I57" s="20"/>
      <c r="J57" s="48"/>
      <c r="K57" s="25" t="s">
        <v>3</v>
      </c>
      <c r="L57" s="30">
        <v>111.34</v>
      </c>
    </row>
    <row r="58" spans="1:12" ht="15.4" customHeight="1" x14ac:dyDescent="0.25">
      <c r="B58" s="20"/>
      <c r="C58" s="20"/>
      <c r="D58" s="20"/>
      <c r="E58" s="20"/>
      <c r="F58" s="20"/>
      <c r="G58" s="20"/>
      <c r="H58" s="20"/>
      <c r="I58" s="20"/>
      <c r="J58" s="48"/>
      <c r="K58" s="25" t="s">
        <v>42</v>
      </c>
      <c r="L58" s="30">
        <v>101.77</v>
      </c>
    </row>
    <row r="59" spans="1:12" ht="15.4" customHeight="1" x14ac:dyDescent="0.25">
      <c r="K59" s="25" t="s">
        <v>2</v>
      </c>
      <c r="L59" s="30">
        <v>115.78</v>
      </c>
    </row>
    <row r="60" spans="1:12" ht="15.4" customHeight="1" x14ac:dyDescent="0.25">
      <c r="A60" s="54" t="str">
        <f>"Indexed number of payroll jobs held by men in "&amp;$L$1&amp;" each week by State and Territory"</f>
        <v>Indexed number of payroll jobs held by men in Other services each week by State and Territory</v>
      </c>
      <c r="K60" s="25" t="s">
        <v>1</v>
      </c>
      <c r="L60" s="30">
        <v>107.03</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102.15</v>
      </c>
    </row>
    <row r="63" spans="1:12" ht="15.4" customHeight="1" x14ac:dyDescent="0.25">
      <c r="B63" s="64"/>
      <c r="C63" s="64"/>
      <c r="D63" s="64"/>
      <c r="E63" s="64"/>
      <c r="F63" s="20"/>
      <c r="G63" s="20"/>
      <c r="H63" s="20"/>
      <c r="I63" s="20"/>
      <c r="J63" s="48"/>
      <c r="K63" s="29" t="s">
        <v>5</v>
      </c>
      <c r="L63" s="30">
        <v>99.23</v>
      </c>
    </row>
    <row r="64" spans="1:12" ht="15.4" customHeight="1" x14ac:dyDescent="0.25">
      <c r="B64" s="64"/>
      <c r="C64" s="64"/>
      <c r="D64" s="66"/>
      <c r="E64" s="2"/>
      <c r="F64" s="20"/>
      <c r="G64" s="20"/>
      <c r="H64" s="20"/>
      <c r="I64" s="20"/>
      <c r="J64" s="48"/>
      <c r="K64" s="29" t="s">
        <v>43</v>
      </c>
      <c r="L64" s="30">
        <v>103.63</v>
      </c>
    </row>
    <row r="65" spans="1:12" ht="15.4" customHeight="1" x14ac:dyDescent="0.25">
      <c r="B65" s="64"/>
      <c r="C65" s="64"/>
      <c r="D65" s="66"/>
      <c r="E65" s="2"/>
      <c r="F65" s="20"/>
      <c r="G65" s="20"/>
      <c r="H65" s="20"/>
      <c r="I65" s="20"/>
      <c r="J65" s="48"/>
      <c r="K65" s="33" t="s">
        <v>4</v>
      </c>
      <c r="L65" s="30">
        <v>102.7</v>
      </c>
    </row>
    <row r="66" spans="1:12" ht="15.4" customHeight="1" x14ac:dyDescent="0.25">
      <c r="B66" s="64"/>
      <c r="C66" s="64"/>
      <c r="D66" s="66"/>
      <c r="E66" s="2"/>
      <c r="F66" s="20"/>
      <c r="G66" s="20"/>
      <c r="H66" s="20"/>
      <c r="I66" s="20"/>
      <c r="J66" s="48"/>
      <c r="K66" s="25" t="s">
        <v>3</v>
      </c>
      <c r="L66" s="30">
        <v>109.37</v>
      </c>
    </row>
    <row r="67" spans="1:12" ht="15.4" customHeight="1" x14ac:dyDescent="0.25">
      <c r="B67" s="20"/>
      <c r="C67" s="20"/>
      <c r="D67" s="20"/>
      <c r="E67" s="20"/>
      <c r="F67" s="20"/>
      <c r="G67" s="20"/>
      <c r="H67" s="20"/>
      <c r="I67" s="20"/>
      <c r="J67" s="48"/>
      <c r="K67" s="25" t="s">
        <v>42</v>
      </c>
      <c r="L67" s="30">
        <v>102.22</v>
      </c>
    </row>
    <row r="68" spans="1:12" ht="15.4" customHeight="1" x14ac:dyDescent="0.25">
      <c r="A68" s="20"/>
      <c r="B68" s="20"/>
      <c r="C68" s="20"/>
      <c r="D68" s="20"/>
      <c r="E68" s="20"/>
      <c r="F68" s="20"/>
      <c r="G68" s="20"/>
      <c r="H68" s="20"/>
      <c r="I68" s="20"/>
      <c r="J68" s="48"/>
      <c r="K68" s="25" t="s">
        <v>2</v>
      </c>
      <c r="L68" s="30">
        <v>118.44</v>
      </c>
    </row>
    <row r="69" spans="1:12" ht="15.4" customHeight="1" x14ac:dyDescent="0.25">
      <c r="A69" s="20"/>
      <c r="B69" s="54"/>
      <c r="C69" s="54"/>
      <c r="D69" s="54"/>
      <c r="E69" s="54"/>
      <c r="F69" s="54"/>
      <c r="G69" s="54"/>
      <c r="H69" s="54"/>
      <c r="I69" s="54"/>
      <c r="J69" s="63"/>
      <c r="K69" s="25" t="s">
        <v>1</v>
      </c>
      <c r="L69" s="30">
        <v>105.39</v>
      </c>
    </row>
    <row r="70" spans="1:12" ht="15.4" customHeight="1" x14ac:dyDescent="0.25">
      <c r="K70" s="27"/>
      <c r="L70" s="30" t="s">
        <v>7</v>
      </c>
    </row>
    <row r="71" spans="1:12" ht="15.4" customHeight="1" x14ac:dyDescent="0.25">
      <c r="K71" s="29" t="s">
        <v>6</v>
      </c>
      <c r="L71" s="30">
        <v>101.79</v>
      </c>
    </row>
    <row r="72" spans="1:12" ht="15.4" customHeight="1" x14ac:dyDescent="0.25">
      <c r="K72" s="29" t="s">
        <v>5</v>
      </c>
      <c r="L72" s="30">
        <v>99.99</v>
      </c>
    </row>
    <row r="73" spans="1:12" ht="15.4" customHeight="1" x14ac:dyDescent="0.25">
      <c r="K73" s="29" t="s">
        <v>43</v>
      </c>
      <c r="L73" s="30">
        <v>103.75</v>
      </c>
    </row>
    <row r="74" spans="1:12" ht="15.4" customHeight="1" x14ac:dyDescent="0.25">
      <c r="K74" s="33" t="s">
        <v>4</v>
      </c>
      <c r="L74" s="30">
        <v>103.47</v>
      </c>
    </row>
    <row r="75" spans="1:12" ht="15.4" customHeight="1" x14ac:dyDescent="0.25">
      <c r="A75" s="54" t="str">
        <f>"Indexed number of payroll jobs held by women in "&amp;$L$1&amp;" each week by State and Territory"</f>
        <v>Indexed number of payroll jobs held by women in Other services each week by State and Territory</v>
      </c>
      <c r="K75" s="25" t="s">
        <v>3</v>
      </c>
      <c r="L75" s="30">
        <v>109.43</v>
      </c>
    </row>
    <row r="76" spans="1:12" ht="15.4" customHeight="1" x14ac:dyDescent="0.25">
      <c r="K76" s="25" t="s">
        <v>42</v>
      </c>
      <c r="L76" s="30">
        <v>102.49</v>
      </c>
    </row>
    <row r="77" spans="1:12" ht="15.4" customHeight="1" x14ac:dyDescent="0.25">
      <c r="B77" s="64"/>
      <c r="C77" s="64"/>
      <c r="D77" s="64"/>
      <c r="E77" s="64"/>
      <c r="F77" s="20"/>
      <c r="G77" s="20"/>
      <c r="H77" s="20"/>
      <c r="I77" s="20"/>
      <c r="J77" s="48"/>
      <c r="K77" s="25" t="s">
        <v>2</v>
      </c>
      <c r="L77" s="30">
        <v>118.28</v>
      </c>
    </row>
    <row r="78" spans="1:12" ht="15.4" customHeight="1" x14ac:dyDescent="0.25">
      <c r="B78" s="64"/>
      <c r="C78" s="64"/>
      <c r="D78" s="64"/>
      <c r="E78" s="64"/>
      <c r="F78" s="20"/>
      <c r="G78" s="20"/>
      <c r="H78" s="20"/>
      <c r="I78" s="20"/>
      <c r="J78" s="48"/>
      <c r="K78" s="25" t="s">
        <v>1</v>
      </c>
      <c r="L78" s="30">
        <v>105.13</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108.32</v>
      </c>
    </row>
    <row r="83" spans="1:12" ht="15.4" customHeight="1" x14ac:dyDescent="0.25">
      <c r="B83" s="20"/>
      <c r="C83" s="20"/>
      <c r="D83" s="20"/>
      <c r="E83" s="20"/>
      <c r="F83" s="20"/>
      <c r="G83" s="20"/>
      <c r="H83" s="20"/>
      <c r="I83" s="20"/>
      <c r="J83" s="48"/>
      <c r="K83" s="29" t="s">
        <v>5</v>
      </c>
      <c r="L83" s="30">
        <v>103.16</v>
      </c>
    </row>
    <row r="84" spans="1:12" ht="15.4" customHeight="1" x14ac:dyDescent="0.25">
      <c r="A84" s="20"/>
      <c r="B84" s="54"/>
      <c r="C84" s="54"/>
      <c r="D84" s="54"/>
      <c r="E84" s="54"/>
      <c r="F84" s="54"/>
      <c r="G84" s="54"/>
      <c r="H84" s="54"/>
      <c r="I84" s="54"/>
      <c r="J84" s="63"/>
      <c r="K84" s="29" t="s">
        <v>43</v>
      </c>
      <c r="L84" s="30">
        <v>103.56</v>
      </c>
    </row>
    <row r="85" spans="1:12" ht="15.4" customHeight="1" x14ac:dyDescent="0.25">
      <c r="K85" s="33" t="s">
        <v>4</v>
      </c>
      <c r="L85" s="30">
        <v>106.91</v>
      </c>
    </row>
    <row r="86" spans="1:12" ht="15.4" customHeight="1" x14ac:dyDescent="0.25">
      <c r="K86" s="25" t="s">
        <v>3</v>
      </c>
      <c r="L86" s="30">
        <v>107.13</v>
      </c>
    </row>
    <row r="87" spans="1:12" ht="15.4" customHeight="1" x14ac:dyDescent="0.25">
      <c r="K87" s="25" t="s">
        <v>42</v>
      </c>
      <c r="L87" s="30">
        <v>103.49</v>
      </c>
    </row>
    <row r="88" spans="1:12" ht="15.4" customHeight="1" x14ac:dyDescent="0.25">
      <c r="K88" s="25" t="s">
        <v>2</v>
      </c>
      <c r="L88" s="30">
        <v>113.59</v>
      </c>
    </row>
    <row r="89" spans="1:12" ht="15.4" customHeight="1" x14ac:dyDescent="0.25">
      <c r="K89" s="25" t="s">
        <v>1</v>
      </c>
      <c r="L89" s="30">
        <v>111</v>
      </c>
    </row>
    <row r="90" spans="1:12" ht="15.4" customHeight="1" x14ac:dyDescent="0.25">
      <c r="K90" s="32"/>
      <c r="L90" s="30" t="s">
        <v>8</v>
      </c>
    </row>
    <row r="91" spans="1:12" ht="15" customHeight="1" x14ac:dyDescent="0.25">
      <c r="K91" s="29" t="s">
        <v>6</v>
      </c>
      <c r="L91" s="30">
        <v>106.43</v>
      </c>
    </row>
    <row r="92" spans="1:12" ht="15" customHeight="1" x14ac:dyDescent="0.25">
      <c r="K92" s="29" t="s">
        <v>5</v>
      </c>
      <c r="L92" s="30">
        <v>95.65</v>
      </c>
    </row>
    <row r="93" spans="1:12" ht="15" customHeight="1" x14ac:dyDescent="0.25">
      <c r="A93" s="54"/>
      <c r="K93" s="29" t="s">
        <v>43</v>
      </c>
      <c r="L93" s="30">
        <v>101.87</v>
      </c>
    </row>
    <row r="94" spans="1:12" ht="15" customHeight="1" x14ac:dyDescent="0.25">
      <c r="K94" s="33" t="s">
        <v>4</v>
      </c>
      <c r="L94" s="30">
        <v>106.13</v>
      </c>
    </row>
    <row r="95" spans="1:12" ht="15" customHeight="1" x14ac:dyDescent="0.25">
      <c r="K95" s="25" t="s">
        <v>3</v>
      </c>
      <c r="L95" s="30">
        <v>104.38</v>
      </c>
    </row>
    <row r="96" spans="1:12" ht="15" customHeight="1" x14ac:dyDescent="0.25">
      <c r="K96" s="25" t="s">
        <v>42</v>
      </c>
      <c r="L96" s="30">
        <v>102.7</v>
      </c>
    </row>
    <row r="97" spans="1:12" ht="15" customHeight="1" x14ac:dyDescent="0.25">
      <c r="K97" s="25" t="s">
        <v>2</v>
      </c>
      <c r="L97" s="30">
        <v>113.4</v>
      </c>
    </row>
    <row r="98" spans="1:12" ht="15" customHeight="1" x14ac:dyDescent="0.25">
      <c r="K98" s="25" t="s">
        <v>1</v>
      </c>
      <c r="L98" s="30">
        <v>109.6</v>
      </c>
    </row>
    <row r="99" spans="1:12" ht="15" customHeight="1" x14ac:dyDescent="0.25">
      <c r="K99" s="27"/>
      <c r="L99" s="30" t="s">
        <v>7</v>
      </c>
    </row>
    <row r="100" spans="1:12" ht="15" customHeight="1" x14ac:dyDescent="0.25">
      <c r="A100" s="67"/>
      <c r="B100" s="68"/>
      <c r="K100" s="29" t="s">
        <v>6</v>
      </c>
      <c r="L100" s="30">
        <v>106.27</v>
      </c>
    </row>
    <row r="101" spans="1:12" x14ac:dyDescent="0.25">
      <c r="A101" s="67"/>
      <c r="B101" s="68"/>
      <c r="K101" s="29" t="s">
        <v>5</v>
      </c>
      <c r="L101" s="30">
        <v>98.09</v>
      </c>
    </row>
    <row r="102" spans="1:12" x14ac:dyDescent="0.25">
      <c r="A102" s="67"/>
      <c r="B102" s="68"/>
      <c r="K102" s="29" t="s">
        <v>43</v>
      </c>
      <c r="L102" s="30">
        <v>102.29</v>
      </c>
    </row>
    <row r="103" spans="1:12" x14ac:dyDescent="0.25">
      <c r="A103" s="67"/>
      <c r="B103" s="68"/>
      <c r="K103" s="33" t="s">
        <v>4</v>
      </c>
      <c r="L103" s="30">
        <v>105.86</v>
      </c>
    </row>
    <row r="104" spans="1:12" x14ac:dyDescent="0.25">
      <c r="A104" s="67"/>
      <c r="B104" s="68"/>
      <c r="K104" s="25" t="s">
        <v>3</v>
      </c>
      <c r="L104" s="30">
        <v>105.35</v>
      </c>
    </row>
    <row r="105" spans="1:12" x14ac:dyDescent="0.25">
      <c r="A105" s="67"/>
      <c r="B105" s="68"/>
      <c r="K105" s="25" t="s">
        <v>42</v>
      </c>
      <c r="L105" s="30">
        <v>104.86</v>
      </c>
    </row>
    <row r="106" spans="1:12" x14ac:dyDescent="0.25">
      <c r="A106" s="67"/>
      <c r="B106" s="68"/>
      <c r="K106" s="25" t="s">
        <v>2</v>
      </c>
      <c r="L106" s="30">
        <v>113.14</v>
      </c>
    </row>
    <row r="107" spans="1:12" x14ac:dyDescent="0.25">
      <c r="A107" s="67"/>
      <c r="B107" s="68"/>
      <c r="K107" s="25" t="s">
        <v>1</v>
      </c>
      <c r="L107" s="30">
        <v>108.24</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99.136700000000005</v>
      </c>
    </row>
    <row r="112" spans="1:12" x14ac:dyDescent="0.25">
      <c r="K112" s="45">
        <v>43918</v>
      </c>
      <c r="L112" s="30">
        <v>95.460800000000006</v>
      </c>
    </row>
    <row r="113" spans="11:12" x14ac:dyDescent="0.25">
      <c r="K113" s="45">
        <v>43925</v>
      </c>
      <c r="L113" s="30">
        <v>91.753900000000002</v>
      </c>
    </row>
    <row r="114" spans="11:12" x14ac:dyDescent="0.25">
      <c r="K114" s="45">
        <v>43932</v>
      </c>
      <c r="L114" s="30">
        <v>89.788799999999995</v>
      </c>
    </row>
    <row r="115" spans="11:12" x14ac:dyDescent="0.25">
      <c r="K115" s="45">
        <v>43939</v>
      </c>
      <c r="L115" s="30">
        <v>89.498900000000006</v>
      </c>
    </row>
    <row r="116" spans="11:12" x14ac:dyDescent="0.25">
      <c r="K116" s="45">
        <v>43946</v>
      </c>
      <c r="L116" s="30">
        <v>90.107600000000005</v>
      </c>
    </row>
    <row r="117" spans="11:12" x14ac:dyDescent="0.25">
      <c r="K117" s="45">
        <v>43953</v>
      </c>
      <c r="L117" s="30">
        <v>90.222800000000007</v>
      </c>
    </row>
    <row r="118" spans="11:12" x14ac:dyDescent="0.25">
      <c r="K118" s="45">
        <v>43960</v>
      </c>
      <c r="L118" s="30">
        <v>91.858800000000002</v>
      </c>
    </row>
    <row r="119" spans="11:12" x14ac:dyDescent="0.25">
      <c r="K119" s="45">
        <v>43967</v>
      </c>
      <c r="L119" s="30">
        <v>92.989000000000004</v>
      </c>
    </row>
    <row r="120" spans="11:12" x14ac:dyDescent="0.25">
      <c r="K120" s="45">
        <v>43974</v>
      </c>
      <c r="L120" s="30">
        <v>93.402100000000004</v>
      </c>
    </row>
    <row r="121" spans="11:12" x14ac:dyDescent="0.25">
      <c r="K121" s="45">
        <v>43981</v>
      </c>
      <c r="L121" s="30">
        <v>93.572900000000004</v>
      </c>
    </row>
    <row r="122" spans="11:12" x14ac:dyDescent="0.25">
      <c r="K122" s="45">
        <v>43988</v>
      </c>
      <c r="L122" s="30">
        <v>95.322699999999998</v>
      </c>
    </row>
    <row r="123" spans="11:12" x14ac:dyDescent="0.25">
      <c r="K123" s="45">
        <v>43995</v>
      </c>
      <c r="L123" s="30">
        <v>96.035799999999995</v>
      </c>
    </row>
    <row r="124" spans="11:12" x14ac:dyDescent="0.25">
      <c r="K124" s="45">
        <v>44002</v>
      </c>
      <c r="L124" s="30">
        <v>96.58</v>
      </c>
    </row>
    <row r="125" spans="11:12" x14ac:dyDescent="0.25">
      <c r="K125" s="45">
        <v>44009</v>
      </c>
      <c r="L125" s="30">
        <v>96.773799999999994</v>
      </c>
    </row>
    <row r="126" spans="11:12" x14ac:dyDescent="0.25">
      <c r="K126" s="45">
        <v>44016</v>
      </c>
      <c r="L126" s="30">
        <v>98.412000000000006</v>
      </c>
    </row>
    <row r="127" spans="11:12" x14ac:dyDescent="0.25">
      <c r="K127" s="45">
        <v>44023</v>
      </c>
      <c r="L127" s="30">
        <v>99.176500000000004</v>
      </c>
    </row>
    <row r="128" spans="11:12" x14ac:dyDescent="0.25">
      <c r="K128" s="45">
        <v>44030</v>
      </c>
      <c r="L128" s="30">
        <v>99.215100000000007</v>
      </c>
    </row>
    <row r="129" spans="1:12" x14ac:dyDescent="0.25">
      <c r="K129" s="45">
        <v>44037</v>
      </c>
      <c r="L129" s="30">
        <v>99.537000000000006</v>
      </c>
    </row>
    <row r="130" spans="1:12" x14ac:dyDescent="0.25">
      <c r="K130" s="45">
        <v>44044</v>
      </c>
      <c r="L130" s="30">
        <v>99.7029</v>
      </c>
    </row>
    <row r="131" spans="1:12" x14ac:dyDescent="0.25">
      <c r="K131" s="45">
        <v>44051</v>
      </c>
      <c r="L131" s="30">
        <v>99.738799999999998</v>
      </c>
    </row>
    <row r="132" spans="1:12" x14ac:dyDescent="0.25">
      <c r="K132" s="45">
        <v>44058</v>
      </c>
      <c r="L132" s="30">
        <v>99.406999999999996</v>
      </c>
    </row>
    <row r="133" spans="1:12" x14ac:dyDescent="0.25">
      <c r="K133" s="45">
        <v>44065</v>
      </c>
      <c r="L133" s="30">
        <v>99.194699999999997</v>
      </c>
    </row>
    <row r="134" spans="1:12" x14ac:dyDescent="0.25">
      <c r="K134" s="45">
        <v>44072</v>
      </c>
      <c r="L134" s="30">
        <v>101.1957</v>
      </c>
    </row>
    <row r="135" spans="1:12" x14ac:dyDescent="0.25">
      <c r="K135" s="45">
        <v>44079</v>
      </c>
      <c r="L135" s="30">
        <v>101.742</v>
      </c>
    </row>
    <row r="136" spans="1:12" x14ac:dyDescent="0.25">
      <c r="K136" s="45">
        <v>44086</v>
      </c>
      <c r="L136" s="30">
        <v>102.3751</v>
      </c>
    </row>
    <row r="137" spans="1:12" x14ac:dyDescent="0.25">
      <c r="K137" s="45">
        <v>44093</v>
      </c>
      <c r="L137" s="30">
        <v>102.67319999999999</v>
      </c>
    </row>
    <row r="138" spans="1:12" x14ac:dyDescent="0.25">
      <c r="K138" s="45">
        <v>44100</v>
      </c>
      <c r="L138" s="30">
        <v>102.1233</v>
      </c>
    </row>
    <row r="139" spans="1:12" x14ac:dyDescent="0.25">
      <c r="K139" s="45">
        <v>44107</v>
      </c>
      <c r="L139" s="30">
        <v>100.8663</v>
      </c>
    </row>
    <row r="140" spans="1:12" x14ac:dyDescent="0.25">
      <c r="A140" s="67"/>
      <c r="B140" s="68"/>
      <c r="K140" s="45">
        <v>44114</v>
      </c>
      <c r="L140" s="30">
        <v>101.0604</v>
      </c>
    </row>
    <row r="141" spans="1:12" x14ac:dyDescent="0.25">
      <c r="A141" s="67"/>
      <c r="B141" s="68"/>
      <c r="K141" s="45">
        <v>44121</v>
      </c>
      <c r="L141" s="30">
        <v>102.3373</v>
      </c>
    </row>
    <row r="142" spans="1:12" x14ac:dyDescent="0.25">
      <c r="K142" s="45">
        <v>44128</v>
      </c>
      <c r="L142" s="30">
        <v>103.05419999999999</v>
      </c>
    </row>
    <row r="143" spans="1:12" x14ac:dyDescent="0.25">
      <c r="K143" s="45">
        <v>44135</v>
      </c>
      <c r="L143" s="30">
        <v>103.7196</v>
      </c>
    </row>
    <row r="144" spans="1:12" x14ac:dyDescent="0.25">
      <c r="K144" s="45">
        <v>44142</v>
      </c>
      <c r="L144" s="30">
        <v>104.0868</v>
      </c>
    </row>
    <row r="145" spans="11:12" x14ac:dyDescent="0.25">
      <c r="K145" s="45">
        <v>44149</v>
      </c>
      <c r="L145" s="30">
        <v>104.8004</v>
      </c>
    </row>
    <row r="146" spans="11:12" x14ac:dyDescent="0.25">
      <c r="K146" s="45">
        <v>44156</v>
      </c>
      <c r="L146" s="30">
        <v>105.2457</v>
      </c>
    </row>
    <row r="147" spans="11:12" x14ac:dyDescent="0.25">
      <c r="K147" s="45">
        <v>44163</v>
      </c>
      <c r="L147" s="30">
        <v>105.4605</v>
      </c>
    </row>
    <row r="148" spans="11:12" x14ac:dyDescent="0.25">
      <c r="K148" s="45">
        <v>44170</v>
      </c>
      <c r="L148" s="30">
        <v>106.2923</v>
      </c>
    </row>
    <row r="149" spans="11:12" x14ac:dyDescent="0.25">
      <c r="K149" s="45">
        <v>44177</v>
      </c>
      <c r="L149" s="30">
        <v>106.1686</v>
      </c>
    </row>
    <row r="150" spans="11:12" x14ac:dyDescent="0.25">
      <c r="K150" s="45">
        <v>44184</v>
      </c>
      <c r="L150" s="30">
        <v>105.41249999999999</v>
      </c>
    </row>
    <row r="151" spans="11:12" x14ac:dyDescent="0.25">
      <c r="K151" s="45">
        <v>44191</v>
      </c>
      <c r="L151" s="30">
        <v>101.6095</v>
      </c>
    </row>
    <row r="152" spans="11:12" x14ac:dyDescent="0.25">
      <c r="K152" s="45">
        <v>44198</v>
      </c>
      <c r="L152" s="30">
        <v>97.525000000000006</v>
      </c>
    </row>
    <row r="153" spans="11:12" x14ac:dyDescent="0.25">
      <c r="K153" s="45">
        <v>44205</v>
      </c>
      <c r="L153" s="30">
        <v>99.8733</v>
      </c>
    </row>
    <row r="154" spans="11:12" x14ac:dyDescent="0.25">
      <c r="K154" s="45">
        <v>44212</v>
      </c>
      <c r="L154" s="30">
        <v>102.8193</v>
      </c>
    </row>
    <row r="155" spans="11:12" x14ac:dyDescent="0.25">
      <c r="K155" s="45">
        <v>44219</v>
      </c>
      <c r="L155" s="30">
        <v>104.1621</v>
      </c>
    </row>
    <row r="156" spans="11:12" x14ac:dyDescent="0.25">
      <c r="K156" s="45">
        <v>44226</v>
      </c>
      <c r="L156" s="30">
        <v>104.6596</v>
      </c>
    </row>
    <row r="157" spans="11:12" x14ac:dyDescent="0.25">
      <c r="K157" s="45">
        <v>44233</v>
      </c>
      <c r="L157" s="30">
        <v>105.5273</v>
      </c>
    </row>
    <row r="158" spans="11:12" x14ac:dyDescent="0.25">
      <c r="K158" s="45">
        <v>44240</v>
      </c>
      <c r="L158" s="30">
        <v>106.1341</v>
      </c>
    </row>
    <row r="159" spans="11:12" x14ac:dyDescent="0.25">
      <c r="K159" s="45">
        <v>44247</v>
      </c>
      <c r="L159" s="30">
        <v>106.498</v>
      </c>
    </row>
    <row r="160" spans="11:12" x14ac:dyDescent="0.25">
      <c r="K160" s="45">
        <v>44254</v>
      </c>
      <c r="L160" s="30">
        <v>106.51949999999999</v>
      </c>
    </row>
    <row r="161" spans="11:12" x14ac:dyDescent="0.25">
      <c r="K161" s="45">
        <v>44261</v>
      </c>
      <c r="L161" s="30">
        <v>106.85169999999999</v>
      </c>
    </row>
    <row r="162" spans="11:12" x14ac:dyDescent="0.25">
      <c r="K162" s="45">
        <v>44268</v>
      </c>
      <c r="L162" s="30">
        <v>106.8969</v>
      </c>
    </row>
    <row r="163" spans="11:12" x14ac:dyDescent="0.25">
      <c r="K163" s="45">
        <v>44275</v>
      </c>
      <c r="L163" s="30">
        <v>107.6114</v>
      </c>
    </row>
    <row r="164" spans="11:12" x14ac:dyDescent="0.25">
      <c r="K164" s="45">
        <v>44282</v>
      </c>
      <c r="L164" s="30">
        <v>107.91070000000001</v>
      </c>
    </row>
    <row r="165" spans="11:12" x14ac:dyDescent="0.25">
      <c r="K165" s="45">
        <v>44289</v>
      </c>
      <c r="L165" s="30">
        <v>106.14570000000001</v>
      </c>
    </row>
    <row r="166" spans="11:12" x14ac:dyDescent="0.25">
      <c r="K166" s="45">
        <v>44296</v>
      </c>
      <c r="L166" s="30">
        <v>105.5119</v>
      </c>
    </row>
    <row r="167" spans="11:12" x14ac:dyDescent="0.25">
      <c r="K167" s="45">
        <v>44303</v>
      </c>
      <c r="L167" s="30">
        <v>105.53230000000001</v>
      </c>
    </row>
    <row r="168" spans="11:12" x14ac:dyDescent="0.25">
      <c r="K168" s="45">
        <v>44310</v>
      </c>
      <c r="L168" s="30">
        <v>106.35550000000001</v>
      </c>
    </row>
    <row r="169" spans="11:12" x14ac:dyDescent="0.25">
      <c r="K169" s="45">
        <v>44317</v>
      </c>
      <c r="L169" s="30">
        <v>106.4259</v>
      </c>
    </row>
    <row r="170" spans="11:12" x14ac:dyDescent="0.25">
      <c r="K170" s="45">
        <v>44324</v>
      </c>
      <c r="L170" s="30">
        <v>106.3357</v>
      </c>
    </row>
    <row r="171" spans="11:12" x14ac:dyDescent="0.25">
      <c r="K171" s="45">
        <v>44331</v>
      </c>
      <c r="L171" s="30">
        <v>106.8528</v>
      </c>
    </row>
    <row r="172" spans="11:12" x14ac:dyDescent="0.25">
      <c r="K172" s="45">
        <v>44338</v>
      </c>
      <c r="L172" s="30">
        <v>106.935</v>
      </c>
    </row>
    <row r="173" spans="11:12" x14ac:dyDescent="0.25">
      <c r="K173" s="45">
        <v>44345</v>
      </c>
      <c r="L173" s="30">
        <v>106.43040000000001</v>
      </c>
    </row>
    <row r="174" spans="11:12" x14ac:dyDescent="0.25">
      <c r="K174" s="45">
        <v>44352</v>
      </c>
      <c r="L174" s="30">
        <v>104.53570000000001</v>
      </c>
    </row>
    <row r="175" spans="11:12" x14ac:dyDescent="0.25">
      <c r="K175" s="45">
        <v>44359</v>
      </c>
      <c r="L175" s="30">
        <v>103.98869999999999</v>
      </c>
    </row>
    <row r="176" spans="11:12" x14ac:dyDescent="0.25">
      <c r="K176" s="45">
        <v>44366</v>
      </c>
      <c r="L176" s="30">
        <v>104.48260000000001</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100.4123</v>
      </c>
    </row>
    <row r="260" spans="11:12" x14ac:dyDescent="0.25">
      <c r="K260" s="45">
        <v>43918</v>
      </c>
      <c r="L260" s="30">
        <v>101.5856</v>
      </c>
    </row>
    <row r="261" spans="11:12" x14ac:dyDescent="0.25">
      <c r="K261" s="45">
        <v>43925</v>
      </c>
      <c r="L261" s="30">
        <v>101.53959999999999</v>
      </c>
    </row>
    <row r="262" spans="11:12" x14ac:dyDescent="0.25">
      <c r="K262" s="45">
        <v>43932</v>
      </c>
      <c r="L262" s="30">
        <v>97.839500000000001</v>
      </c>
    </row>
    <row r="263" spans="11:12" x14ac:dyDescent="0.25">
      <c r="K263" s="45">
        <v>43939</v>
      </c>
      <c r="L263" s="30">
        <v>96.698300000000003</v>
      </c>
    </row>
    <row r="264" spans="11:12" x14ac:dyDescent="0.25">
      <c r="K264" s="45">
        <v>43946</v>
      </c>
      <c r="L264" s="30">
        <v>99.7761</v>
      </c>
    </row>
    <row r="265" spans="11:12" x14ac:dyDescent="0.25">
      <c r="K265" s="45">
        <v>43953</v>
      </c>
      <c r="L265" s="30">
        <v>100.0204</v>
      </c>
    </row>
    <row r="266" spans="11:12" x14ac:dyDescent="0.25">
      <c r="K266" s="45">
        <v>43960</v>
      </c>
      <c r="L266" s="30">
        <v>99.756799999999998</v>
      </c>
    </row>
    <row r="267" spans="11:12" x14ac:dyDescent="0.25">
      <c r="K267" s="45">
        <v>43967</v>
      </c>
      <c r="L267" s="30">
        <v>98.4679</v>
      </c>
    </row>
    <row r="268" spans="11:12" x14ac:dyDescent="0.25">
      <c r="K268" s="45">
        <v>43974</v>
      </c>
      <c r="L268" s="30">
        <v>98.489099999999993</v>
      </c>
    </row>
    <row r="269" spans="11:12" x14ac:dyDescent="0.25">
      <c r="K269" s="45">
        <v>43981</v>
      </c>
      <c r="L269" s="30">
        <v>100.1994</v>
      </c>
    </row>
    <row r="270" spans="11:12" x14ac:dyDescent="0.25">
      <c r="K270" s="45">
        <v>43988</v>
      </c>
      <c r="L270" s="30">
        <v>103.9472</v>
      </c>
    </row>
    <row r="271" spans="11:12" x14ac:dyDescent="0.25">
      <c r="K271" s="45">
        <v>43995</v>
      </c>
      <c r="L271" s="30">
        <v>104.42570000000001</v>
      </c>
    </row>
    <row r="272" spans="11:12" x14ac:dyDescent="0.25">
      <c r="K272" s="45">
        <v>44002</v>
      </c>
      <c r="L272" s="30">
        <v>107.2218</v>
      </c>
    </row>
    <row r="273" spans="11:12" x14ac:dyDescent="0.25">
      <c r="K273" s="45">
        <v>44009</v>
      </c>
      <c r="L273" s="30">
        <v>109.8609</v>
      </c>
    </row>
    <row r="274" spans="11:12" x14ac:dyDescent="0.25">
      <c r="K274" s="45">
        <v>44016</v>
      </c>
      <c r="L274" s="30">
        <v>107.11369999999999</v>
      </c>
    </row>
    <row r="275" spans="11:12" x14ac:dyDescent="0.25">
      <c r="K275" s="45">
        <v>44023</v>
      </c>
      <c r="L275" s="30">
        <v>103.14019999999999</v>
      </c>
    </row>
    <row r="276" spans="11:12" x14ac:dyDescent="0.25">
      <c r="K276" s="45">
        <v>44030</v>
      </c>
      <c r="L276" s="30">
        <v>103.54770000000001</v>
      </c>
    </row>
    <row r="277" spans="11:12" x14ac:dyDescent="0.25">
      <c r="K277" s="45">
        <v>44037</v>
      </c>
      <c r="L277" s="30">
        <v>103.1794</v>
      </c>
    </row>
    <row r="278" spans="11:12" x14ac:dyDescent="0.25">
      <c r="K278" s="45">
        <v>44044</v>
      </c>
      <c r="L278" s="30">
        <v>104.12569999999999</v>
      </c>
    </row>
    <row r="279" spans="11:12" x14ac:dyDescent="0.25">
      <c r="K279" s="45">
        <v>44051</v>
      </c>
      <c r="L279" s="30">
        <v>104.5483</v>
      </c>
    </row>
    <row r="280" spans="11:12" x14ac:dyDescent="0.25">
      <c r="K280" s="45">
        <v>44058</v>
      </c>
      <c r="L280" s="30">
        <v>104.3583</v>
      </c>
    </row>
    <row r="281" spans="11:12" x14ac:dyDescent="0.25">
      <c r="K281" s="45">
        <v>44065</v>
      </c>
      <c r="L281" s="30">
        <v>103.6679</v>
      </c>
    </row>
    <row r="282" spans="11:12" x14ac:dyDescent="0.25">
      <c r="K282" s="45">
        <v>44072</v>
      </c>
      <c r="L282" s="30">
        <v>105.78319999999999</v>
      </c>
    </row>
    <row r="283" spans="11:12" x14ac:dyDescent="0.25">
      <c r="K283" s="45">
        <v>44079</v>
      </c>
      <c r="L283" s="30">
        <v>107.18859999999999</v>
      </c>
    </row>
    <row r="284" spans="11:12" x14ac:dyDescent="0.25">
      <c r="K284" s="45">
        <v>44086</v>
      </c>
      <c r="L284" s="30">
        <v>107.5303</v>
      </c>
    </row>
    <row r="285" spans="11:12" x14ac:dyDescent="0.25">
      <c r="K285" s="45">
        <v>44093</v>
      </c>
      <c r="L285" s="30">
        <v>108.3151</v>
      </c>
    </row>
    <row r="286" spans="11:12" x14ac:dyDescent="0.25">
      <c r="K286" s="45">
        <v>44100</v>
      </c>
      <c r="L286" s="30">
        <v>107.9761</v>
      </c>
    </row>
    <row r="287" spans="11:12" x14ac:dyDescent="0.25">
      <c r="K287" s="45">
        <v>44107</v>
      </c>
      <c r="L287" s="30">
        <v>105.4486</v>
      </c>
    </row>
    <row r="288" spans="11:12" x14ac:dyDescent="0.25">
      <c r="K288" s="45">
        <v>44114</v>
      </c>
      <c r="L288" s="30">
        <v>104.321</v>
      </c>
    </row>
    <row r="289" spans="11:12" x14ac:dyDescent="0.25">
      <c r="K289" s="45">
        <v>44121</v>
      </c>
      <c r="L289" s="30">
        <v>105.15089999999999</v>
      </c>
    </row>
    <row r="290" spans="11:12" x14ac:dyDescent="0.25">
      <c r="K290" s="45">
        <v>44128</v>
      </c>
      <c r="L290" s="30">
        <v>105.88509999999999</v>
      </c>
    </row>
    <row r="291" spans="11:12" x14ac:dyDescent="0.25">
      <c r="K291" s="45">
        <v>44135</v>
      </c>
      <c r="L291" s="30">
        <v>106.5183</v>
      </c>
    </row>
    <row r="292" spans="11:12" x14ac:dyDescent="0.25">
      <c r="K292" s="45">
        <v>44142</v>
      </c>
      <c r="L292" s="30">
        <v>107.04349999999999</v>
      </c>
    </row>
    <row r="293" spans="11:12" x14ac:dyDescent="0.25">
      <c r="K293" s="45">
        <v>44149</v>
      </c>
      <c r="L293" s="30">
        <v>108.6195</v>
      </c>
    </row>
    <row r="294" spans="11:12" x14ac:dyDescent="0.25">
      <c r="K294" s="45">
        <v>44156</v>
      </c>
      <c r="L294" s="30">
        <v>108.30719999999999</v>
      </c>
    </row>
    <row r="295" spans="11:12" x14ac:dyDescent="0.25">
      <c r="K295" s="45">
        <v>44163</v>
      </c>
      <c r="L295" s="30">
        <v>108.89490000000001</v>
      </c>
    </row>
    <row r="296" spans="11:12" x14ac:dyDescent="0.25">
      <c r="K296" s="45">
        <v>44170</v>
      </c>
      <c r="L296" s="30">
        <v>110.8788</v>
      </c>
    </row>
    <row r="297" spans="11:12" x14ac:dyDescent="0.25">
      <c r="K297" s="45">
        <v>44177</v>
      </c>
      <c r="L297" s="30">
        <v>111.7962</v>
      </c>
    </row>
    <row r="298" spans="11:12" x14ac:dyDescent="0.25">
      <c r="K298" s="45">
        <v>44184</v>
      </c>
      <c r="L298" s="30">
        <v>112.4237</v>
      </c>
    </row>
    <row r="299" spans="11:12" x14ac:dyDescent="0.25">
      <c r="K299" s="45">
        <v>44191</v>
      </c>
      <c r="L299" s="30">
        <v>107.1825</v>
      </c>
    </row>
    <row r="300" spans="11:12" x14ac:dyDescent="0.25">
      <c r="K300" s="45">
        <v>44198</v>
      </c>
      <c r="L300" s="30">
        <v>101.6785</v>
      </c>
    </row>
    <row r="301" spans="11:12" x14ac:dyDescent="0.25">
      <c r="K301" s="45">
        <v>44205</v>
      </c>
      <c r="L301" s="30">
        <v>105.8909</v>
      </c>
    </row>
    <row r="302" spans="11:12" x14ac:dyDescent="0.25">
      <c r="K302" s="45">
        <v>44212</v>
      </c>
      <c r="L302" s="30">
        <v>107.33029999999999</v>
      </c>
    </row>
    <row r="303" spans="11:12" x14ac:dyDescent="0.25">
      <c r="K303" s="45">
        <v>44219</v>
      </c>
      <c r="L303" s="30">
        <v>107.90560000000001</v>
      </c>
    </row>
    <row r="304" spans="11:12" x14ac:dyDescent="0.25">
      <c r="K304" s="45">
        <v>44226</v>
      </c>
      <c r="L304" s="30">
        <v>107.6703</v>
      </c>
    </row>
    <row r="305" spans="11:12" x14ac:dyDescent="0.25">
      <c r="K305" s="45">
        <v>44233</v>
      </c>
      <c r="L305" s="30">
        <v>110.49639999999999</v>
      </c>
    </row>
    <row r="306" spans="11:12" x14ac:dyDescent="0.25">
      <c r="K306" s="45">
        <v>44240</v>
      </c>
      <c r="L306" s="30">
        <v>110.495</v>
      </c>
    </row>
    <row r="307" spans="11:12" x14ac:dyDescent="0.25">
      <c r="K307" s="45">
        <v>44247</v>
      </c>
      <c r="L307" s="30">
        <v>110.5147</v>
      </c>
    </row>
    <row r="308" spans="11:12" x14ac:dyDescent="0.25">
      <c r="K308" s="45">
        <v>44254</v>
      </c>
      <c r="L308" s="30">
        <v>109.9404</v>
      </c>
    </row>
    <row r="309" spans="11:12" x14ac:dyDescent="0.25">
      <c r="K309" s="45">
        <v>44261</v>
      </c>
      <c r="L309" s="30">
        <v>111.6857</v>
      </c>
    </row>
    <row r="310" spans="11:12" x14ac:dyDescent="0.25">
      <c r="K310" s="45">
        <v>44268</v>
      </c>
      <c r="L310" s="30">
        <v>111.1033</v>
      </c>
    </row>
    <row r="311" spans="11:12" x14ac:dyDescent="0.25">
      <c r="K311" s="45">
        <v>44275</v>
      </c>
      <c r="L311" s="30">
        <v>111.55110000000001</v>
      </c>
    </row>
    <row r="312" spans="11:12" x14ac:dyDescent="0.25">
      <c r="K312" s="45">
        <v>44282</v>
      </c>
      <c r="L312" s="30">
        <v>112.5318</v>
      </c>
    </row>
    <row r="313" spans="11:12" x14ac:dyDescent="0.25">
      <c r="K313" s="45">
        <v>44289</v>
      </c>
      <c r="L313" s="30">
        <v>111.8843</v>
      </c>
    </row>
    <row r="314" spans="11:12" x14ac:dyDescent="0.25">
      <c r="K314" s="45">
        <v>44296</v>
      </c>
      <c r="L314" s="30">
        <v>112.69119999999999</v>
      </c>
    </row>
    <row r="315" spans="11:12" x14ac:dyDescent="0.25">
      <c r="K315" s="45">
        <v>44303</v>
      </c>
      <c r="L315" s="30">
        <v>113.3759</v>
      </c>
    </row>
    <row r="316" spans="11:12" x14ac:dyDescent="0.25">
      <c r="K316" s="45">
        <v>44310</v>
      </c>
      <c r="L316" s="30">
        <v>113.9054</v>
      </c>
    </row>
    <row r="317" spans="11:12" x14ac:dyDescent="0.25">
      <c r="K317" s="45">
        <v>44317</v>
      </c>
      <c r="L317" s="30">
        <v>113.3064</v>
      </c>
    </row>
    <row r="318" spans="11:12" x14ac:dyDescent="0.25">
      <c r="K318" s="45">
        <v>44324</v>
      </c>
      <c r="L318" s="30">
        <v>112.42270000000001</v>
      </c>
    </row>
    <row r="319" spans="11:12" x14ac:dyDescent="0.25">
      <c r="K319" s="45">
        <v>44331</v>
      </c>
      <c r="L319" s="30">
        <v>113.6182</v>
      </c>
    </row>
    <row r="320" spans="11:12" x14ac:dyDescent="0.25">
      <c r="K320" s="45">
        <v>44338</v>
      </c>
      <c r="L320" s="30">
        <v>114.2811</v>
      </c>
    </row>
    <row r="321" spans="11:12" x14ac:dyDescent="0.25">
      <c r="K321" s="45">
        <v>44345</v>
      </c>
      <c r="L321" s="30">
        <v>112.3828</v>
      </c>
    </row>
    <row r="322" spans="11:12" x14ac:dyDescent="0.25">
      <c r="K322" s="45">
        <v>44352</v>
      </c>
      <c r="L322" s="30">
        <v>111.8382</v>
      </c>
    </row>
    <row r="323" spans="11:12" x14ac:dyDescent="0.25">
      <c r="K323" s="45">
        <v>44359</v>
      </c>
      <c r="L323" s="30">
        <v>110.7577</v>
      </c>
    </row>
    <row r="324" spans="11:12" x14ac:dyDescent="0.25">
      <c r="K324" s="45">
        <v>44366</v>
      </c>
      <c r="L324" s="30">
        <v>111.89490000000001</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0DB9E-ECE6-436E-B94A-ECA6BB2C5303}">
  <sheetPr codeName="Sheet5">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0</v>
      </c>
    </row>
    <row r="2" spans="1:12" ht="19.5" customHeight="1" x14ac:dyDescent="0.3">
      <c r="A2" s="47" t="str">
        <f>"Weekly Payroll Jobs and Wages in Australia - " &amp;$L$1</f>
        <v>Weekly Payroll Jobs and Wages in Australia - Mining</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Mining</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3.2899968413173664E-3</v>
      </c>
      <c r="C11" s="21">
        <v>-3.5980582940852157E-3</v>
      </c>
      <c r="D11" s="21">
        <v>4.5298517626934931E-4</v>
      </c>
      <c r="E11" s="21">
        <v>8.2282919352627548E-3</v>
      </c>
      <c r="F11" s="21">
        <v>-0.19033922853345586</v>
      </c>
      <c r="G11" s="21">
        <v>1.0390738996671089E-2</v>
      </c>
      <c r="H11" s="21">
        <v>-1.2206067192368497E-3</v>
      </c>
      <c r="I11" s="40">
        <v>1.6312156808135914E-3</v>
      </c>
      <c r="J11" s="29"/>
      <c r="K11" s="29"/>
      <c r="L11" s="30"/>
    </row>
    <row r="12" spans="1:12" x14ac:dyDescent="0.25">
      <c r="A12" s="41" t="s">
        <v>6</v>
      </c>
      <c r="B12" s="21">
        <v>4.602641244041572E-2</v>
      </c>
      <c r="C12" s="21">
        <v>-1.6780400492225622E-3</v>
      </c>
      <c r="D12" s="21">
        <v>0</v>
      </c>
      <c r="E12" s="21">
        <v>3.0088495575221197E-2</v>
      </c>
      <c r="F12" s="21">
        <v>-2.4798227404635442E-2</v>
      </c>
      <c r="G12" s="21">
        <v>-1.4848964000474196E-2</v>
      </c>
      <c r="H12" s="21">
        <v>0</v>
      </c>
      <c r="I12" s="40">
        <v>0</v>
      </c>
      <c r="J12" s="29"/>
      <c r="K12" s="29"/>
      <c r="L12" s="30"/>
    </row>
    <row r="13" spans="1:12" ht="15" customHeight="1" x14ac:dyDescent="0.25">
      <c r="A13" s="41" t="s">
        <v>5</v>
      </c>
      <c r="B13" s="21">
        <v>9.8297915197904651E-3</v>
      </c>
      <c r="C13" s="21">
        <v>-1.6131881071533627E-2</v>
      </c>
      <c r="D13" s="21">
        <v>1.2378836833602636E-2</v>
      </c>
      <c r="E13" s="21">
        <v>-2.2695875271363741E-2</v>
      </c>
      <c r="F13" s="21">
        <v>-0.15608774379553736</v>
      </c>
      <c r="G13" s="21">
        <v>-2.2903872394161695E-2</v>
      </c>
      <c r="H13" s="21">
        <v>-1.2996634267339546E-2</v>
      </c>
      <c r="I13" s="40">
        <v>3.8582604555883471E-3</v>
      </c>
      <c r="J13" s="29"/>
      <c r="K13" s="29"/>
      <c r="L13" s="30"/>
    </row>
    <row r="14" spans="1:12" ht="15" customHeight="1" x14ac:dyDescent="0.25">
      <c r="A14" s="41" t="s">
        <v>43</v>
      </c>
      <c r="B14" s="21">
        <v>-4.0872305859417368E-2</v>
      </c>
      <c r="C14" s="21">
        <v>-1.1680871936064596E-2</v>
      </c>
      <c r="D14" s="21">
        <v>0</v>
      </c>
      <c r="E14" s="21">
        <v>4.4997955978909321E-3</v>
      </c>
      <c r="F14" s="21">
        <v>-0.1821034736644348</v>
      </c>
      <c r="G14" s="21">
        <v>-7.275587292602137E-3</v>
      </c>
      <c r="H14" s="21">
        <v>0</v>
      </c>
      <c r="I14" s="40">
        <v>0</v>
      </c>
      <c r="J14" s="29"/>
      <c r="K14" s="29"/>
      <c r="L14" s="30"/>
    </row>
    <row r="15" spans="1:12" ht="15" customHeight="1" x14ac:dyDescent="0.25">
      <c r="A15" s="41" t="s">
        <v>4</v>
      </c>
      <c r="B15" s="21">
        <v>2.7125665811797095E-2</v>
      </c>
      <c r="C15" s="21">
        <v>-2.6616759842886806E-3</v>
      </c>
      <c r="D15" s="21">
        <v>0</v>
      </c>
      <c r="E15" s="21">
        <v>1.6509369496714221E-2</v>
      </c>
      <c r="F15" s="21">
        <v>-0.21549805739250616</v>
      </c>
      <c r="G15" s="21">
        <v>-7.0296405516112603E-3</v>
      </c>
      <c r="H15" s="21">
        <v>0</v>
      </c>
      <c r="I15" s="40">
        <v>0</v>
      </c>
      <c r="J15" s="29"/>
      <c r="K15" s="36"/>
      <c r="L15" s="30"/>
    </row>
    <row r="16" spans="1:12" ht="15" customHeight="1" x14ac:dyDescent="0.25">
      <c r="A16" s="41" t="s">
        <v>3</v>
      </c>
      <c r="B16" s="21">
        <v>1.0858285453947181E-2</v>
      </c>
      <c r="C16" s="21">
        <v>6.2636233808532893E-4</v>
      </c>
      <c r="D16" s="21">
        <v>0</v>
      </c>
      <c r="E16" s="21">
        <v>5.9442849226738481E-3</v>
      </c>
      <c r="F16" s="21">
        <v>-0.23440020648856741</v>
      </c>
      <c r="G16" s="21">
        <v>3.1837194055438722E-2</v>
      </c>
      <c r="H16" s="21">
        <v>0</v>
      </c>
      <c r="I16" s="40">
        <v>2.4012834236517566E-3</v>
      </c>
      <c r="J16" s="29"/>
      <c r="K16" s="29"/>
      <c r="L16" s="30"/>
    </row>
    <row r="17" spans="1:12" ht="15" customHeight="1" x14ac:dyDescent="0.25">
      <c r="A17" s="41" t="s">
        <v>42</v>
      </c>
      <c r="B17" s="21">
        <v>-1.0728158996266113E-2</v>
      </c>
      <c r="C17" s="21">
        <v>1.4000000000000012E-2</v>
      </c>
      <c r="D17" s="21">
        <v>-2.0915867944621969E-2</v>
      </c>
      <c r="E17" s="21">
        <v>9.3156574704407191E-3</v>
      </c>
      <c r="F17" s="21">
        <v>-7.7029412042877721E-2</v>
      </c>
      <c r="G17" s="21">
        <v>1.7445170176877411E-3</v>
      </c>
      <c r="H17" s="21">
        <v>-2.86857600845698E-2</v>
      </c>
      <c r="I17" s="40">
        <v>0</v>
      </c>
      <c r="J17" s="29"/>
      <c r="K17" s="29"/>
      <c r="L17" s="30"/>
    </row>
    <row r="18" spans="1:12" ht="15" customHeight="1" x14ac:dyDescent="0.25">
      <c r="A18" s="41" t="s">
        <v>2</v>
      </c>
      <c r="B18" s="21">
        <v>2.0000000000000018E-2</v>
      </c>
      <c r="C18" s="21">
        <v>1.1717417783191353E-2</v>
      </c>
      <c r="D18" s="21">
        <v>5.187575635336783E-3</v>
      </c>
      <c r="E18" s="21">
        <v>8.5435313262816059E-3</v>
      </c>
      <c r="F18" s="21">
        <v>-0.26190772050152877</v>
      </c>
      <c r="G18" s="21">
        <v>8.4534145596050214E-2</v>
      </c>
      <c r="H18" s="21">
        <v>-1.1059888326619971E-2</v>
      </c>
      <c r="I18" s="40">
        <v>1.6932797346420614E-2</v>
      </c>
      <c r="J18" s="29"/>
      <c r="K18" s="29"/>
      <c r="L18" s="30"/>
    </row>
    <row r="19" spans="1:12" x14ac:dyDescent="0.25">
      <c r="A19" s="41" t="s">
        <v>1</v>
      </c>
      <c r="B19" s="21">
        <v>7.2186046511627966E-2</v>
      </c>
      <c r="C19" s="21">
        <v>1.1052631578947425E-2</v>
      </c>
      <c r="D19" s="21">
        <v>-6.3793103448275268E-3</v>
      </c>
      <c r="E19" s="21">
        <v>1.3100436681222627E-2</v>
      </c>
      <c r="F19" s="21">
        <v>-5.6430719057703138E-2</v>
      </c>
      <c r="G19" s="21">
        <v>1.9496676492425147E-2</v>
      </c>
      <c r="H19" s="21">
        <v>2.1992759130873507E-2</v>
      </c>
      <c r="I19" s="40">
        <v>5.7879650720176201E-3</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-2.3209536006305598E-3</v>
      </c>
      <c r="C21" s="21">
        <v>-5.3407205179153427E-3</v>
      </c>
      <c r="D21" s="21">
        <v>2.6199380613367573E-4</v>
      </c>
      <c r="E21" s="21">
        <v>8.5742451363375327E-3</v>
      </c>
      <c r="F21" s="21">
        <v>-0.18547039978414892</v>
      </c>
      <c r="G21" s="21">
        <v>9.9557624149471113E-3</v>
      </c>
      <c r="H21" s="21">
        <v>-1.6627806773971132E-3</v>
      </c>
      <c r="I21" s="40">
        <v>3.3263748060075038E-3</v>
      </c>
      <c r="J21" s="29"/>
      <c r="K21" s="29"/>
      <c r="L21" s="29"/>
    </row>
    <row r="22" spans="1:12" x14ac:dyDescent="0.25">
      <c r="A22" s="41" t="s">
        <v>13</v>
      </c>
      <c r="B22" s="21">
        <v>1.8548048440000464E-2</v>
      </c>
      <c r="C22" s="21">
        <v>3.738126121367813E-3</v>
      </c>
      <c r="D22" s="21">
        <v>1.1056061482608293E-3</v>
      </c>
      <c r="E22" s="21">
        <v>6.5174974705983768E-3</v>
      </c>
      <c r="F22" s="21">
        <v>-0.2250474258446693</v>
      </c>
      <c r="G22" s="21">
        <v>1.3834775704743674E-2</v>
      </c>
      <c r="H22" s="21">
        <v>1.0474739109798126E-3</v>
      </c>
      <c r="I22" s="40">
        <v>-8.0622677371960938E-3</v>
      </c>
      <c r="J22" s="29"/>
      <c r="K22" s="34" t="s">
        <v>12</v>
      </c>
      <c r="L22" s="29" t="s">
        <v>59</v>
      </c>
    </row>
    <row r="23" spans="1:12" x14ac:dyDescent="0.25">
      <c r="A23" s="41" t="s">
        <v>64</v>
      </c>
      <c r="B23" s="21">
        <v>-7.1641117488612238E-2</v>
      </c>
      <c r="C23" s="21">
        <v>4.892494867078101E-3</v>
      </c>
      <c r="D23" s="21">
        <v>-1.2441018949796989E-3</v>
      </c>
      <c r="E23" s="21">
        <v>3.4108916328035477E-2</v>
      </c>
      <c r="F23" s="21">
        <v>4.2827195541497165E-3</v>
      </c>
      <c r="G23" s="21">
        <v>1.8833191442310326E-2</v>
      </c>
      <c r="H23" s="21">
        <v>-2.1695191744807163E-3</v>
      </c>
      <c r="I23" s="40">
        <v>7.0827688214157858E-2</v>
      </c>
      <c r="J23" s="29"/>
      <c r="K23" s="32"/>
      <c r="L23" s="29" t="s">
        <v>9</v>
      </c>
    </row>
    <row r="24" spans="1:12" x14ac:dyDescent="0.25">
      <c r="A24" s="41" t="s">
        <v>45</v>
      </c>
      <c r="B24" s="21">
        <v>-2.2969922542372734E-2</v>
      </c>
      <c r="C24" s="21">
        <v>-8.137167345626195E-3</v>
      </c>
      <c r="D24" s="21">
        <v>-3.4506168579473417E-5</v>
      </c>
      <c r="E24" s="21">
        <v>1.0082555533490467E-2</v>
      </c>
      <c r="F24" s="21">
        <v>-0.11226323418795936</v>
      </c>
      <c r="G24" s="21">
        <v>-1.8770513675327893E-2</v>
      </c>
      <c r="H24" s="21">
        <v>1.9949100672045361E-5</v>
      </c>
      <c r="I24" s="40">
        <v>-7.635136266803344E-3</v>
      </c>
      <c r="J24" s="29"/>
      <c r="K24" s="29" t="s">
        <v>64</v>
      </c>
      <c r="L24" s="30">
        <v>92.38</v>
      </c>
    </row>
    <row r="25" spans="1:12" x14ac:dyDescent="0.25">
      <c r="A25" s="41" t="s">
        <v>46</v>
      </c>
      <c r="B25" s="21">
        <v>-1.2451899824318824E-2</v>
      </c>
      <c r="C25" s="21">
        <v>-6.1688225023035503E-3</v>
      </c>
      <c r="D25" s="21">
        <v>4.929591168247871E-4</v>
      </c>
      <c r="E25" s="21">
        <v>8.368208655807452E-3</v>
      </c>
      <c r="F25" s="21">
        <v>-0.17505463243281338</v>
      </c>
      <c r="G25" s="21">
        <v>-1.2898245972502442E-3</v>
      </c>
      <c r="H25" s="21">
        <v>-1.1779910876867916E-3</v>
      </c>
      <c r="I25" s="40">
        <v>-5.985780524312978E-3</v>
      </c>
      <c r="J25" s="29"/>
      <c r="K25" s="29" t="s">
        <v>45</v>
      </c>
      <c r="L25" s="30">
        <v>98.5</v>
      </c>
    </row>
    <row r="26" spans="1:12" x14ac:dyDescent="0.25">
      <c r="A26" s="41" t="s">
        <v>47</v>
      </c>
      <c r="B26" s="21">
        <v>-4.0355487375487442E-4</v>
      </c>
      <c r="C26" s="21">
        <v>-5.0202030025625621E-3</v>
      </c>
      <c r="D26" s="21">
        <v>4.5634870055555332E-4</v>
      </c>
      <c r="E26" s="21">
        <v>6.4052000323844283E-3</v>
      </c>
      <c r="F26" s="21">
        <v>-0.23833600182508807</v>
      </c>
      <c r="G26" s="21">
        <v>9.7263826517570706E-3</v>
      </c>
      <c r="H26" s="21">
        <v>-4.9879628125826247E-4</v>
      </c>
      <c r="I26" s="40">
        <v>-1.2809647251550427E-3</v>
      </c>
      <c r="J26" s="29"/>
      <c r="K26" s="29" t="s">
        <v>46</v>
      </c>
      <c r="L26" s="30">
        <v>99.37</v>
      </c>
    </row>
    <row r="27" spans="1:12" ht="17.25" customHeight="1" x14ac:dyDescent="0.25">
      <c r="A27" s="41" t="s">
        <v>48</v>
      </c>
      <c r="B27" s="21">
        <v>2.2405957752750894E-2</v>
      </c>
      <c r="C27" s="21">
        <v>2.4670267067408158E-3</v>
      </c>
      <c r="D27" s="21">
        <v>8.8518008936389059E-4</v>
      </c>
      <c r="E27" s="21">
        <v>8.7434735577829326E-3</v>
      </c>
      <c r="F27" s="21">
        <v>-0.21593824679463725</v>
      </c>
      <c r="G27" s="21">
        <v>2.3815323486651829E-2</v>
      </c>
      <c r="H27" s="21">
        <v>-2.7055420435849742E-3</v>
      </c>
      <c r="I27" s="40">
        <v>4.6794247564676539E-3</v>
      </c>
      <c r="J27" s="59"/>
      <c r="K27" s="33" t="s">
        <v>47</v>
      </c>
      <c r="L27" s="30">
        <v>100.46</v>
      </c>
    </row>
    <row r="28" spans="1:12" x14ac:dyDescent="0.25">
      <c r="A28" s="41" t="s">
        <v>49</v>
      </c>
      <c r="B28" s="21">
        <v>9.8429106918192399E-2</v>
      </c>
      <c r="C28" s="21">
        <v>5.8179239224582791E-3</v>
      </c>
      <c r="D28" s="21">
        <v>4.1683015015170355E-4</v>
      </c>
      <c r="E28" s="21">
        <v>7.5956405410300132E-3</v>
      </c>
      <c r="F28" s="21">
        <v>-7.0371066323313136E-2</v>
      </c>
      <c r="G28" s="21">
        <v>6.5443057476044064E-2</v>
      </c>
      <c r="H28" s="21">
        <v>-1.6038000460474322E-3</v>
      </c>
      <c r="I28" s="40">
        <v>4.9877203809594484E-2</v>
      </c>
      <c r="J28" s="48"/>
      <c r="K28" s="25" t="s">
        <v>48</v>
      </c>
      <c r="L28" s="30">
        <v>101.99</v>
      </c>
    </row>
    <row r="29" spans="1:12" ht="15.75" thickBot="1" x14ac:dyDescent="0.3">
      <c r="A29" s="42" t="s">
        <v>50</v>
      </c>
      <c r="B29" s="43">
        <v>0.15756674351156374</v>
      </c>
      <c r="C29" s="43">
        <v>-2.2432958613326615E-2</v>
      </c>
      <c r="D29" s="43">
        <v>-3.5592200442983168E-3</v>
      </c>
      <c r="E29" s="43">
        <v>-6.4239556301836087E-3</v>
      </c>
      <c r="F29" s="43">
        <v>0.24534158887756319</v>
      </c>
      <c r="G29" s="43">
        <v>0.10408152748516941</v>
      </c>
      <c r="H29" s="43">
        <v>-5.4633779742996325E-4</v>
      </c>
      <c r="I29" s="44">
        <v>1.6396712966213922E-2</v>
      </c>
      <c r="J29" s="48"/>
      <c r="K29" s="25" t="s">
        <v>49</v>
      </c>
      <c r="L29" s="30">
        <v>109.21</v>
      </c>
    </row>
    <row r="30" spans="1:12" ht="36.75" customHeight="1" x14ac:dyDescent="0.25">
      <c r="A30" s="88" t="s">
        <v>70</v>
      </c>
      <c r="B30" s="88"/>
      <c r="C30" s="88"/>
      <c r="D30" s="88"/>
      <c r="E30" s="88"/>
      <c r="F30" s="88"/>
      <c r="G30" s="88"/>
      <c r="H30" s="88"/>
      <c r="I30" s="88"/>
      <c r="J30" s="48"/>
      <c r="K30" s="25" t="s">
        <v>50</v>
      </c>
      <c r="L30" s="30">
        <v>118.41</v>
      </c>
    </row>
    <row r="31" spans="1:12" ht="12.75" customHeight="1" x14ac:dyDescent="0.25">
      <c r="K31" s="25"/>
      <c r="L31" s="30"/>
    </row>
    <row r="32" spans="1:12" ht="15.75" customHeight="1" x14ac:dyDescent="0.25">
      <c r="A32" s="54" t="str">
        <f>"Indexed number of payroll jobs and total wages, "&amp;$L$1</f>
        <v>Indexed number of payroll jobs and total wages, Mining</v>
      </c>
      <c r="B32" s="61"/>
      <c r="C32" s="61"/>
      <c r="D32" s="61"/>
      <c r="E32" s="61"/>
      <c r="F32" s="61"/>
      <c r="G32" s="61"/>
      <c r="H32" s="61"/>
      <c r="I32" s="61"/>
      <c r="J32" s="62"/>
      <c r="K32" s="32"/>
      <c r="L32" s="30" t="s">
        <v>8</v>
      </c>
    </row>
    <row r="33" spans="1:12" x14ac:dyDescent="0.25">
      <c r="K33" s="29" t="s">
        <v>64</v>
      </c>
      <c r="L33" s="30">
        <v>92.95</v>
      </c>
    </row>
    <row r="34" spans="1:12" x14ac:dyDescent="0.25">
      <c r="K34" s="29" t="s">
        <v>45</v>
      </c>
      <c r="L34" s="30">
        <v>97.71</v>
      </c>
    </row>
    <row r="35" spans="1:12" x14ac:dyDescent="0.25">
      <c r="K35" s="29" t="s">
        <v>46</v>
      </c>
      <c r="L35" s="30">
        <v>98.71</v>
      </c>
    </row>
    <row r="36" spans="1:12" x14ac:dyDescent="0.25">
      <c r="K36" s="33" t="s">
        <v>47</v>
      </c>
      <c r="L36" s="30">
        <v>99.91</v>
      </c>
    </row>
    <row r="37" spans="1:12" x14ac:dyDescent="0.25">
      <c r="K37" s="25" t="s">
        <v>48</v>
      </c>
      <c r="L37" s="30">
        <v>102.15</v>
      </c>
    </row>
    <row r="38" spans="1:12" x14ac:dyDescent="0.25">
      <c r="K38" s="25" t="s">
        <v>49</v>
      </c>
      <c r="L38" s="30">
        <v>109.8</v>
      </c>
    </row>
    <row r="39" spans="1:12" x14ac:dyDescent="0.25">
      <c r="K39" s="25" t="s">
        <v>50</v>
      </c>
      <c r="L39" s="30">
        <v>116.17</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92.84</v>
      </c>
    </row>
    <row r="43" spans="1:12" x14ac:dyDescent="0.25">
      <c r="K43" s="29" t="s">
        <v>45</v>
      </c>
      <c r="L43" s="30">
        <v>97.7</v>
      </c>
    </row>
    <row r="44" spans="1:12" x14ac:dyDescent="0.25">
      <c r="B44" s="20"/>
      <c r="C44" s="20"/>
      <c r="D44" s="20"/>
      <c r="E44" s="20"/>
      <c r="F44" s="20"/>
      <c r="G44" s="20"/>
      <c r="H44" s="20"/>
      <c r="I44" s="20"/>
      <c r="J44" s="48"/>
      <c r="K44" s="29" t="s">
        <v>46</v>
      </c>
      <c r="L44" s="30">
        <v>98.75</v>
      </c>
    </row>
    <row r="45" spans="1:12" ht="15.4" customHeight="1" x14ac:dyDescent="0.25">
      <c r="A45" s="54" t="str">
        <f>"Indexed number of payroll jobs in "&amp;$L$1&amp;" each week by age group"</f>
        <v>Indexed number of payroll jobs in Mining each week by age group</v>
      </c>
      <c r="B45" s="20"/>
      <c r="C45" s="20"/>
      <c r="D45" s="20"/>
      <c r="E45" s="20"/>
      <c r="F45" s="20"/>
      <c r="G45" s="20"/>
      <c r="H45" s="20"/>
      <c r="I45" s="20"/>
      <c r="J45" s="48"/>
      <c r="K45" s="33" t="s">
        <v>47</v>
      </c>
      <c r="L45" s="30">
        <v>99.96</v>
      </c>
    </row>
    <row r="46" spans="1:12" ht="15.4" customHeight="1" x14ac:dyDescent="0.25">
      <c r="B46" s="20"/>
      <c r="C46" s="20"/>
      <c r="D46" s="20"/>
      <c r="E46" s="20"/>
      <c r="F46" s="20"/>
      <c r="G46" s="20"/>
      <c r="H46" s="20"/>
      <c r="I46" s="20"/>
      <c r="J46" s="48"/>
      <c r="K46" s="25" t="s">
        <v>48</v>
      </c>
      <c r="L46" s="30">
        <v>102.24</v>
      </c>
    </row>
    <row r="47" spans="1:12" ht="15.4" customHeight="1" x14ac:dyDescent="0.25">
      <c r="B47" s="20"/>
      <c r="C47" s="20"/>
      <c r="D47" s="20"/>
      <c r="E47" s="20"/>
      <c r="F47" s="20"/>
      <c r="G47" s="20"/>
      <c r="H47" s="20"/>
      <c r="I47" s="20"/>
      <c r="J47" s="48"/>
      <c r="K47" s="25" t="s">
        <v>49</v>
      </c>
      <c r="L47" s="30">
        <v>109.84</v>
      </c>
    </row>
    <row r="48" spans="1:12" ht="15.4" customHeight="1" x14ac:dyDescent="0.25">
      <c r="B48" s="20"/>
      <c r="C48" s="20"/>
      <c r="D48" s="20"/>
      <c r="E48" s="20"/>
      <c r="F48" s="20"/>
      <c r="G48" s="20"/>
      <c r="H48" s="20"/>
      <c r="I48" s="20"/>
      <c r="J48" s="48"/>
      <c r="K48" s="25" t="s">
        <v>50</v>
      </c>
      <c r="L48" s="30">
        <v>115.76</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105.06</v>
      </c>
    </row>
    <row r="54" spans="1:12" ht="15.4" customHeight="1" x14ac:dyDescent="0.25">
      <c r="B54" s="20"/>
      <c r="C54" s="20"/>
      <c r="D54" s="20"/>
      <c r="E54" s="20"/>
      <c r="F54" s="20"/>
      <c r="G54" s="20"/>
      <c r="H54" s="20"/>
      <c r="I54" s="20"/>
      <c r="J54" s="48"/>
      <c r="K54" s="29" t="s">
        <v>5</v>
      </c>
      <c r="L54" s="30">
        <v>102.69</v>
      </c>
    </row>
    <row r="55" spans="1:12" ht="15.4" customHeight="1" x14ac:dyDescent="0.25">
      <c r="B55" s="64"/>
      <c r="C55" s="64"/>
      <c r="D55" s="65"/>
      <c r="E55" s="2"/>
      <c r="F55" s="20"/>
      <c r="G55" s="20"/>
      <c r="H55" s="20"/>
      <c r="I55" s="20"/>
      <c r="J55" s="48"/>
      <c r="K55" s="29" t="s">
        <v>43</v>
      </c>
      <c r="L55" s="30">
        <v>96.57</v>
      </c>
    </row>
    <row r="56" spans="1:12" ht="15.4" customHeight="1" x14ac:dyDescent="0.25">
      <c r="B56" s="64"/>
      <c r="C56" s="64"/>
      <c r="D56" s="65"/>
      <c r="E56" s="2"/>
      <c r="F56" s="20"/>
      <c r="G56" s="20"/>
      <c r="H56" s="20"/>
      <c r="I56" s="20"/>
      <c r="J56" s="48"/>
      <c r="K56" s="33" t="s">
        <v>4</v>
      </c>
      <c r="L56" s="30">
        <v>101.86</v>
      </c>
    </row>
    <row r="57" spans="1:12" ht="15.4" customHeight="1" x14ac:dyDescent="0.25">
      <c r="A57" s="64"/>
      <c r="B57" s="64"/>
      <c r="C57" s="64"/>
      <c r="D57" s="65"/>
      <c r="E57" s="2"/>
      <c r="F57" s="20"/>
      <c r="G57" s="20"/>
      <c r="H57" s="20"/>
      <c r="I57" s="20"/>
      <c r="J57" s="48"/>
      <c r="K57" s="25" t="s">
        <v>3</v>
      </c>
      <c r="L57" s="30">
        <v>100.44</v>
      </c>
    </row>
    <row r="58" spans="1:12" ht="15.4" customHeight="1" x14ac:dyDescent="0.25">
      <c r="B58" s="20"/>
      <c r="C58" s="20"/>
      <c r="D58" s="20"/>
      <c r="E58" s="20"/>
      <c r="F58" s="20"/>
      <c r="G58" s="20"/>
      <c r="H58" s="20"/>
      <c r="I58" s="20"/>
      <c r="J58" s="48"/>
      <c r="K58" s="25" t="s">
        <v>42</v>
      </c>
      <c r="L58" s="30">
        <v>98.75</v>
      </c>
    </row>
    <row r="59" spans="1:12" ht="15.4" customHeight="1" x14ac:dyDescent="0.25">
      <c r="K59" s="25" t="s">
        <v>2</v>
      </c>
      <c r="L59" s="30">
        <v>99.41</v>
      </c>
    </row>
    <row r="60" spans="1:12" ht="15.4" customHeight="1" x14ac:dyDescent="0.25">
      <c r="A60" s="54" t="str">
        <f>"Indexed number of payroll jobs held by men in "&amp;$L$1&amp;" each week by State and Territory"</f>
        <v>Indexed number of payroll jobs held by men in Mining each week by State and Territory</v>
      </c>
      <c r="K60" s="25" t="s">
        <v>1</v>
      </c>
      <c r="L60" s="30">
        <v>108.48</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104.54</v>
      </c>
    </row>
    <row r="63" spans="1:12" ht="15.4" customHeight="1" x14ac:dyDescent="0.25">
      <c r="B63" s="64"/>
      <c r="C63" s="64"/>
      <c r="D63" s="64"/>
      <c r="E63" s="64"/>
      <c r="F63" s="20"/>
      <c r="G63" s="20"/>
      <c r="H63" s="20"/>
      <c r="I63" s="20"/>
      <c r="J63" s="48"/>
      <c r="K63" s="29" t="s">
        <v>5</v>
      </c>
      <c r="L63" s="30">
        <v>100.72</v>
      </c>
    </row>
    <row r="64" spans="1:12" ht="15.4" customHeight="1" x14ac:dyDescent="0.25">
      <c r="B64" s="64"/>
      <c r="C64" s="64"/>
      <c r="D64" s="66"/>
      <c r="E64" s="2"/>
      <c r="F64" s="20"/>
      <c r="G64" s="20"/>
      <c r="H64" s="20"/>
      <c r="I64" s="20"/>
      <c r="J64" s="48"/>
      <c r="K64" s="29" t="s">
        <v>43</v>
      </c>
      <c r="L64" s="30">
        <v>95.46</v>
      </c>
    </row>
    <row r="65" spans="1:12" ht="15.4" customHeight="1" x14ac:dyDescent="0.25">
      <c r="B65" s="64"/>
      <c r="C65" s="64"/>
      <c r="D65" s="66"/>
      <c r="E65" s="2"/>
      <c r="F65" s="20"/>
      <c r="G65" s="20"/>
      <c r="H65" s="20"/>
      <c r="I65" s="20"/>
      <c r="J65" s="48"/>
      <c r="K65" s="33" t="s">
        <v>4</v>
      </c>
      <c r="L65" s="30">
        <v>101.17</v>
      </c>
    </row>
    <row r="66" spans="1:12" ht="15.4" customHeight="1" x14ac:dyDescent="0.25">
      <c r="B66" s="64"/>
      <c r="C66" s="64"/>
      <c r="D66" s="66"/>
      <c r="E66" s="2"/>
      <c r="F66" s="20"/>
      <c r="G66" s="20"/>
      <c r="H66" s="20"/>
      <c r="I66" s="20"/>
      <c r="J66" s="48"/>
      <c r="K66" s="25" t="s">
        <v>3</v>
      </c>
      <c r="L66" s="30">
        <v>100.2</v>
      </c>
    </row>
    <row r="67" spans="1:12" ht="15.4" customHeight="1" x14ac:dyDescent="0.25">
      <c r="B67" s="20"/>
      <c r="C67" s="20"/>
      <c r="D67" s="20"/>
      <c r="E67" s="20"/>
      <c r="F67" s="20"/>
      <c r="G67" s="20"/>
      <c r="H67" s="20"/>
      <c r="I67" s="20"/>
      <c r="J67" s="48"/>
      <c r="K67" s="25" t="s">
        <v>42</v>
      </c>
      <c r="L67" s="30">
        <v>102.46</v>
      </c>
    </row>
    <row r="68" spans="1:12" ht="15.4" customHeight="1" x14ac:dyDescent="0.25">
      <c r="A68" s="20"/>
      <c r="B68" s="20"/>
      <c r="C68" s="20"/>
      <c r="D68" s="20"/>
      <c r="E68" s="20"/>
      <c r="F68" s="20"/>
      <c r="G68" s="20"/>
      <c r="H68" s="20"/>
      <c r="I68" s="20"/>
      <c r="J68" s="48"/>
      <c r="K68" s="25" t="s">
        <v>2</v>
      </c>
      <c r="L68" s="30">
        <v>99.7</v>
      </c>
    </row>
    <row r="69" spans="1:12" ht="15.4" customHeight="1" x14ac:dyDescent="0.25">
      <c r="A69" s="20"/>
      <c r="B69" s="54"/>
      <c r="C69" s="54"/>
      <c r="D69" s="54"/>
      <c r="E69" s="54"/>
      <c r="F69" s="54"/>
      <c r="G69" s="54"/>
      <c r="H69" s="54"/>
      <c r="I69" s="54"/>
      <c r="J69" s="63"/>
      <c r="K69" s="25" t="s">
        <v>1</v>
      </c>
      <c r="L69" s="30">
        <v>110.3</v>
      </c>
    </row>
    <row r="70" spans="1:12" ht="15.4" customHeight="1" x14ac:dyDescent="0.25">
      <c r="K70" s="27"/>
      <c r="L70" s="30" t="s">
        <v>7</v>
      </c>
    </row>
    <row r="71" spans="1:12" ht="15.4" customHeight="1" x14ac:dyDescent="0.25">
      <c r="K71" s="29" t="s">
        <v>6</v>
      </c>
      <c r="L71" s="30">
        <v>104.54</v>
      </c>
    </row>
    <row r="72" spans="1:12" ht="15.4" customHeight="1" x14ac:dyDescent="0.25">
      <c r="K72" s="29" t="s">
        <v>5</v>
      </c>
      <c r="L72" s="30">
        <v>101.72</v>
      </c>
    </row>
    <row r="73" spans="1:12" ht="15.4" customHeight="1" x14ac:dyDescent="0.25">
      <c r="K73" s="29" t="s">
        <v>43</v>
      </c>
      <c r="L73" s="30">
        <v>95.46</v>
      </c>
    </row>
    <row r="74" spans="1:12" ht="15.4" customHeight="1" x14ac:dyDescent="0.25">
      <c r="K74" s="33" t="s">
        <v>4</v>
      </c>
      <c r="L74" s="30">
        <v>101.17</v>
      </c>
    </row>
    <row r="75" spans="1:12" ht="15.4" customHeight="1" x14ac:dyDescent="0.25">
      <c r="A75" s="54" t="str">
        <f>"Indexed number of payroll jobs held by women in "&amp;$L$1&amp;" each week by State and Territory"</f>
        <v>Indexed number of payroll jobs held by women in Mining each week by State and Territory</v>
      </c>
      <c r="K75" s="25" t="s">
        <v>3</v>
      </c>
      <c r="L75" s="30">
        <v>100.2</v>
      </c>
    </row>
    <row r="76" spans="1:12" ht="15.4" customHeight="1" x14ac:dyDescent="0.25">
      <c r="K76" s="25" t="s">
        <v>42</v>
      </c>
      <c r="L76" s="30">
        <v>100.14</v>
      </c>
    </row>
    <row r="77" spans="1:12" ht="15.4" customHeight="1" x14ac:dyDescent="0.25">
      <c r="B77" s="64"/>
      <c r="C77" s="64"/>
      <c r="D77" s="64"/>
      <c r="E77" s="64"/>
      <c r="F77" s="20"/>
      <c r="G77" s="20"/>
      <c r="H77" s="20"/>
      <c r="I77" s="20"/>
      <c r="J77" s="48"/>
      <c r="K77" s="25" t="s">
        <v>2</v>
      </c>
      <c r="L77" s="30">
        <v>100.14</v>
      </c>
    </row>
    <row r="78" spans="1:12" ht="15.4" customHeight="1" x14ac:dyDescent="0.25">
      <c r="B78" s="64"/>
      <c r="C78" s="64"/>
      <c r="D78" s="64"/>
      <c r="E78" s="64"/>
      <c r="F78" s="20"/>
      <c r="G78" s="20"/>
      <c r="H78" s="20"/>
      <c r="I78" s="20"/>
      <c r="J78" s="48"/>
      <c r="K78" s="25" t="s">
        <v>1</v>
      </c>
      <c r="L78" s="30">
        <v>111.27</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102.09</v>
      </c>
    </row>
    <row r="83" spans="1:12" ht="15.4" customHeight="1" x14ac:dyDescent="0.25">
      <c r="B83" s="20"/>
      <c r="C83" s="20"/>
      <c r="D83" s="20"/>
      <c r="E83" s="20"/>
      <c r="F83" s="20"/>
      <c r="G83" s="20"/>
      <c r="H83" s="20"/>
      <c r="I83" s="20"/>
      <c r="J83" s="48"/>
      <c r="K83" s="29" t="s">
        <v>5</v>
      </c>
      <c r="L83" s="30">
        <v>101.7</v>
      </c>
    </row>
    <row r="84" spans="1:12" ht="15.4" customHeight="1" x14ac:dyDescent="0.25">
      <c r="A84" s="20"/>
      <c r="B84" s="54"/>
      <c r="C84" s="54"/>
      <c r="D84" s="54"/>
      <c r="E84" s="54"/>
      <c r="F84" s="54"/>
      <c r="G84" s="54"/>
      <c r="H84" s="54"/>
      <c r="I84" s="54"/>
      <c r="J84" s="63"/>
      <c r="K84" s="29" t="s">
        <v>43</v>
      </c>
      <c r="L84" s="30">
        <v>98.85</v>
      </c>
    </row>
    <row r="85" spans="1:12" ht="15.4" customHeight="1" x14ac:dyDescent="0.25">
      <c r="K85" s="33" t="s">
        <v>4</v>
      </c>
      <c r="L85" s="30">
        <v>107.78</v>
      </c>
    </row>
    <row r="86" spans="1:12" ht="15.4" customHeight="1" x14ac:dyDescent="0.25">
      <c r="K86" s="25" t="s">
        <v>3</v>
      </c>
      <c r="L86" s="30">
        <v>102.05</v>
      </c>
    </row>
    <row r="87" spans="1:12" ht="15.4" customHeight="1" x14ac:dyDescent="0.25">
      <c r="K87" s="25" t="s">
        <v>42</v>
      </c>
      <c r="L87" s="30">
        <v>88.92</v>
      </c>
    </row>
    <row r="88" spans="1:12" ht="15.4" customHeight="1" x14ac:dyDescent="0.25">
      <c r="K88" s="25" t="s">
        <v>2</v>
      </c>
      <c r="L88" s="30">
        <v>107.77</v>
      </c>
    </row>
    <row r="89" spans="1:12" ht="15.4" customHeight="1" x14ac:dyDescent="0.25">
      <c r="K89" s="25" t="s">
        <v>1</v>
      </c>
      <c r="L89" s="30">
        <v>98</v>
      </c>
    </row>
    <row r="90" spans="1:12" ht="15.4" customHeight="1" x14ac:dyDescent="0.25">
      <c r="K90" s="32"/>
      <c r="L90" s="30" t="s">
        <v>8</v>
      </c>
    </row>
    <row r="91" spans="1:12" ht="15" customHeight="1" x14ac:dyDescent="0.25">
      <c r="K91" s="29" t="s">
        <v>6</v>
      </c>
      <c r="L91" s="30">
        <v>104</v>
      </c>
    </row>
    <row r="92" spans="1:12" ht="15" customHeight="1" x14ac:dyDescent="0.25">
      <c r="K92" s="29" t="s">
        <v>5</v>
      </c>
      <c r="L92" s="30">
        <v>94.95</v>
      </c>
    </row>
    <row r="93" spans="1:12" ht="15" customHeight="1" x14ac:dyDescent="0.25">
      <c r="A93" s="54"/>
      <c r="K93" s="29" t="s">
        <v>43</v>
      </c>
      <c r="L93" s="30">
        <v>97.7</v>
      </c>
    </row>
    <row r="94" spans="1:12" ht="15" customHeight="1" x14ac:dyDescent="0.25">
      <c r="K94" s="33" t="s">
        <v>4</v>
      </c>
      <c r="L94" s="30">
        <v>109.41</v>
      </c>
    </row>
    <row r="95" spans="1:12" ht="15" customHeight="1" x14ac:dyDescent="0.25">
      <c r="K95" s="25" t="s">
        <v>3</v>
      </c>
      <c r="L95" s="30">
        <v>103.23</v>
      </c>
    </row>
    <row r="96" spans="1:12" ht="15" customHeight="1" x14ac:dyDescent="0.25">
      <c r="K96" s="25" t="s">
        <v>42</v>
      </c>
      <c r="L96" s="30">
        <v>90.71</v>
      </c>
    </row>
    <row r="97" spans="1:12" ht="15" customHeight="1" x14ac:dyDescent="0.25">
      <c r="K97" s="25" t="s">
        <v>2</v>
      </c>
      <c r="L97" s="30">
        <v>110.19</v>
      </c>
    </row>
    <row r="98" spans="1:12" ht="15" customHeight="1" x14ac:dyDescent="0.25">
      <c r="K98" s="25" t="s">
        <v>1</v>
      </c>
      <c r="L98" s="30">
        <v>100</v>
      </c>
    </row>
    <row r="99" spans="1:12" ht="15" customHeight="1" x14ac:dyDescent="0.25">
      <c r="K99" s="27"/>
      <c r="L99" s="30" t="s">
        <v>7</v>
      </c>
    </row>
    <row r="100" spans="1:12" ht="15" customHeight="1" x14ac:dyDescent="0.25">
      <c r="A100" s="67"/>
      <c r="B100" s="68"/>
      <c r="K100" s="29" t="s">
        <v>6</v>
      </c>
      <c r="L100" s="30">
        <v>104</v>
      </c>
    </row>
    <row r="101" spans="1:12" x14ac:dyDescent="0.25">
      <c r="A101" s="67"/>
      <c r="B101" s="68"/>
      <c r="K101" s="29" t="s">
        <v>5</v>
      </c>
      <c r="L101" s="30">
        <v>96.9</v>
      </c>
    </row>
    <row r="102" spans="1:12" x14ac:dyDescent="0.25">
      <c r="A102" s="67"/>
      <c r="B102" s="68"/>
      <c r="K102" s="29" t="s">
        <v>43</v>
      </c>
      <c r="L102" s="30">
        <v>97.7</v>
      </c>
    </row>
    <row r="103" spans="1:12" x14ac:dyDescent="0.25">
      <c r="A103" s="67"/>
      <c r="B103" s="68"/>
      <c r="K103" s="33" t="s">
        <v>4</v>
      </c>
      <c r="L103" s="30">
        <v>109.41</v>
      </c>
    </row>
    <row r="104" spans="1:12" x14ac:dyDescent="0.25">
      <c r="A104" s="67"/>
      <c r="B104" s="68"/>
      <c r="K104" s="25" t="s">
        <v>3</v>
      </c>
      <c r="L104" s="30">
        <v>103.23</v>
      </c>
    </row>
    <row r="105" spans="1:12" x14ac:dyDescent="0.25">
      <c r="A105" s="67"/>
      <c r="B105" s="68"/>
      <c r="K105" s="25" t="s">
        <v>42</v>
      </c>
      <c r="L105" s="30">
        <v>90.1</v>
      </c>
    </row>
    <row r="106" spans="1:12" x14ac:dyDescent="0.25">
      <c r="A106" s="67"/>
      <c r="B106" s="68"/>
      <c r="K106" s="25" t="s">
        <v>2</v>
      </c>
      <c r="L106" s="30">
        <v>111.16</v>
      </c>
    </row>
    <row r="107" spans="1:12" x14ac:dyDescent="0.25">
      <c r="A107" s="67"/>
      <c r="B107" s="68"/>
      <c r="K107" s="25" t="s">
        <v>1</v>
      </c>
      <c r="L107" s="30">
        <v>93.84</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99.378100000000003</v>
      </c>
    </row>
    <row r="112" spans="1:12" x14ac:dyDescent="0.25">
      <c r="K112" s="45">
        <v>43918</v>
      </c>
      <c r="L112" s="30">
        <v>98.372</v>
      </c>
    </row>
    <row r="113" spans="11:12" x14ac:dyDescent="0.25">
      <c r="K113" s="45">
        <v>43925</v>
      </c>
      <c r="L113" s="30">
        <v>94.253699999999995</v>
      </c>
    </row>
    <row r="114" spans="11:12" x14ac:dyDescent="0.25">
      <c r="K114" s="45">
        <v>43932</v>
      </c>
      <c r="L114" s="30">
        <v>91.374200000000002</v>
      </c>
    </row>
    <row r="115" spans="11:12" x14ac:dyDescent="0.25">
      <c r="K115" s="45">
        <v>43939</v>
      </c>
      <c r="L115" s="30">
        <v>91.690299999999993</v>
      </c>
    </row>
    <row r="116" spans="11:12" x14ac:dyDescent="0.25">
      <c r="K116" s="45">
        <v>43946</v>
      </c>
      <c r="L116" s="30">
        <v>91.893500000000003</v>
      </c>
    </row>
    <row r="117" spans="11:12" x14ac:dyDescent="0.25">
      <c r="K117" s="45">
        <v>43953</v>
      </c>
      <c r="L117" s="30">
        <v>92.111000000000004</v>
      </c>
    </row>
    <row r="118" spans="11:12" x14ac:dyDescent="0.25">
      <c r="K118" s="45">
        <v>43960</v>
      </c>
      <c r="L118" s="30">
        <v>93.766599999999997</v>
      </c>
    </row>
    <row r="119" spans="11:12" x14ac:dyDescent="0.25">
      <c r="K119" s="45">
        <v>43967</v>
      </c>
      <c r="L119" s="30">
        <v>94.063100000000006</v>
      </c>
    </row>
    <row r="120" spans="11:12" x14ac:dyDescent="0.25">
      <c r="K120" s="45">
        <v>43974</v>
      </c>
      <c r="L120" s="30">
        <v>94.263300000000001</v>
      </c>
    </row>
    <row r="121" spans="11:12" x14ac:dyDescent="0.25">
      <c r="K121" s="45">
        <v>43981</v>
      </c>
      <c r="L121" s="30">
        <v>94.197400000000002</v>
      </c>
    </row>
    <row r="122" spans="11:12" x14ac:dyDescent="0.25">
      <c r="K122" s="45">
        <v>43988</v>
      </c>
      <c r="L122" s="30">
        <v>95.505499999999998</v>
      </c>
    </row>
    <row r="123" spans="11:12" x14ac:dyDescent="0.25">
      <c r="K123" s="45">
        <v>43995</v>
      </c>
      <c r="L123" s="30">
        <v>95.669899999999998</v>
      </c>
    </row>
    <row r="124" spans="11:12" x14ac:dyDescent="0.25">
      <c r="K124" s="45">
        <v>44002</v>
      </c>
      <c r="L124" s="30">
        <v>95.028700000000001</v>
      </c>
    </row>
    <row r="125" spans="11:12" x14ac:dyDescent="0.25">
      <c r="K125" s="45">
        <v>44009</v>
      </c>
      <c r="L125" s="30">
        <v>95.546899999999994</v>
      </c>
    </row>
    <row r="126" spans="11:12" x14ac:dyDescent="0.25">
      <c r="K126" s="45">
        <v>44016</v>
      </c>
      <c r="L126" s="30">
        <v>97.862499999999997</v>
      </c>
    </row>
    <row r="127" spans="11:12" x14ac:dyDescent="0.25">
      <c r="K127" s="45">
        <v>44023</v>
      </c>
      <c r="L127" s="30">
        <v>99.283900000000003</v>
      </c>
    </row>
    <row r="128" spans="11:12" x14ac:dyDescent="0.25">
      <c r="K128" s="45">
        <v>44030</v>
      </c>
      <c r="L128" s="30">
        <v>99.115899999999996</v>
      </c>
    </row>
    <row r="129" spans="1:12" x14ac:dyDescent="0.25">
      <c r="K129" s="45">
        <v>44037</v>
      </c>
      <c r="L129" s="30">
        <v>99.331599999999995</v>
      </c>
    </row>
    <row r="130" spans="1:12" x14ac:dyDescent="0.25">
      <c r="K130" s="45">
        <v>44044</v>
      </c>
      <c r="L130" s="30">
        <v>99.516900000000007</v>
      </c>
    </row>
    <row r="131" spans="1:12" x14ac:dyDescent="0.25">
      <c r="K131" s="45">
        <v>44051</v>
      </c>
      <c r="L131" s="30">
        <v>99.620699999999999</v>
      </c>
    </row>
    <row r="132" spans="1:12" x14ac:dyDescent="0.25">
      <c r="K132" s="45">
        <v>44058</v>
      </c>
      <c r="L132" s="30">
        <v>99.242500000000007</v>
      </c>
    </row>
    <row r="133" spans="1:12" x14ac:dyDescent="0.25">
      <c r="K133" s="45">
        <v>44065</v>
      </c>
      <c r="L133" s="30">
        <v>99.186300000000003</v>
      </c>
    </row>
    <row r="134" spans="1:12" x14ac:dyDescent="0.25">
      <c r="K134" s="45">
        <v>44072</v>
      </c>
      <c r="L134" s="30">
        <v>99.633200000000002</v>
      </c>
    </row>
    <row r="135" spans="1:12" x14ac:dyDescent="0.25">
      <c r="K135" s="45">
        <v>44079</v>
      </c>
      <c r="L135" s="30">
        <v>99.368300000000005</v>
      </c>
    </row>
    <row r="136" spans="1:12" x14ac:dyDescent="0.25">
      <c r="K136" s="45">
        <v>44086</v>
      </c>
      <c r="L136" s="30">
        <v>99.360100000000003</v>
      </c>
    </row>
    <row r="137" spans="1:12" x14ac:dyDescent="0.25">
      <c r="K137" s="45">
        <v>44093</v>
      </c>
      <c r="L137" s="30">
        <v>99.337900000000005</v>
      </c>
    </row>
    <row r="138" spans="1:12" x14ac:dyDescent="0.25">
      <c r="K138" s="45">
        <v>44100</v>
      </c>
      <c r="L138" s="30">
        <v>99.325199999999995</v>
      </c>
    </row>
    <row r="139" spans="1:12" x14ac:dyDescent="0.25">
      <c r="K139" s="45">
        <v>44107</v>
      </c>
      <c r="L139" s="30">
        <v>98.812100000000001</v>
      </c>
    </row>
    <row r="140" spans="1:12" x14ac:dyDescent="0.25">
      <c r="A140" s="67"/>
      <c r="B140" s="68"/>
      <c r="K140" s="45">
        <v>44114</v>
      </c>
      <c r="L140" s="30">
        <v>98.836399999999998</v>
      </c>
    </row>
    <row r="141" spans="1:12" x14ac:dyDescent="0.25">
      <c r="A141" s="67"/>
      <c r="B141" s="68"/>
      <c r="K141" s="45">
        <v>44121</v>
      </c>
      <c r="L141" s="30">
        <v>99.008300000000006</v>
      </c>
    </row>
    <row r="142" spans="1:12" x14ac:dyDescent="0.25">
      <c r="K142" s="45">
        <v>44128</v>
      </c>
      <c r="L142" s="30">
        <v>99.126199999999997</v>
      </c>
    </row>
    <row r="143" spans="1:12" x14ac:dyDescent="0.25">
      <c r="K143" s="45">
        <v>44135</v>
      </c>
      <c r="L143" s="30">
        <v>98.541300000000007</v>
      </c>
    </row>
    <row r="144" spans="1:12" x14ac:dyDescent="0.25">
      <c r="K144" s="45">
        <v>44142</v>
      </c>
      <c r="L144" s="30">
        <v>99.067999999999998</v>
      </c>
    </row>
    <row r="145" spans="11:12" x14ac:dyDescent="0.25">
      <c r="K145" s="45">
        <v>44149</v>
      </c>
      <c r="L145" s="30">
        <v>98.935900000000004</v>
      </c>
    </row>
    <row r="146" spans="11:12" x14ac:dyDescent="0.25">
      <c r="K146" s="45">
        <v>44156</v>
      </c>
      <c r="L146" s="30">
        <v>98.657300000000006</v>
      </c>
    </row>
    <row r="147" spans="11:12" x14ac:dyDescent="0.25">
      <c r="K147" s="45">
        <v>44163</v>
      </c>
      <c r="L147" s="30">
        <v>98.883300000000006</v>
      </c>
    </row>
    <row r="148" spans="11:12" x14ac:dyDescent="0.25">
      <c r="K148" s="45">
        <v>44170</v>
      </c>
      <c r="L148" s="30">
        <v>98.127799999999993</v>
      </c>
    </row>
    <row r="149" spans="11:12" x14ac:dyDescent="0.25">
      <c r="K149" s="45">
        <v>44177</v>
      </c>
      <c r="L149" s="30">
        <v>98.215000000000003</v>
      </c>
    </row>
    <row r="150" spans="11:12" x14ac:dyDescent="0.25">
      <c r="K150" s="45">
        <v>44184</v>
      </c>
      <c r="L150" s="30">
        <v>98.240099999999998</v>
      </c>
    </row>
    <row r="151" spans="11:12" x14ac:dyDescent="0.25">
      <c r="K151" s="45">
        <v>44191</v>
      </c>
      <c r="L151" s="30">
        <v>97.148300000000006</v>
      </c>
    </row>
    <row r="152" spans="11:12" x14ac:dyDescent="0.25">
      <c r="K152" s="45">
        <v>44198</v>
      </c>
      <c r="L152" s="30">
        <v>96.190299999999993</v>
      </c>
    </row>
    <row r="153" spans="11:12" x14ac:dyDescent="0.25">
      <c r="K153" s="45">
        <v>44205</v>
      </c>
      <c r="L153" s="30">
        <v>96.742800000000003</v>
      </c>
    </row>
    <row r="154" spans="11:12" x14ac:dyDescent="0.25">
      <c r="K154" s="45">
        <v>44212</v>
      </c>
      <c r="L154" s="30">
        <v>97.366900000000001</v>
      </c>
    </row>
    <row r="155" spans="11:12" x14ac:dyDescent="0.25">
      <c r="K155" s="45">
        <v>44219</v>
      </c>
      <c r="L155" s="30">
        <v>98.036699999999996</v>
      </c>
    </row>
    <row r="156" spans="11:12" x14ac:dyDescent="0.25">
      <c r="K156" s="45">
        <v>44226</v>
      </c>
      <c r="L156" s="30">
        <v>98.543400000000005</v>
      </c>
    </row>
    <row r="157" spans="11:12" x14ac:dyDescent="0.25">
      <c r="K157" s="45">
        <v>44233</v>
      </c>
      <c r="L157" s="30">
        <v>99.108199999999997</v>
      </c>
    </row>
    <row r="158" spans="11:12" x14ac:dyDescent="0.25">
      <c r="K158" s="45">
        <v>44240</v>
      </c>
      <c r="L158" s="30">
        <v>99.155199999999994</v>
      </c>
    </row>
    <row r="159" spans="11:12" x14ac:dyDescent="0.25">
      <c r="K159" s="45">
        <v>44247</v>
      </c>
      <c r="L159" s="30">
        <v>98.889200000000002</v>
      </c>
    </row>
    <row r="160" spans="11:12" x14ac:dyDescent="0.25">
      <c r="K160" s="45">
        <v>44254</v>
      </c>
      <c r="L160" s="30">
        <v>99.269400000000005</v>
      </c>
    </row>
    <row r="161" spans="11:12" x14ac:dyDescent="0.25">
      <c r="K161" s="45">
        <v>44261</v>
      </c>
      <c r="L161" s="30">
        <v>99.566500000000005</v>
      </c>
    </row>
    <row r="162" spans="11:12" x14ac:dyDescent="0.25">
      <c r="K162" s="45">
        <v>44268</v>
      </c>
      <c r="L162" s="30">
        <v>99.483099999999993</v>
      </c>
    </row>
    <row r="163" spans="11:12" x14ac:dyDescent="0.25">
      <c r="K163" s="45">
        <v>44275</v>
      </c>
      <c r="L163" s="30">
        <v>100.1114</v>
      </c>
    </row>
    <row r="164" spans="11:12" x14ac:dyDescent="0.25">
      <c r="K164" s="45">
        <v>44282</v>
      </c>
      <c r="L164" s="30">
        <v>100.13249999999999</v>
      </c>
    </row>
    <row r="165" spans="11:12" x14ac:dyDescent="0.25">
      <c r="K165" s="45">
        <v>44289</v>
      </c>
      <c r="L165" s="30">
        <v>100.3693</v>
      </c>
    </row>
    <row r="166" spans="11:12" x14ac:dyDescent="0.25">
      <c r="K166" s="45">
        <v>44296</v>
      </c>
      <c r="L166" s="30">
        <v>100.53919999999999</v>
      </c>
    </row>
    <row r="167" spans="11:12" x14ac:dyDescent="0.25">
      <c r="K167" s="45">
        <v>44303</v>
      </c>
      <c r="L167" s="30">
        <v>99.828000000000003</v>
      </c>
    </row>
    <row r="168" spans="11:12" x14ac:dyDescent="0.25">
      <c r="K168" s="45">
        <v>44310</v>
      </c>
      <c r="L168" s="30">
        <v>100.735</v>
      </c>
    </row>
    <row r="169" spans="11:12" x14ac:dyDescent="0.25">
      <c r="K169" s="45">
        <v>44317</v>
      </c>
      <c r="L169" s="30">
        <v>101.0198</v>
      </c>
    </row>
    <row r="170" spans="11:12" x14ac:dyDescent="0.25">
      <c r="K170" s="45">
        <v>44324</v>
      </c>
      <c r="L170" s="30">
        <v>100.245</v>
      </c>
    </row>
    <row r="171" spans="11:12" x14ac:dyDescent="0.25">
      <c r="K171" s="45">
        <v>44331</v>
      </c>
      <c r="L171" s="30">
        <v>100.16759999999999</v>
      </c>
    </row>
    <row r="172" spans="11:12" x14ac:dyDescent="0.25">
      <c r="K172" s="45">
        <v>44338</v>
      </c>
      <c r="L172" s="30">
        <v>100.6913</v>
      </c>
    </row>
    <row r="173" spans="11:12" x14ac:dyDescent="0.25">
      <c r="K173" s="45">
        <v>44345</v>
      </c>
      <c r="L173" s="30">
        <v>100.464</v>
      </c>
    </row>
    <row r="174" spans="11:12" x14ac:dyDescent="0.25">
      <c r="K174" s="45">
        <v>44352</v>
      </c>
      <c r="L174" s="30">
        <v>99.465100000000007</v>
      </c>
    </row>
    <row r="175" spans="11:12" x14ac:dyDescent="0.25">
      <c r="K175" s="45">
        <v>44359</v>
      </c>
      <c r="L175" s="30">
        <v>100.28360000000001</v>
      </c>
    </row>
    <row r="176" spans="11:12" x14ac:dyDescent="0.25">
      <c r="K176" s="45">
        <v>44366</v>
      </c>
      <c r="L176" s="30">
        <v>100.32899999999999</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95.782600000000002</v>
      </c>
    </row>
    <row r="260" spans="11:12" x14ac:dyDescent="0.25">
      <c r="K260" s="45">
        <v>43918</v>
      </c>
      <c r="L260" s="30">
        <v>93.956299999999999</v>
      </c>
    </row>
    <row r="261" spans="11:12" x14ac:dyDescent="0.25">
      <c r="K261" s="45">
        <v>43925</v>
      </c>
      <c r="L261" s="30">
        <v>82.468699999999998</v>
      </c>
    </row>
    <row r="262" spans="11:12" x14ac:dyDescent="0.25">
      <c r="K262" s="45">
        <v>43932</v>
      </c>
      <c r="L262" s="30">
        <v>72.251499999999993</v>
      </c>
    </row>
    <row r="263" spans="11:12" x14ac:dyDescent="0.25">
      <c r="K263" s="45">
        <v>43939</v>
      </c>
      <c r="L263" s="30">
        <v>72.875100000000003</v>
      </c>
    </row>
    <row r="264" spans="11:12" x14ac:dyDescent="0.25">
      <c r="K264" s="45">
        <v>43946</v>
      </c>
      <c r="L264" s="30">
        <v>72.611000000000004</v>
      </c>
    </row>
    <row r="265" spans="11:12" x14ac:dyDescent="0.25">
      <c r="K265" s="45">
        <v>43953</v>
      </c>
      <c r="L265" s="30">
        <v>73.757199999999997</v>
      </c>
    </row>
    <row r="266" spans="11:12" x14ac:dyDescent="0.25">
      <c r="K266" s="45">
        <v>43960</v>
      </c>
      <c r="L266" s="30">
        <v>77.974800000000002</v>
      </c>
    </row>
    <row r="267" spans="11:12" x14ac:dyDescent="0.25">
      <c r="K267" s="45">
        <v>43967</v>
      </c>
      <c r="L267" s="30">
        <v>77.059299999999993</v>
      </c>
    </row>
    <row r="268" spans="11:12" x14ac:dyDescent="0.25">
      <c r="K268" s="45">
        <v>43974</v>
      </c>
      <c r="L268" s="30">
        <v>76.418899999999994</v>
      </c>
    </row>
    <row r="269" spans="11:12" x14ac:dyDescent="0.25">
      <c r="K269" s="45">
        <v>43981</v>
      </c>
      <c r="L269" s="30">
        <v>77.188800000000001</v>
      </c>
    </row>
    <row r="270" spans="11:12" x14ac:dyDescent="0.25">
      <c r="K270" s="45">
        <v>43988</v>
      </c>
      <c r="L270" s="30">
        <v>75.435699999999997</v>
      </c>
    </row>
    <row r="271" spans="11:12" x14ac:dyDescent="0.25">
      <c r="K271" s="45">
        <v>43995</v>
      </c>
      <c r="L271" s="30">
        <v>75.513400000000004</v>
      </c>
    </row>
    <row r="272" spans="11:12" x14ac:dyDescent="0.25">
      <c r="K272" s="45">
        <v>44002</v>
      </c>
      <c r="L272" s="30">
        <v>74.413399999999996</v>
      </c>
    </row>
    <row r="273" spans="11:12" x14ac:dyDescent="0.25">
      <c r="K273" s="45">
        <v>44009</v>
      </c>
      <c r="L273" s="30">
        <v>75.381600000000006</v>
      </c>
    </row>
    <row r="274" spans="11:12" x14ac:dyDescent="0.25">
      <c r="K274" s="45">
        <v>44016</v>
      </c>
      <c r="L274" s="30">
        <v>77.8142</v>
      </c>
    </row>
    <row r="275" spans="11:12" x14ac:dyDescent="0.25">
      <c r="K275" s="45">
        <v>44023</v>
      </c>
      <c r="L275" s="30">
        <v>77.974800000000002</v>
      </c>
    </row>
    <row r="276" spans="11:12" x14ac:dyDescent="0.25">
      <c r="K276" s="45">
        <v>44030</v>
      </c>
      <c r="L276" s="30">
        <v>76.525599999999997</v>
      </c>
    </row>
    <row r="277" spans="11:12" x14ac:dyDescent="0.25">
      <c r="K277" s="45">
        <v>44037</v>
      </c>
      <c r="L277" s="30">
        <v>76.7136</v>
      </c>
    </row>
    <row r="278" spans="11:12" x14ac:dyDescent="0.25">
      <c r="K278" s="45">
        <v>44044</v>
      </c>
      <c r="L278" s="30">
        <v>76.622500000000002</v>
      </c>
    </row>
    <row r="279" spans="11:12" x14ac:dyDescent="0.25">
      <c r="K279" s="45">
        <v>44051</v>
      </c>
      <c r="L279" s="30">
        <v>78.805000000000007</v>
      </c>
    </row>
    <row r="280" spans="11:12" x14ac:dyDescent="0.25">
      <c r="K280" s="45">
        <v>44058</v>
      </c>
      <c r="L280" s="30">
        <v>77.551000000000002</v>
      </c>
    </row>
    <row r="281" spans="11:12" x14ac:dyDescent="0.25">
      <c r="K281" s="45">
        <v>44065</v>
      </c>
      <c r="L281" s="30">
        <v>79.361999999999995</v>
      </c>
    </row>
    <row r="282" spans="11:12" x14ac:dyDescent="0.25">
      <c r="K282" s="45">
        <v>44072</v>
      </c>
      <c r="L282" s="30">
        <v>79.325999999999993</v>
      </c>
    </row>
    <row r="283" spans="11:12" x14ac:dyDescent="0.25">
      <c r="K283" s="45">
        <v>44079</v>
      </c>
      <c r="L283" s="30">
        <v>104.13379999999999</v>
      </c>
    </row>
    <row r="284" spans="11:12" x14ac:dyDescent="0.25">
      <c r="K284" s="45">
        <v>44086</v>
      </c>
      <c r="L284" s="30">
        <v>106.30459999999999</v>
      </c>
    </row>
    <row r="285" spans="11:12" x14ac:dyDescent="0.25">
      <c r="K285" s="45">
        <v>44093</v>
      </c>
      <c r="L285" s="30">
        <v>85.9071</v>
      </c>
    </row>
    <row r="286" spans="11:12" x14ac:dyDescent="0.25">
      <c r="K286" s="45">
        <v>44100</v>
      </c>
      <c r="L286" s="30">
        <v>86.183400000000006</v>
      </c>
    </row>
    <row r="287" spans="11:12" x14ac:dyDescent="0.25">
      <c r="K287" s="45">
        <v>44107</v>
      </c>
      <c r="L287" s="30">
        <v>88.044799999999995</v>
      </c>
    </row>
    <row r="288" spans="11:12" x14ac:dyDescent="0.25">
      <c r="K288" s="45">
        <v>44114</v>
      </c>
      <c r="L288" s="30">
        <v>80.408699999999996</v>
      </c>
    </row>
    <row r="289" spans="11:12" x14ac:dyDescent="0.25">
      <c r="K289" s="45">
        <v>44121</v>
      </c>
      <c r="L289" s="30">
        <v>79.989699999999999</v>
      </c>
    </row>
    <row r="290" spans="11:12" x14ac:dyDescent="0.25">
      <c r="K290" s="45">
        <v>44128</v>
      </c>
      <c r="L290" s="30">
        <v>79.006200000000007</v>
      </c>
    </row>
    <row r="291" spans="11:12" x14ac:dyDescent="0.25">
      <c r="K291" s="45">
        <v>44135</v>
      </c>
      <c r="L291" s="30">
        <v>78.993300000000005</v>
      </c>
    </row>
    <row r="292" spans="11:12" x14ac:dyDescent="0.25">
      <c r="K292" s="45">
        <v>44142</v>
      </c>
      <c r="L292" s="30">
        <v>79.809899999999999</v>
      </c>
    </row>
    <row r="293" spans="11:12" x14ac:dyDescent="0.25">
      <c r="K293" s="45">
        <v>44149</v>
      </c>
      <c r="L293" s="30">
        <v>79.015199999999993</v>
      </c>
    </row>
    <row r="294" spans="11:12" x14ac:dyDescent="0.25">
      <c r="K294" s="45">
        <v>44156</v>
      </c>
      <c r="L294" s="30">
        <v>78.884600000000006</v>
      </c>
    </row>
    <row r="295" spans="11:12" x14ac:dyDescent="0.25">
      <c r="K295" s="45">
        <v>44163</v>
      </c>
      <c r="L295" s="30">
        <v>79.037099999999995</v>
      </c>
    </row>
    <row r="296" spans="11:12" x14ac:dyDescent="0.25">
      <c r="K296" s="45">
        <v>44170</v>
      </c>
      <c r="L296" s="30">
        <v>79.520099999999999</v>
      </c>
    </row>
    <row r="297" spans="11:12" x14ac:dyDescent="0.25">
      <c r="K297" s="45">
        <v>44177</v>
      </c>
      <c r="L297" s="30">
        <v>79.685199999999995</v>
      </c>
    </row>
    <row r="298" spans="11:12" x14ac:dyDescent="0.25">
      <c r="K298" s="45">
        <v>44184</v>
      </c>
      <c r="L298" s="30">
        <v>78.346500000000006</v>
      </c>
    </row>
    <row r="299" spans="11:12" x14ac:dyDescent="0.25">
      <c r="K299" s="45">
        <v>44191</v>
      </c>
      <c r="L299" s="30">
        <v>75.388400000000004</v>
      </c>
    </row>
    <row r="300" spans="11:12" x14ac:dyDescent="0.25">
      <c r="K300" s="45">
        <v>44198</v>
      </c>
      <c r="L300" s="30">
        <v>75.436099999999996</v>
      </c>
    </row>
    <row r="301" spans="11:12" x14ac:dyDescent="0.25">
      <c r="K301" s="45">
        <v>44205</v>
      </c>
      <c r="L301" s="30">
        <v>76.724800000000002</v>
      </c>
    </row>
    <row r="302" spans="11:12" x14ac:dyDescent="0.25">
      <c r="K302" s="45">
        <v>44212</v>
      </c>
      <c r="L302" s="30">
        <v>77.372200000000007</v>
      </c>
    </row>
    <row r="303" spans="11:12" x14ac:dyDescent="0.25">
      <c r="K303" s="45">
        <v>44219</v>
      </c>
      <c r="L303" s="30">
        <v>77.494699999999995</v>
      </c>
    </row>
    <row r="304" spans="11:12" x14ac:dyDescent="0.25">
      <c r="K304" s="45">
        <v>44226</v>
      </c>
      <c r="L304" s="30">
        <v>77.828699999999998</v>
      </c>
    </row>
    <row r="305" spans="11:12" x14ac:dyDescent="0.25">
      <c r="K305" s="45">
        <v>44233</v>
      </c>
      <c r="L305" s="30">
        <v>83.08</v>
      </c>
    </row>
    <row r="306" spans="11:12" x14ac:dyDescent="0.25">
      <c r="K306" s="45">
        <v>44240</v>
      </c>
      <c r="L306" s="30">
        <v>85.793099999999995</v>
      </c>
    </row>
    <row r="307" spans="11:12" x14ac:dyDescent="0.25">
      <c r="K307" s="45">
        <v>44247</v>
      </c>
      <c r="L307" s="30">
        <v>85.790400000000005</v>
      </c>
    </row>
    <row r="308" spans="11:12" x14ac:dyDescent="0.25">
      <c r="K308" s="45">
        <v>44254</v>
      </c>
      <c r="L308" s="30">
        <v>85.918499999999995</v>
      </c>
    </row>
    <row r="309" spans="11:12" x14ac:dyDescent="0.25">
      <c r="K309" s="45">
        <v>44261</v>
      </c>
      <c r="L309" s="30">
        <v>97.263300000000001</v>
      </c>
    </row>
    <row r="310" spans="11:12" x14ac:dyDescent="0.25">
      <c r="K310" s="45">
        <v>44268</v>
      </c>
      <c r="L310" s="30">
        <v>98.144300000000001</v>
      </c>
    </row>
    <row r="311" spans="11:12" x14ac:dyDescent="0.25">
      <c r="K311" s="45">
        <v>44275</v>
      </c>
      <c r="L311" s="30">
        <v>94.781400000000005</v>
      </c>
    </row>
    <row r="312" spans="11:12" x14ac:dyDescent="0.25">
      <c r="K312" s="45">
        <v>44282</v>
      </c>
      <c r="L312" s="30">
        <v>93.185299999999998</v>
      </c>
    </row>
    <row r="313" spans="11:12" x14ac:dyDescent="0.25">
      <c r="K313" s="45">
        <v>44289</v>
      </c>
      <c r="L313" s="30">
        <v>90.222700000000003</v>
      </c>
    </row>
    <row r="314" spans="11:12" x14ac:dyDescent="0.25">
      <c r="K314" s="45">
        <v>44296</v>
      </c>
      <c r="L314" s="30">
        <v>83.560100000000006</v>
      </c>
    </row>
    <row r="315" spans="11:12" x14ac:dyDescent="0.25">
      <c r="K315" s="45">
        <v>44303</v>
      </c>
      <c r="L315" s="30">
        <v>82.914900000000003</v>
      </c>
    </row>
    <row r="316" spans="11:12" x14ac:dyDescent="0.25">
      <c r="K316" s="45">
        <v>44310</v>
      </c>
      <c r="L316" s="30">
        <v>83.337800000000001</v>
      </c>
    </row>
    <row r="317" spans="11:12" x14ac:dyDescent="0.25">
      <c r="K317" s="45">
        <v>44317</v>
      </c>
      <c r="L317" s="30">
        <v>83.859300000000005</v>
      </c>
    </row>
    <row r="318" spans="11:12" x14ac:dyDescent="0.25">
      <c r="K318" s="45">
        <v>44324</v>
      </c>
      <c r="L318" s="30">
        <v>81.387100000000004</v>
      </c>
    </row>
    <row r="319" spans="11:12" x14ac:dyDescent="0.25">
      <c r="K319" s="45">
        <v>44331</v>
      </c>
      <c r="L319" s="30">
        <v>79.827600000000004</v>
      </c>
    </row>
    <row r="320" spans="11:12" x14ac:dyDescent="0.25">
      <c r="K320" s="45">
        <v>44338</v>
      </c>
      <c r="L320" s="30">
        <v>80.133399999999995</v>
      </c>
    </row>
    <row r="321" spans="11:12" x14ac:dyDescent="0.25">
      <c r="K321" s="45">
        <v>44345</v>
      </c>
      <c r="L321" s="30">
        <v>79.979600000000005</v>
      </c>
    </row>
    <row r="322" spans="11:12" x14ac:dyDescent="0.25">
      <c r="K322" s="45">
        <v>44352</v>
      </c>
      <c r="L322" s="30">
        <v>80.933000000000007</v>
      </c>
    </row>
    <row r="323" spans="11:12" x14ac:dyDescent="0.25">
      <c r="K323" s="45">
        <v>44359</v>
      </c>
      <c r="L323" s="30">
        <v>81.064999999999998</v>
      </c>
    </row>
    <row r="324" spans="11:12" x14ac:dyDescent="0.25">
      <c r="K324" s="45">
        <v>44366</v>
      </c>
      <c r="L324" s="30">
        <v>80.966099999999997</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5">
    <mergeCell ref="A30:I30"/>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CE9A1-89ED-4695-B929-DC32BA5859CD}">
  <sheetPr codeName="Sheet6">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21</v>
      </c>
    </row>
    <row r="2" spans="1:12" ht="19.5" customHeight="1" x14ac:dyDescent="0.3">
      <c r="A2" s="47" t="str">
        <f>"Weekly Payroll Jobs and Wages in Australia - " &amp;$L$1</f>
        <v>Weekly Payroll Jobs and Wages in Australia - Manufacturing</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Manufacturing</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-1.2706966136372122E-3</v>
      </c>
      <c r="C11" s="21">
        <v>5.6776503169009285E-3</v>
      </c>
      <c r="D11" s="21">
        <v>8.1731424387725404E-3</v>
      </c>
      <c r="E11" s="21">
        <v>8.8952520533203128E-4</v>
      </c>
      <c r="F11" s="21">
        <v>-1.3823102451308467E-2</v>
      </c>
      <c r="G11" s="21">
        <v>2.388932016876133E-2</v>
      </c>
      <c r="H11" s="21">
        <v>1.2536085620274751E-2</v>
      </c>
      <c r="I11" s="40">
        <v>2.0918882556608676E-3</v>
      </c>
      <c r="J11" s="29"/>
      <c r="K11" s="29"/>
      <c r="L11" s="30"/>
    </row>
    <row r="12" spans="1:12" x14ac:dyDescent="0.25">
      <c r="A12" s="41" t="s">
        <v>6</v>
      </c>
      <c r="B12" s="21">
        <v>-5.3889567974330088E-3</v>
      </c>
      <c r="C12" s="21">
        <v>5.7960531716103603E-3</v>
      </c>
      <c r="D12" s="21">
        <v>1.016638620415411E-2</v>
      </c>
      <c r="E12" s="21">
        <v>-2.7614156244861743E-3</v>
      </c>
      <c r="F12" s="21">
        <v>-4.3950556544748887E-2</v>
      </c>
      <c r="G12" s="21">
        <v>2.5706568836822319E-2</v>
      </c>
      <c r="H12" s="21">
        <v>1.4395925029212275E-2</v>
      </c>
      <c r="I12" s="40">
        <v>-3.5045355179580406E-3</v>
      </c>
      <c r="J12" s="29"/>
      <c r="K12" s="29"/>
      <c r="L12" s="30"/>
    </row>
    <row r="13" spans="1:12" ht="15" customHeight="1" x14ac:dyDescent="0.25">
      <c r="A13" s="41" t="s">
        <v>5</v>
      </c>
      <c r="B13" s="21">
        <v>-6.4497581281303118E-3</v>
      </c>
      <c r="C13" s="21">
        <v>5.8919465024536155E-3</v>
      </c>
      <c r="D13" s="21">
        <v>1.3409881832898707E-2</v>
      </c>
      <c r="E13" s="21">
        <v>4.3910893017096164E-3</v>
      </c>
      <c r="F13" s="21">
        <v>6.1346944622764354E-4</v>
      </c>
      <c r="G13" s="21">
        <v>2.8968356472314216E-2</v>
      </c>
      <c r="H13" s="21">
        <v>1.9255358694899583E-2</v>
      </c>
      <c r="I13" s="40">
        <v>2.0092721648963252E-3</v>
      </c>
      <c r="J13" s="29"/>
      <c r="K13" s="29"/>
      <c r="L13" s="30"/>
    </row>
    <row r="14" spans="1:12" ht="15" customHeight="1" x14ac:dyDescent="0.25">
      <c r="A14" s="41" t="s">
        <v>43</v>
      </c>
      <c r="B14" s="21">
        <v>-6.76828112732486E-3</v>
      </c>
      <c r="C14" s="21">
        <v>-5.5846897772937609E-4</v>
      </c>
      <c r="D14" s="21">
        <v>-4.4300920617906803E-3</v>
      </c>
      <c r="E14" s="21">
        <v>2.175671908676069E-3</v>
      </c>
      <c r="F14" s="21">
        <v>-7.5106872678499803E-3</v>
      </c>
      <c r="G14" s="21">
        <v>2.3409714144052574E-2</v>
      </c>
      <c r="H14" s="21">
        <v>0</v>
      </c>
      <c r="I14" s="40">
        <v>1.1725023087050923E-2</v>
      </c>
      <c r="J14" s="29"/>
      <c r="K14" s="29"/>
      <c r="L14" s="30"/>
    </row>
    <row r="15" spans="1:12" ht="15" customHeight="1" x14ac:dyDescent="0.25">
      <c r="A15" s="41" t="s">
        <v>4</v>
      </c>
      <c r="B15" s="21">
        <v>-1.2282229965156821E-2</v>
      </c>
      <c r="C15" s="21">
        <v>1.3315460232350418E-2</v>
      </c>
      <c r="D15" s="21">
        <v>1.2233502538071095E-2</v>
      </c>
      <c r="E15" s="21">
        <v>-4.0792134439717742E-3</v>
      </c>
      <c r="F15" s="21">
        <v>-2.1524070506647175E-2</v>
      </c>
      <c r="G15" s="21">
        <v>1.5945659968606085E-2</v>
      </c>
      <c r="H15" s="21">
        <v>6.8724178425272342E-3</v>
      </c>
      <c r="I15" s="40">
        <v>-8.0665134470662148E-3</v>
      </c>
      <c r="J15" s="29"/>
      <c r="K15" s="36"/>
      <c r="L15" s="30"/>
    </row>
    <row r="16" spans="1:12" ht="15" customHeight="1" x14ac:dyDescent="0.25">
      <c r="A16" s="41" t="s">
        <v>3</v>
      </c>
      <c r="B16" s="21">
        <v>3.8593036785106838E-2</v>
      </c>
      <c r="C16" s="21">
        <v>1.4249712296240169E-2</v>
      </c>
      <c r="D16" s="21">
        <v>1.0906873421029584E-2</v>
      </c>
      <c r="E16" s="21">
        <v>4.1844664440782164E-3</v>
      </c>
      <c r="F16" s="21">
        <v>2.9299224751419217E-2</v>
      </c>
      <c r="G16" s="21">
        <v>1.745985325772148E-2</v>
      </c>
      <c r="H16" s="21">
        <v>1.6132856588747968E-2</v>
      </c>
      <c r="I16" s="40">
        <v>6.8770909247524159E-3</v>
      </c>
      <c r="J16" s="29"/>
      <c r="K16" s="29"/>
      <c r="L16" s="30"/>
    </row>
    <row r="17" spans="1:12" ht="15" customHeight="1" x14ac:dyDescent="0.25">
      <c r="A17" s="41" t="s">
        <v>42</v>
      </c>
      <c r="B17" s="21">
        <v>3.8880271133415967E-2</v>
      </c>
      <c r="C17" s="21">
        <v>4.508444668515299E-3</v>
      </c>
      <c r="D17" s="21">
        <v>1.2034285714285664E-2</v>
      </c>
      <c r="E17" s="21">
        <v>-6.3451776649747771E-4</v>
      </c>
      <c r="F17" s="21">
        <v>-4.2529449120699558E-2</v>
      </c>
      <c r="G17" s="21">
        <v>-1.1980651255372621E-2</v>
      </c>
      <c r="H17" s="21">
        <v>1.9697786874101286E-2</v>
      </c>
      <c r="I17" s="40">
        <v>3.1075474047825846E-3</v>
      </c>
      <c r="J17" s="29"/>
      <c r="K17" s="29"/>
      <c r="L17" s="30"/>
    </row>
    <row r="18" spans="1:12" ht="15" customHeight="1" x14ac:dyDescent="0.25">
      <c r="A18" s="41" t="s">
        <v>2</v>
      </c>
      <c r="B18" s="21">
        <v>8.4291187739463647E-2</v>
      </c>
      <c r="C18" s="21">
        <v>-5.4313099041533031E-3</v>
      </c>
      <c r="D18" s="21">
        <v>-5.4313099041533031E-3</v>
      </c>
      <c r="E18" s="21">
        <v>-8.2382762991127789E-3</v>
      </c>
      <c r="F18" s="21">
        <v>0.15736586129351915</v>
      </c>
      <c r="G18" s="21">
        <v>4.41486220198537E-2</v>
      </c>
      <c r="H18" s="21">
        <v>0</v>
      </c>
      <c r="I18" s="40">
        <v>1.2629954578332381E-2</v>
      </c>
      <c r="J18" s="29"/>
      <c r="K18" s="29"/>
      <c r="L18" s="30"/>
    </row>
    <row r="19" spans="1:12" x14ac:dyDescent="0.25">
      <c r="A19" s="41" t="s">
        <v>1</v>
      </c>
      <c r="B19" s="21">
        <v>-3.1295137217140057E-2</v>
      </c>
      <c r="C19" s="21">
        <v>-2.4484848484848443E-2</v>
      </c>
      <c r="D19" s="21">
        <v>-9.5988186069406733E-3</v>
      </c>
      <c r="E19" s="21">
        <v>-9.2660326749572919E-3</v>
      </c>
      <c r="F19" s="21">
        <v>-1.4573670349810053E-3</v>
      </c>
      <c r="G19" s="21">
        <v>1.1134082883514917E-2</v>
      </c>
      <c r="H19" s="21">
        <v>0</v>
      </c>
      <c r="I19" s="40">
        <v>1.1194302987480587E-3</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-1.3649486942566735E-2</v>
      </c>
      <c r="C21" s="21">
        <v>5.6188011304476593E-3</v>
      </c>
      <c r="D21" s="21">
        <v>7.3288978860439613E-3</v>
      </c>
      <c r="E21" s="21">
        <v>1.231852527383559E-4</v>
      </c>
      <c r="F21" s="21">
        <v>-1.8833128708852231E-2</v>
      </c>
      <c r="G21" s="21">
        <v>2.4107567553386389E-2</v>
      </c>
      <c r="H21" s="21">
        <v>1.2179550710094134E-2</v>
      </c>
      <c r="I21" s="40">
        <v>1.4263930537967706E-3</v>
      </c>
      <c r="J21" s="29"/>
      <c r="K21" s="29"/>
      <c r="L21" s="29"/>
    </row>
    <row r="22" spans="1:12" x14ac:dyDescent="0.25">
      <c r="A22" s="41" t="s">
        <v>13</v>
      </c>
      <c r="B22" s="21">
        <v>-4.6238026009201016E-3</v>
      </c>
      <c r="C22" s="21">
        <v>3.7116435055024599E-3</v>
      </c>
      <c r="D22" s="21">
        <v>9.6575442778430443E-3</v>
      </c>
      <c r="E22" s="21">
        <v>2.247338877444216E-3</v>
      </c>
      <c r="F22" s="21">
        <v>-1.4415114478570801E-2</v>
      </c>
      <c r="G22" s="21">
        <v>2.2060778518544266E-2</v>
      </c>
      <c r="H22" s="21">
        <v>1.3536257858260736E-2</v>
      </c>
      <c r="I22" s="40">
        <v>4.1932523190033599E-3</v>
      </c>
      <c r="J22" s="29"/>
      <c r="K22" s="34" t="s">
        <v>12</v>
      </c>
      <c r="L22" s="29" t="s">
        <v>59</v>
      </c>
    </row>
    <row r="23" spans="1:12" x14ac:dyDescent="0.25">
      <c r="A23" s="41" t="s">
        <v>64</v>
      </c>
      <c r="B23" s="21">
        <v>-1.1878797443383604E-2</v>
      </c>
      <c r="C23" s="21">
        <v>-7.9648261110671914E-3</v>
      </c>
      <c r="D23" s="21">
        <v>2.0242789636630176E-2</v>
      </c>
      <c r="E23" s="21">
        <v>6.9735006973501434E-3</v>
      </c>
      <c r="F23" s="21">
        <v>3.0845865988841981E-2</v>
      </c>
      <c r="G23" s="21">
        <v>-1.4912659057739197E-2</v>
      </c>
      <c r="H23" s="21">
        <v>2.6137757712193954E-2</v>
      </c>
      <c r="I23" s="40">
        <v>-8.0986870525560084E-3</v>
      </c>
      <c r="J23" s="29"/>
      <c r="K23" s="32"/>
      <c r="L23" s="29" t="s">
        <v>9</v>
      </c>
    </row>
    <row r="24" spans="1:12" x14ac:dyDescent="0.25">
      <c r="A24" s="41" t="s">
        <v>45</v>
      </c>
      <c r="B24" s="21">
        <v>-2.2985866991893311E-2</v>
      </c>
      <c r="C24" s="21">
        <v>-3.0631832378970048E-3</v>
      </c>
      <c r="D24" s="21">
        <v>5.2028573068816364E-3</v>
      </c>
      <c r="E24" s="21">
        <v>-1.3350150701088026E-3</v>
      </c>
      <c r="F24" s="21">
        <v>-4.9570187857878034E-3</v>
      </c>
      <c r="G24" s="21">
        <v>-4.0137484765900844E-4</v>
      </c>
      <c r="H24" s="21">
        <v>6.7534028058708895E-3</v>
      </c>
      <c r="I24" s="40">
        <v>-4.9826887863106961E-3</v>
      </c>
      <c r="J24" s="29"/>
      <c r="K24" s="29" t="s">
        <v>64</v>
      </c>
      <c r="L24" s="30">
        <v>99.61</v>
      </c>
    </row>
    <row r="25" spans="1:12" x14ac:dyDescent="0.25">
      <c r="A25" s="41" t="s">
        <v>46</v>
      </c>
      <c r="B25" s="21">
        <v>-1.3404749484561718E-2</v>
      </c>
      <c r="C25" s="21">
        <v>3.6670899430788495E-3</v>
      </c>
      <c r="D25" s="21">
        <v>6.6050802460921876E-3</v>
      </c>
      <c r="E25" s="21">
        <v>6.5938385650787801E-4</v>
      </c>
      <c r="F25" s="21">
        <v>-2.3734831703435932E-2</v>
      </c>
      <c r="G25" s="21">
        <v>1.3519108183192463E-2</v>
      </c>
      <c r="H25" s="21">
        <v>9.6499893304278217E-3</v>
      </c>
      <c r="I25" s="40">
        <v>-2.1324041568047125E-3</v>
      </c>
      <c r="J25" s="29"/>
      <c r="K25" s="29" t="s">
        <v>45</v>
      </c>
      <c r="L25" s="30">
        <v>98</v>
      </c>
    </row>
    <row r="26" spans="1:12" x14ac:dyDescent="0.25">
      <c r="A26" s="41" t="s">
        <v>47</v>
      </c>
      <c r="B26" s="21">
        <v>-1.9744383834829016E-2</v>
      </c>
      <c r="C26" s="21">
        <v>6.6302861651699185E-3</v>
      </c>
      <c r="D26" s="21">
        <v>9.1406316043716185E-3</v>
      </c>
      <c r="E26" s="21">
        <v>1.2030638832967178E-3</v>
      </c>
      <c r="F26" s="21">
        <v>-4.9296684907435551E-2</v>
      </c>
      <c r="G26" s="21">
        <v>3.5944580999865083E-2</v>
      </c>
      <c r="H26" s="21">
        <v>1.5537309080094097E-2</v>
      </c>
      <c r="I26" s="40">
        <v>4.5629932757931257E-3</v>
      </c>
      <c r="J26" s="29"/>
      <c r="K26" s="29" t="s">
        <v>46</v>
      </c>
      <c r="L26" s="30">
        <v>98.3</v>
      </c>
    </row>
    <row r="27" spans="1:12" ht="17.25" customHeight="1" x14ac:dyDescent="0.25">
      <c r="A27" s="41" t="s">
        <v>48</v>
      </c>
      <c r="B27" s="21">
        <v>1.0001885630240404E-2</v>
      </c>
      <c r="C27" s="21">
        <v>1.0592622873494495E-2</v>
      </c>
      <c r="D27" s="21">
        <v>8.8984881209503985E-3</v>
      </c>
      <c r="E27" s="21">
        <v>1.9879715141297716E-3</v>
      </c>
      <c r="F27" s="21">
        <v>-1.5415951086859003E-2</v>
      </c>
      <c r="G27" s="21">
        <v>2.670205489121491E-2</v>
      </c>
      <c r="H27" s="21">
        <v>1.3609123916127563E-2</v>
      </c>
      <c r="I27" s="40">
        <v>4.4599581207926953E-3</v>
      </c>
      <c r="J27" s="59"/>
      <c r="K27" s="33" t="s">
        <v>47</v>
      </c>
      <c r="L27" s="30">
        <v>97.38</v>
      </c>
    </row>
    <row r="28" spans="1:12" x14ac:dyDescent="0.25">
      <c r="A28" s="41" t="s">
        <v>49</v>
      </c>
      <c r="B28" s="21">
        <v>7.8016781083142694E-2</v>
      </c>
      <c r="C28" s="21">
        <v>1.5788153388671899E-2</v>
      </c>
      <c r="D28" s="21">
        <v>8.6098905712126417E-3</v>
      </c>
      <c r="E28" s="21">
        <v>0</v>
      </c>
      <c r="F28" s="21">
        <v>9.125710396440545E-2</v>
      </c>
      <c r="G28" s="21">
        <v>4.3271617417045549E-2</v>
      </c>
      <c r="H28" s="21">
        <v>1.4021073563132536E-2</v>
      </c>
      <c r="I28" s="40">
        <v>9.2758066708606979E-3</v>
      </c>
      <c r="J28" s="48"/>
      <c r="K28" s="25" t="s">
        <v>48</v>
      </c>
      <c r="L28" s="30">
        <v>99.94</v>
      </c>
    </row>
    <row r="29" spans="1:12" ht="15.75" thickBot="1" x14ac:dyDescent="0.3">
      <c r="A29" s="42" t="s">
        <v>50</v>
      </c>
      <c r="B29" s="43">
        <v>9.4303947758978879E-2</v>
      </c>
      <c r="C29" s="43">
        <v>1.8568863102638389E-2</v>
      </c>
      <c r="D29" s="43">
        <v>7.1602240131130035E-3</v>
      </c>
      <c r="E29" s="43">
        <v>-9.5524017467252254E-4</v>
      </c>
      <c r="F29" s="43">
        <v>0.20210861994837592</v>
      </c>
      <c r="G29" s="43">
        <v>4.8605885096933532E-2</v>
      </c>
      <c r="H29" s="43">
        <v>1.3862412246340217E-2</v>
      </c>
      <c r="I29" s="44">
        <v>6.6360348341605313E-3</v>
      </c>
      <c r="J29" s="48"/>
      <c r="K29" s="25" t="s">
        <v>49</v>
      </c>
      <c r="L29" s="30">
        <v>106.13</v>
      </c>
    </row>
    <row r="30" spans="1:12" x14ac:dyDescent="0.25">
      <c r="A30" s="60" t="s">
        <v>44</v>
      </c>
      <c r="B30" s="20"/>
      <c r="C30" s="20"/>
      <c r="D30" s="20"/>
      <c r="E30" s="20"/>
      <c r="F30" s="20"/>
      <c r="G30" s="20"/>
      <c r="H30" s="20"/>
      <c r="I30" s="20"/>
      <c r="J30" s="48"/>
      <c r="K30" s="25" t="s">
        <v>50</v>
      </c>
      <c r="L30" s="30">
        <v>107.44</v>
      </c>
    </row>
    <row r="31" spans="1:12" ht="12.75" customHeight="1" x14ac:dyDescent="0.25">
      <c r="K31" s="25"/>
      <c r="L31" s="30"/>
    </row>
    <row r="32" spans="1:12" ht="15.75" customHeight="1" x14ac:dyDescent="0.25">
      <c r="A32" s="54" t="str">
        <f>"Indexed number of payroll jobs and total wages, "&amp;$L$1</f>
        <v>Indexed number of payroll jobs and total wages, Manufacturing</v>
      </c>
      <c r="B32" s="61"/>
      <c r="C32" s="61"/>
      <c r="D32" s="61"/>
      <c r="E32" s="61"/>
      <c r="F32" s="61"/>
      <c r="G32" s="61"/>
      <c r="H32" s="61"/>
      <c r="I32" s="61"/>
      <c r="J32" s="62"/>
      <c r="K32" s="32"/>
      <c r="L32" s="30" t="s">
        <v>8</v>
      </c>
    </row>
    <row r="33" spans="1:12" x14ac:dyDescent="0.25">
      <c r="K33" s="29" t="s">
        <v>64</v>
      </c>
      <c r="L33" s="30">
        <v>96.85</v>
      </c>
    </row>
    <row r="34" spans="1:12" x14ac:dyDescent="0.25">
      <c r="K34" s="29" t="s">
        <v>45</v>
      </c>
      <c r="L34" s="30">
        <v>97.2</v>
      </c>
    </row>
    <row r="35" spans="1:12" x14ac:dyDescent="0.25">
      <c r="K35" s="29" t="s">
        <v>46</v>
      </c>
      <c r="L35" s="30">
        <v>98.01</v>
      </c>
    </row>
    <row r="36" spans="1:12" x14ac:dyDescent="0.25">
      <c r="K36" s="33" t="s">
        <v>47</v>
      </c>
      <c r="L36" s="30">
        <v>97.14</v>
      </c>
    </row>
    <row r="37" spans="1:12" x14ac:dyDescent="0.25">
      <c r="K37" s="25" t="s">
        <v>48</v>
      </c>
      <c r="L37" s="30">
        <v>100.11</v>
      </c>
    </row>
    <row r="38" spans="1:12" x14ac:dyDescent="0.25">
      <c r="K38" s="25" t="s">
        <v>49</v>
      </c>
      <c r="L38" s="30">
        <v>106.88</v>
      </c>
    </row>
    <row r="39" spans="1:12" x14ac:dyDescent="0.25">
      <c r="K39" s="25" t="s">
        <v>50</v>
      </c>
      <c r="L39" s="30">
        <v>108.65</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98.81</v>
      </c>
    </row>
    <row r="43" spans="1:12" x14ac:dyDescent="0.25">
      <c r="K43" s="29" t="s">
        <v>45</v>
      </c>
      <c r="L43" s="30">
        <v>97.7</v>
      </c>
    </row>
    <row r="44" spans="1:12" x14ac:dyDescent="0.25">
      <c r="B44" s="20"/>
      <c r="C44" s="20"/>
      <c r="D44" s="20"/>
      <c r="E44" s="20"/>
      <c r="F44" s="20"/>
      <c r="G44" s="20"/>
      <c r="H44" s="20"/>
      <c r="I44" s="20"/>
      <c r="J44" s="48"/>
      <c r="K44" s="29" t="s">
        <v>46</v>
      </c>
      <c r="L44" s="30">
        <v>98.66</v>
      </c>
    </row>
    <row r="45" spans="1:12" ht="15.4" customHeight="1" x14ac:dyDescent="0.25">
      <c r="A45" s="54" t="str">
        <f>"Indexed number of payroll jobs in "&amp;$L$1&amp;" each week by age group"</f>
        <v>Indexed number of payroll jobs in Manufacturing each week by age group</v>
      </c>
      <c r="B45" s="20"/>
      <c r="C45" s="20"/>
      <c r="D45" s="20"/>
      <c r="E45" s="20"/>
      <c r="F45" s="20"/>
      <c r="G45" s="20"/>
      <c r="H45" s="20"/>
      <c r="I45" s="20"/>
      <c r="J45" s="48"/>
      <c r="K45" s="33" t="s">
        <v>47</v>
      </c>
      <c r="L45" s="30">
        <v>98.03</v>
      </c>
    </row>
    <row r="46" spans="1:12" ht="15.4" customHeight="1" x14ac:dyDescent="0.25">
      <c r="B46" s="20"/>
      <c r="C46" s="20"/>
      <c r="D46" s="20"/>
      <c r="E46" s="20"/>
      <c r="F46" s="20"/>
      <c r="G46" s="20"/>
      <c r="H46" s="20"/>
      <c r="I46" s="20"/>
      <c r="J46" s="48"/>
      <c r="K46" s="25" t="s">
        <v>48</v>
      </c>
      <c r="L46" s="30">
        <v>101</v>
      </c>
    </row>
    <row r="47" spans="1:12" ht="15.4" customHeight="1" x14ac:dyDescent="0.25">
      <c r="B47" s="20"/>
      <c r="C47" s="20"/>
      <c r="D47" s="20"/>
      <c r="E47" s="20"/>
      <c r="F47" s="20"/>
      <c r="G47" s="20"/>
      <c r="H47" s="20"/>
      <c r="I47" s="20"/>
      <c r="J47" s="48"/>
      <c r="K47" s="25" t="s">
        <v>49</v>
      </c>
      <c r="L47" s="30">
        <v>107.8</v>
      </c>
    </row>
    <row r="48" spans="1:12" ht="15.4" customHeight="1" x14ac:dyDescent="0.25">
      <c r="B48" s="20"/>
      <c r="C48" s="20"/>
      <c r="D48" s="20"/>
      <c r="E48" s="20"/>
      <c r="F48" s="20"/>
      <c r="G48" s="20"/>
      <c r="H48" s="20"/>
      <c r="I48" s="20"/>
      <c r="J48" s="48"/>
      <c r="K48" s="25" t="s">
        <v>50</v>
      </c>
      <c r="L48" s="30">
        <v>109.43</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97.72</v>
      </c>
    </row>
    <row r="54" spans="1:12" ht="15.4" customHeight="1" x14ac:dyDescent="0.25">
      <c r="B54" s="20"/>
      <c r="C54" s="20"/>
      <c r="D54" s="20"/>
      <c r="E54" s="20"/>
      <c r="F54" s="20"/>
      <c r="G54" s="20"/>
      <c r="H54" s="20"/>
      <c r="I54" s="20"/>
      <c r="J54" s="48"/>
      <c r="K54" s="29" t="s">
        <v>5</v>
      </c>
      <c r="L54" s="30">
        <v>97.97</v>
      </c>
    </row>
    <row r="55" spans="1:12" ht="15.4" customHeight="1" x14ac:dyDescent="0.25">
      <c r="B55" s="64"/>
      <c r="C55" s="64"/>
      <c r="D55" s="65"/>
      <c r="E55" s="2"/>
      <c r="F55" s="20"/>
      <c r="G55" s="20"/>
      <c r="H55" s="20"/>
      <c r="I55" s="20"/>
      <c r="J55" s="48"/>
      <c r="K55" s="29" t="s">
        <v>43</v>
      </c>
      <c r="L55" s="30">
        <v>97.65</v>
      </c>
    </row>
    <row r="56" spans="1:12" ht="15.4" customHeight="1" x14ac:dyDescent="0.25">
      <c r="B56" s="64"/>
      <c r="C56" s="64"/>
      <c r="D56" s="65"/>
      <c r="E56" s="2"/>
      <c r="F56" s="20"/>
      <c r="G56" s="20"/>
      <c r="H56" s="20"/>
      <c r="I56" s="20"/>
      <c r="J56" s="48"/>
      <c r="K56" s="33" t="s">
        <v>4</v>
      </c>
      <c r="L56" s="30">
        <v>96.54</v>
      </c>
    </row>
    <row r="57" spans="1:12" ht="15.4" customHeight="1" x14ac:dyDescent="0.25">
      <c r="A57" s="64"/>
      <c r="B57" s="64"/>
      <c r="C57" s="64"/>
      <c r="D57" s="65"/>
      <c r="E57" s="2"/>
      <c r="F57" s="20"/>
      <c r="G57" s="20"/>
      <c r="H57" s="20"/>
      <c r="I57" s="20"/>
      <c r="J57" s="48"/>
      <c r="K57" s="25" t="s">
        <v>3</v>
      </c>
      <c r="L57" s="30">
        <v>100.35</v>
      </c>
    </row>
    <row r="58" spans="1:12" ht="15.4" customHeight="1" x14ac:dyDescent="0.25">
      <c r="B58" s="20"/>
      <c r="C58" s="20"/>
      <c r="D58" s="20"/>
      <c r="E58" s="20"/>
      <c r="F58" s="20"/>
      <c r="G58" s="20"/>
      <c r="H58" s="20"/>
      <c r="I58" s="20"/>
      <c r="J58" s="48"/>
      <c r="K58" s="25" t="s">
        <v>42</v>
      </c>
      <c r="L58" s="30">
        <v>102.55</v>
      </c>
    </row>
    <row r="59" spans="1:12" ht="15.4" customHeight="1" x14ac:dyDescent="0.25">
      <c r="K59" s="25" t="s">
        <v>2</v>
      </c>
      <c r="L59" s="30">
        <v>106.12</v>
      </c>
    </row>
    <row r="60" spans="1:12" ht="15.4" customHeight="1" x14ac:dyDescent="0.25">
      <c r="A60" s="54" t="str">
        <f>"Indexed number of payroll jobs held by men in "&amp;$L$1&amp;" each week by State and Territory"</f>
        <v>Indexed number of payroll jobs held by men in Manufacturing each week by State and Territory</v>
      </c>
      <c r="K60" s="25" t="s">
        <v>1</v>
      </c>
      <c r="L60" s="30">
        <v>98.34</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97.27</v>
      </c>
    </row>
    <row r="63" spans="1:12" ht="15.4" customHeight="1" x14ac:dyDescent="0.25">
      <c r="B63" s="64"/>
      <c r="C63" s="64"/>
      <c r="D63" s="64"/>
      <c r="E63" s="64"/>
      <c r="F63" s="20"/>
      <c r="G63" s="20"/>
      <c r="H63" s="20"/>
      <c r="I63" s="20"/>
      <c r="J63" s="48"/>
      <c r="K63" s="29" t="s">
        <v>5</v>
      </c>
      <c r="L63" s="30">
        <v>97.47</v>
      </c>
    </row>
    <row r="64" spans="1:12" ht="15.4" customHeight="1" x14ac:dyDescent="0.25">
      <c r="B64" s="64"/>
      <c r="C64" s="64"/>
      <c r="D64" s="66"/>
      <c r="E64" s="2"/>
      <c r="F64" s="20"/>
      <c r="G64" s="20"/>
      <c r="H64" s="20"/>
      <c r="I64" s="20"/>
      <c r="J64" s="48"/>
      <c r="K64" s="29" t="s">
        <v>43</v>
      </c>
      <c r="L64" s="30">
        <v>97.99</v>
      </c>
    </row>
    <row r="65" spans="1:12" ht="15.4" customHeight="1" x14ac:dyDescent="0.25">
      <c r="B65" s="64"/>
      <c r="C65" s="64"/>
      <c r="D65" s="66"/>
      <c r="E65" s="2"/>
      <c r="F65" s="20"/>
      <c r="G65" s="20"/>
      <c r="H65" s="20"/>
      <c r="I65" s="20"/>
      <c r="J65" s="48"/>
      <c r="K65" s="33" t="s">
        <v>4</v>
      </c>
      <c r="L65" s="30">
        <v>96.69</v>
      </c>
    </row>
    <row r="66" spans="1:12" ht="15.4" customHeight="1" x14ac:dyDescent="0.25">
      <c r="B66" s="64"/>
      <c r="C66" s="64"/>
      <c r="D66" s="66"/>
      <c r="E66" s="2"/>
      <c r="F66" s="20"/>
      <c r="G66" s="20"/>
      <c r="H66" s="20"/>
      <c r="I66" s="20"/>
      <c r="J66" s="48"/>
      <c r="K66" s="25" t="s">
        <v>3</v>
      </c>
      <c r="L66" s="30">
        <v>100.82</v>
      </c>
    </row>
    <row r="67" spans="1:12" ht="15.4" customHeight="1" x14ac:dyDescent="0.25">
      <c r="B67" s="20"/>
      <c r="C67" s="20"/>
      <c r="D67" s="20"/>
      <c r="E67" s="20"/>
      <c r="F67" s="20"/>
      <c r="G67" s="20"/>
      <c r="H67" s="20"/>
      <c r="I67" s="20"/>
      <c r="J67" s="48"/>
      <c r="K67" s="25" t="s">
        <v>42</v>
      </c>
      <c r="L67" s="30">
        <v>101.79</v>
      </c>
    </row>
    <row r="68" spans="1:12" ht="15.4" customHeight="1" x14ac:dyDescent="0.25">
      <c r="A68" s="20"/>
      <c r="B68" s="20"/>
      <c r="C68" s="20"/>
      <c r="D68" s="20"/>
      <c r="E68" s="20"/>
      <c r="F68" s="20"/>
      <c r="G68" s="20"/>
      <c r="H68" s="20"/>
      <c r="I68" s="20"/>
      <c r="J68" s="48"/>
      <c r="K68" s="25" t="s">
        <v>2</v>
      </c>
      <c r="L68" s="30">
        <v>106.21</v>
      </c>
    </row>
    <row r="69" spans="1:12" ht="15.4" customHeight="1" x14ac:dyDescent="0.25">
      <c r="A69" s="20"/>
      <c r="B69" s="54"/>
      <c r="C69" s="54"/>
      <c r="D69" s="54"/>
      <c r="E69" s="54"/>
      <c r="F69" s="54"/>
      <c r="G69" s="54"/>
      <c r="H69" s="54"/>
      <c r="I69" s="54"/>
      <c r="J69" s="63"/>
      <c r="K69" s="25" t="s">
        <v>1</v>
      </c>
      <c r="L69" s="30">
        <v>96.62</v>
      </c>
    </row>
    <row r="70" spans="1:12" ht="15.4" customHeight="1" x14ac:dyDescent="0.25">
      <c r="K70" s="27"/>
      <c r="L70" s="30" t="s">
        <v>7</v>
      </c>
    </row>
    <row r="71" spans="1:12" ht="15.4" customHeight="1" x14ac:dyDescent="0.25">
      <c r="K71" s="29" t="s">
        <v>6</v>
      </c>
      <c r="L71" s="30">
        <v>98.27</v>
      </c>
    </row>
    <row r="72" spans="1:12" ht="15.4" customHeight="1" x14ac:dyDescent="0.25">
      <c r="K72" s="29" t="s">
        <v>5</v>
      </c>
      <c r="L72" s="30">
        <v>98.64</v>
      </c>
    </row>
    <row r="73" spans="1:12" ht="15.4" customHeight="1" x14ac:dyDescent="0.25">
      <c r="K73" s="29" t="s">
        <v>43</v>
      </c>
      <c r="L73" s="30">
        <v>97.58</v>
      </c>
    </row>
    <row r="74" spans="1:12" ht="15.4" customHeight="1" x14ac:dyDescent="0.25">
      <c r="K74" s="33" t="s">
        <v>4</v>
      </c>
      <c r="L74" s="30">
        <v>97.81</v>
      </c>
    </row>
    <row r="75" spans="1:12" ht="15.4" customHeight="1" x14ac:dyDescent="0.25">
      <c r="A75" s="54" t="str">
        <f>"Indexed number of payroll jobs held by women in "&amp;$L$1&amp;" each week by State and Territory"</f>
        <v>Indexed number of payroll jobs held by women in Manufacturing each week by State and Territory</v>
      </c>
      <c r="K75" s="25" t="s">
        <v>3</v>
      </c>
      <c r="L75" s="30">
        <v>101.66</v>
      </c>
    </row>
    <row r="76" spans="1:12" ht="15.4" customHeight="1" x14ac:dyDescent="0.25">
      <c r="K76" s="25" t="s">
        <v>42</v>
      </c>
      <c r="L76" s="30">
        <v>102.89</v>
      </c>
    </row>
    <row r="77" spans="1:12" ht="15.4" customHeight="1" x14ac:dyDescent="0.25">
      <c r="B77" s="64"/>
      <c r="C77" s="64"/>
      <c r="D77" s="64"/>
      <c r="E77" s="64"/>
      <c r="F77" s="20"/>
      <c r="G77" s="20"/>
      <c r="H77" s="20"/>
      <c r="I77" s="20"/>
      <c r="J77" s="48"/>
      <c r="K77" s="25" t="s">
        <v>2</v>
      </c>
      <c r="L77" s="30">
        <v>105.43</v>
      </c>
    </row>
    <row r="78" spans="1:12" ht="15.4" customHeight="1" x14ac:dyDescent="0.25">
      <c r="B78" s="64"/>
      <c r="C78" s="64"/>
      <c r="D78" s="64"/>
      <c r="E78" s="64"/>
      <c r="F78" s="20"/>
      <c r="G78" s="20"/>
      <c r="H78" s="20"/>
      <c r="I78" s="20"/>
      <c r="J78" s="48"/>
      <c r="K78" s="25" t="s">
        <v>1</v>
      </c>
      <c r="L78" s="30">
        <v>95.06</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98.52</v>
      </c>
    </row>
    <row r="83" spans="1:12" ht="15.4" customHeight="1" x14ac:dyDescent="0.25">
      <c r="B83" s="20"/>
      <c r="C83" s="20"/>
      <c r="D83" s="20"/>
      <c r="E83" s="20"/>
      <c r="F83" s="20"/>
      <c r="G83" s="20"/>
      <c r="H83" s="20"/>
      <c r="I83" s="20"/>
      <c r="J83" s="48"/>
      <c r="K83" s="29" t="s">
        <v>5</v>
      </c>
      <c r="L83" s="30">
        <v>98.28</v>
      </c>
    </row>
    <row r="84" spans="1:12" ht="15.4" customHeight="1" x14ac:dyDescent="0.25">
      <c r="A84" s="20"/>
      <c r="B84" s="54"/>
      <c r="C84" s="54"/>
      <c r="D84" s="54"/>
      <c r="E84" s="54"/>
      <c r="F84" s="54"/>
      <c r="G84" s="54"/>
      <c r="H84" s="54"/>
      <c r="I84" s="54"/>
      <c r="J84" s="63"/>
      <c r="K84" s="29" t="s">
        <v>43</v>
      </c>
      <c r="L84" s="30">
        <v>100.77</v>
      </c>
    </row>
    <row r="85" spans="1:12" ht="15.4" customHeight="1" x14ac:dyDescent="0.25">
      <c r="K85" s="33" t="s">
        <v>4</v>
      </c>
      <c r="L85" s="30">
        <v>96.15</v>
      </c>
    </row>
    <row r="86" spans="1:12" ht="15.4" customHeight="1" x14ac:dyDescent="0.25">
      <c r="K86" s="25" t="s">
        <v>3</v>
      </c>
      <c r="L86" s="30">
        <v>103.47</v>
      </c>
    </row>
    <row r="87" spans="1:12" ht="15.4" customHeight="1" x14ac:dyDescent="0.25">
      <c r="K87" s="25" t="s">
        <v>42</v>
      </c>
      <c r="L87" s="30">
        <v>100.97</v>
      </c>
    </row>
    <row r="88" spans="1:12" ht="15.4" customHeight="1" x14ac:dyDescent="0.25">
      <c r="K88" s="25" t="s">
        <v>2</v>
      </c>
      <c r="L88" s="30">
        <v>112.33</v>
      </c>
    </row>
    <row r="89" spans="1:12" ht="15.4" customHeight="1" x14ac:dyDescent="0.25">
      <c r="K89" s="25" t="s">
        <v>1</v>
      </c>
      <c r="L89" s="30">
        <v>96.98</v>
      </c>
    </row>
    <row r="90" spans="1:12" ht="15.4" customHeight="1" x14ac:dyDescent="0.25">
      <c r="K90" s="32"/>
      <c r="L90" s="30" t="s">
        <v>8</v>
      </c>
    </row>
    <row r="91" spans="1:12" ht="15" customHeight="1" x14ac:dyDescent="0.25">
      <c r="K91" s="29" t="s">
        <v>6</v>
      </c>
      <c r="L91" s="30">
        <v>98.06</v>
      </c>
    </row>
    <row r="92" spans="1:12" ht="15" customHeight="1" x14ac:dyDescent="0.25">
      <c r="K92" s="29" t="s">
        <v>5</v>
      </c>
      <c r="L92" s="30">
        <v>96.9</v>
      </c>
    </row>
    <row r="93" spans="1:12" ht="15" customHeight="1" x14ac:dyDescent="0.25">
      <c r="A93" s="54"/>
      <c r="K93" s="29" t="s">
        <v>43</v>
      </c>
      <c r="L93" s="30">
        <v>100.97</v>
      </c>
    </row>
    <row r="94" spans="1:12" ht="15" customHeight="1" x14ac:dyDescent="0.25">
      <c r="K94" s="33" t="s">
        <v>4</v>
      </c>
      <c r="L94" s="30">
        <v>95.95</v>
      </c>
    </row>
    <row r="95" spans="1:12" ht="15" customHeight="1" x14ac:dyDescent="0.25">
      <c r="K95" s="25" t="s">
        <v>3</v>
      </c>
      <c r="L95" s="30">
        <v>103.44</v>
      </c>
    </row>
    <row r="96" spans="1:12" ht="15" customHeight="1" x14ac:dyDescent="0.25">
      <c r="K96" s="25" t="s">
        <v>42</v>
      </c>
      <c r="L96" s="30">
        <v>99.82</v>
      </c>
    </row>
    <row r="97" spans="1:12" ht="15" customHeight="1" x14ac:dyDescent="0.25">
      <c r="K97" s="25" t="s">
        <v>2</v>
      </c>
      <c r="L97" s="30">
        <v>110.87</v>
      </c>
    </row>
    <row r="98" spans="1:12" ht="15" customHeight="1" x14ac:dyDescent="0.25">
      <c r="K98" s="25" t="s">
        <v>1</v>
      </c>
      <c r="L98" s="30">
        <v>95.55</v>
      </c>
    </row>
    <row r="99" spans="1:12" ht="15" customHeight="1" x14ac:dyDescent="0.25">
      <c r="K99" s="27"/>
      <c r="L99" s="30" t="s">
        <v>7</v>
      </c>
    </row>
    <row r="100" spans="1:12" ht="15" customHeight="1" x14ac:dyDescent="0.25">
      <c r="A100" s="67"/>
      <c r="B100" s="68"/>
      <c r="K100" s="29" t="s">
        <v>6</v>
      </c>
      <c r="L100" s="30">
        <v>98.99</v>
      </c>
    </row>
    <row r="101" spans="1:12" x14ac:dyDescent="0.25">
      <c r="A101" s="67"/>
      <c r="B101" s="68"/>
      <c r="K101" s="29" t="s">
        <v>5</v>
      </c>
      <c r="L101" s="30">
        <v>98.47</v>
      </c>
    </row>
    <row r="102" spans="1:12" x14ac:dyDescent="0.25">
      <c r="A102" s="67"/>
      <c r="B102" s="68"/>
      <c r="K102" s="29" t="s">
        <v>43</v>
      </c>
      <c r="L102" s="30">
        <v>100.34</v>
      </c>
    </row>
    <row r="103" spans="1:12" x14ac:dyDescent="0.25">
      <c r="A103" s="67"/>
      <c r="B103" s="68"/>
      <c r="K103" s="33" t="s">
        <v>4</v>
      </c>
      <c r="L103" s="30">
        <v>97.32</v>
      </c>
    </row>
    <row r="104" spans="1:12" x14ac:dyDescent="0.25">
      <c r="A104" s="67"/>
      <c r="B104" s="68"/>
      <c r="K104" s="25" t="s">
        <v>3</v>
      </c>
      <c r="L104" s="30">
        <v>105.28</v>
      </c>
    </row>
    <row r="105" spans="1:12" x14ac:dyDescent="0.25">
      <c r="A105" s="67"/>
      <c r="B105" s="68"/>
      <c r="K105" s="25" t="s">
        <v>42</v>
      </c>
      <c r="L105" s="30">
        <v>101.33</v>
      </c>
    </row>
    <row r="106" spans="1:12" x14ac:dyDescent="0.25">
      <c r="A106" s="67"/>
      <c r="B106" s="68"/>
      <c r="K106" s="25" t="s">
        <v>2</v>
      </c>
      <c r="L106" s="30">
        <v>110.43</v>
      </c>
    </row>
    <row r="107" spans="1:12" x14ac:dyDescent="0.25">
      <c r="A107" s="67"/>
      <c r="B107" s="68"/>
      <c r="K107" s="25" t="s">
        <v>1</v>
      </c>
      <c r="L107" s="30">
        <v>96.17</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99.114599999999996</v>
      </c>
    </row>
    <row r="112" spans="1:12" x14ac:dyDescent="0.25">
      <c r="K112" s="45">
        <v>43918</v>
      </c>
      <c r="L112" s="30">
        <v>97.350200000000001</v>
      </c>
    </row>
    <row r="113" spans="11:12" x14ac:dyDescent="0.25">
      <c r="K113" s="45">
        <v>43925</v>
      </c>
      <c r="L113" s="30">
        <v>95.868200000000002</v>
      </c>
    </row>
    <row r="114" spans="11:12" x14ac:dyDescent="0.25">
      <c r="K114" s="45">
        <v>43932</v>
      </c>
      <c r="L114" s="30">
        <v>94.934299999999993</v>
      </c>
    </row>
    <row r="115" spans="11:12" x14ac:dyDescent="0.25">
      <c r="K115" s="45">
        <v>43939</v>
      </c>
      <c r="L115" s="30">
        <v>95.112700000000004</v>
      </c>
    </row>
    <row r="116" spans="11:12" x14ac:dyDescent="0.25">
      <c r="K116" s="45">
        <v>43946</v>
      </c>
      <c r="L116" s="30">
        <v>95.179299999999998</v>
      </c>
    </row>
    <row r="117" spans="11:12" x14ac:dyDescent="0.25">
      <c r="K117" s="45">
        <v>43953</v>
      </c>
      <c r="L117" s="30">
        <v>95.310199999999995</v>
      </c>
    </row>
    <row r="118" spans="11:12" x14ac:dyDescent="0.25">
      <c r="K118" s="45">
        <v>43960</v>
      </c>
      <c r="L118" s="30">
        <v>95.620500000000007</v>
      </c>
    </row>
    <row r="119" spans="11:12" x14ac:dyDescent="0.25">
      <c r="K119" s="45">
        <v>43967</v>
      </c>
      <c r="L119" s="30">
        <v>95.837999999999994</v>
      </c>
    </row>
    <row r="120" spans="11:12" x14ac:dyDescent="0.25">
      <c r="K120" s="45">
        <v>43974</v>
      </c>
      <c r="L120" s="30">
        <v>96.159499999999994</v>
      </c>
    </row>
    <row r="121" spans="11:12" x14ac:dyDescent="0.25">
      <c r="K121" s="45">
        <v>43981</v>
      </c>
      <c r="L121" s="30">
        <v>96.409300000000002</v>
      </c>
    </row>
    <row r="122" spans="11:12" x14ac:dyDescent="0.25">
      <c r="K122" s="45">
        <v>43988</v>
      </c>
      <c r="L122" s="30">
        <v>96.681399999999996</v>
      </c>
    </row>
    <row r="123" spans="11:12" x14ac:dyDescent="0.25">
      <c r="K123" s="45">
        <v>43995</v>
      </c>
      <c r="L123" s="30">
        <v>97.205500000000001</v>
      </c>
    </row>
    <row r="124" spans="11:12" x14ac:dyDescent="0.25">
      <c r="K124" s="45">
        <v>44002</v>
      </c>
      <c r="L124" s="30">
        <v>96.233900000000006</v>
      </c>
    </row>
    <row r="125" spans="11:12" x14ac:dyDescent="0.25">
      <c r="K125" s="45">
        <v>44009</v>
      </c>
      <c r="L125" s="30">
        <v>93.850499999999997</v>
      </c>
    </row>
    <row r="126" spans="11:12" x14ac:dyDescent="0.25">
      <c r="K126" s="45">
        <v>44016</v>
      </c>
      <c r="L126" s="30">
        <v>95.031400000000005</v>
      </c>
    </row>
    <row r="127" spans="11:12" x14ac:dyDescent="0.25">
      <c r="K127" s="45">
        <v>44023</v>
      </c>
      <c r="L127" s="30">
        <v>97.5642</v>
      </c>
    </row>
    <row r="128" spans="11:12" x14ac:dyDescent="0.25">
      <c r="K128" s="45">
        <v>44030</v>
      </c>
      <c r="L128" s="30">
        <v>98.334199999999996</v>
      </c>
    </row>
    <row r="129" spans="1:12" x14ac:dyDescent="0.25">
      <c r="K129" s="45">
        <v>44037</v>
      </c>
      <c r="L129" s="30">
        <v>98.350999999999999</v>
      </c>
    </row>
    <row r="130" spans="1:12" x14ac:dyDescent="0.25">
      <c r="K130" s="45">
        <v>44044</v>
      </c>
      <c r="L130" s="30">
        <v>98.294899999999998</v>
      </c>
    </row>
    <row r="131" spans="1:12" x14ac:dyDescent="0.25">
      <c r="K131" s="45">
        <v>44051</v>
      </c>
      <c r="L131" s="30">
        <v>98.285600000000002</v>
      </c>
    </row>
    <row r="132" spans="1:12" x14ac:dyDescent="0.25">
      <c r="K132" s="45">
        <v>44058</v>
      </c>
      <c r="L132" s="30">
        <v>98.5321</v>
      </c>
    </row>
    <row r="133" spans="1:12" x14ac:dyDescent="0.25">
      <c r="K133" s="45">
        <v>44065</v>
      </c>
      <c r="L133" s="30">
        <v>98.511399999999995</v>
      </c>
    </row>
    <row r="134" spans="1:12" x14ac:dyDescent="0.25">
      <c r="K134" s="45">
        <v>44072</v>
      </c>
      <c r="L134" s="30">
        <v>98.855699999999999</v>
      </c>
    </row>
    <row r="135" spans="1:12" x14ac:dyDescent="0.25">
      <c r="K135" s="45">
        <v>44079</v>
      </c>
      <c r="L135" s="30">
        <v>98.532799999999995</v>
      </c>
    </row>
    <row r="136" spans="1:12" x14ac:dyDescent="0.25">
      <c r="K136" s="45">
        <v>44086</v>
      </c>
      <c r="L136" s="30">
        <v>99.091899999999995</v>
      </c>
    </row>
    <row r="137" spans="1:12" x14ac:dyDescent="0.25">
      <c r="K137" s="45">
        <v>44093</v>
      </c>
      <c r="L137" s="30">
        <v>99.130799999999994</v>
      </c>
    </row>
    <row r="138" spans="1:12" x14ac:dyDescent="0.25">
      <c r="K138" s="45">
        <v>44100</v>
      </c>
      <c r="L138" s="30">
        <v>98.662800000000004</v>
      </c>
    </row>
    <row r="139" spans="1:12" x14ac:dyDescent="0.25">
      <c r="K139" s="45">
        <v>44107</v>
      </c>
      <c r="L139" s="30">
        <v>98.197400000000002</v>
      </c>
    </row>
    <row r="140" spans="1:12" x14ac:dyDescent="0.25">
      <c r="A140" s="67"/>
      <c r="B140" s="68"/>
      <c r="K140" s="45">
        <v>44114</v>
      </c>
      <c r="L140" s="30">
        <v>98.147400000000005</v>
      </c>
    </row>
    <row r="141" spans="1:12" x14ac:dyDescent="0.25">
      <c r="A141" s="67"/>
      <c r="B141" s="68"/>
      <c r="K141" s="45">
        <v>44121</v>
      </c>
      <c r="L141" s="30">
        <v>98.588499999999996</v>
      </c>
    </row>
    <row r="142" spans="1:12" x14ac:dyDescent="0.25">
      <c r="K142" s="45">
        <v>44128</v>
      </c>
      <c r="L142" s="30">
        <v>98.509500000000003</v>
      </c>
    </row>
    <row r="143" spans="1:12" x14ac:dyDescent="0.25">
      <c r="K143" s="45">
        <v>44135</v>
      </c>
      <c r="L143" s="30">
        <v>98.418300000000002</v>
      </c>
    </row>
    <row r="144" spans="1:12" x14ac:dyDescent="0.25">
      <c r="K144" s="45">
        <v>44142</v>
      </c>
      <c r="L144" s="30">
        <v>99.216700000000003</v>
      </c>
    </row>
    <row r="145" spans="11:12" x14ac:dyDescent="0.25">
      <c r="K145" s="45">
        <v>44149</v>
      </c>
      <c r="L145" s="30">
        <v>99.594200000000001</v>
      </c>
    </row>
    <row r="146" spans="11:12" x14ac:dyDescent="0.25">
      <c r="K146" s="45">
        <v>44156</v>
      </c>
      <c r="L146" s="30">
        <v>99.705299999999994</v>
      </c>
    </row>
    <row r="147" spans="11:12" x14ac:dyDescent="0.25">
      <c r="K147" s="45">
        <v>44163</v>
      </c>
      <c r="L147" s="30">
        <v>99.825599999999994</v>
      </c>
    </row>
    <row r="148" spans="11:12" x14ac:dyDescent="0.25">
      <c r="K148" s="45">
        <v>44170</v>
      </c>
      <c r="L148" s="30">
        <v>99.680999999999997</v>
      </c>
    </row>
    <row r="149" spans="11:12" x14ac:dyDescent="0.25">
      <c r="K149" s="45">
        <v>44177</v>
      </c>
      <c r="L149" s="30">
        <v>99.793999999999997</v>
      </c>
    </row>
    <row r="150" spans="11:12" x14ac:dyDescent="0.25">
      <c r="K150" s="45">
        <v>44184</v>
      </c>
      <c r="L150" s="30">
        <v>98.145399999999995</v>
      </c>
    </row>
    <row r="151" spans="11:12" x14ac:dyDescent="0.25">
      <c r="K151" s="45">
        <v>44191</v>
      </c>
      <c r="L151" s="30">
        <v>93.032200000000003</v>
      </c>
    </row>
    <row r="152" spans="11:12" x14ac:dyDescent="0.25">
      <c r="K152" s="45">
        <v>44198</v>
      </c>
      <c r="L152" s="30">
        <v>90.537400000000005</v>
      </c>
    </row>
    <row r="153" spans="11:12" x14ac:dyDescent="0.25">
      <c r="K153" s="45">
        <v>44205</v>
      </c>
      <c r="L153" s="30">
        <v>94.103899999999996</v>
      </c>
    </row>
    <row r="154" spans="11:12" x14ac:dyDescent="0.25">
      <c r="K154" s="45">
        <v>44212</v>
      </c>
      <c r="L154" s="30">
        <v>97.245199999999997</v>
      </c>
    </row>
    <row r="155" spans="11:12" x14ac:dyDescent="0.25">
      <c r="K155" s="45">
        <v>44219</v>
      </c>
      <c r="L155" s="30">
        <v>98.503900000000002</v>
      </c>
    </row>
    <row r="156" spans="11:12" x14ac:dyDescent="0.25">
      <c r="K156" s="45">
        <v>44226</v>
      </c>
      <c r="L156" s="30">
        <v>98.750200000000007</v>
      </c>
    </row>
    <row r="157" spans="11:12" x14ac:dyDescent="0.25">
      <c r="K157" s="45">
        <v>44233</v>
      </c>
      <c r="L157" s="30">
        <v>98.763499999999993</v>
      </c>
    </row>
    <row r="158" spans="11:12" x14ac:dyDescent="0.25">
      <c r="K158" s="45">
        <v>44240</v>
      </c>
      <c r="L158" s="30">
        <v>99.368799999999993</v>
      </c>
    </row>
    <row r="159" spans="11:12" x14ac:dyDescent="0.25">
      <c r="K159" s="45">
        <v>44247</v>
      </c>
      <c r="L159" s="30">
        <v>99.732399999999998</v>
      </c>
    </row>
    <row r="160" spans="11:12" x14ac:dyDescent="0.25">
      <c r="K160" s="45">
        <v>44254</v>
      </c>
      <c r="L160" s="30">
        <v>99.567599999999999</v>
      </c>
    </row>
    <row r="161" spans="11:12" x14ac:dyDescent="0.25">
      <c r="K161" s="45">
        <v>44261</v>
      </c>
      <c r="L161" s="30">
        <v>99.218500000000006</v>
      </c>
    </row>
    <row r="162" spans="11:12" x14ac:dyDescent="0.25">
      <c r="K162" s="45">
        <v>44268</v>
      </c>
      <c r="L162" s="30">
        <v>99.510599999999997</v>
      </c>
    </row>
    <row r="163" spans="11:12" x14ac:dyDescent="0.25">
      <c r="K163" s="45">
        <v>44275</v>
      </c>
      <c r="L163" s="30">
        <v>99.427899999999994</v>
      </c>
    </row>
    <row r="164" spans="11:12" x14ac:dyDescent="0.25">
      <c r="K164" s="45">
        <v>44282</v>
      </c>
      <c r="L164" s="30">
        <v>99.289000000000001</v>
      </c>
    </row>
    <row r="165" spans="11:12" x14ac:dyDescent="0.25">
      <c r="K165" s="45">
        <v>44289</v>
      </c>
      <c r="L165" s="30">
        <v>98.673000000000002</v>
      </c>
    </row>
    <row r="166" spans="11:12" x14ac:dyDescent="0.25">
      <c r="K166" s="45">
        <v>44296</v>
      </c>
      <c r="L166" s="30">
        <v>98.936499999999995</v>
      </c>
    </row>
    <row r="167" spans="11:12" x14ac:dyDescent="0.25">
      <c r="K167" s="45">
        <v>44303</v>
      </c>
      <c r="L167" s="30">
        <v>99.359800000000007</v>
      </c>
    </row>
    <row r="168" spans="11:12" x14ac:dyDescent="0.25">
      <c r="K168" s="45">
        <v>44310</v>
      </c>
      <c r="L168" s="30">
        <v>99.123500000000007</v>
      </c>
    </row>
    <row r="169" spans="11:12" x14ac:dyDescent="0.25">
      <c r="K169" s="45">
        <v>44317</v>
      </c>
      <c r="L169" s="30">
        <v>98.703400000000002</v>
      </c>
    </row>
    <row r="170" spans="11:12" x14ac:dyDescent="0.25">
      <c r="K170" s="45">
        <v>44324</v>
      </c>
      <c r="L170" s="30">
        <v>98.751599999999996</v>
      </c>
    </row>
    <row r="171" spans="11:12" x14ac:dyDescent="0.25">
      <c r="K171" s="45">
        <v>44331</v>
      </c>
      <c r="L171" s="30">
        <v>99.537599999999998</v>
      </c>
    </row>
    <row r="172" spans="11:12" x14ac:dyDescent="0.25">
      <c r="K172" s="45">
        <v>44338</v>
      </c>
      <c r="L172" s="30">
        <v>99.309100000000001</v>
      </c>
    </row>
    <row r="173" spans="11:12" x14ac:dyDescent="0.25">
      <c r="K173" s="45">
        <v>44345</v>
      </c>
      <c r="L173" s="30">
        <v>99.233199999999997</v>
      </c>
    </row>
    <row r="174" spans="11:12" x14ac:dyDescent="0.25">
      <c r="K174" s="45">
        <v>44352</v>
      </c>
      <c r="L174" s="30">
        <v>98.975200000000001</v>
      </c>
    </row>
    <row r="175" spans="11:12" x14ac:dyDescent="0.25">
      <c r="K175" s="45">
        <v>44359</v>
      </c>
      <c r="L175" s="30">
        <v>99.063299999999998</v>
      </c>
    </row>
    <row r="176" spans="11:12" x14ac:dyDescent="0.25">
      <c r="K176" s="45">
        <v>44366</v>
      </c>
      <c r="L176" s="30">
        <v>99.872900000000001</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99.009</v>
      </c>
    </row>
    <row r="260" spans="11:12" x14ac:dyDescent="0.25">
      <c r="K260" s="45">
        <v>43918</v>
      </c>
      <c r="L260" s="30">
        <v>97.2667</v>
      </c>
    </row>
    <row r="261" spans="11:12" x14ac:dyDescent="0.25">
      <c r="K261" s="45">
        <v>43925</v>
      </c>
      <c r="L261" s="30">
        <v>94.850200000000001</v>
      </c>
    </row>
    <row r="262" spans="11:12" x14ac:dyDescent="0.25">
      <c r="K262" s="45">
        <v>43932</v>
      </c>
      <c r="L262" s="30">
        <v>91.031300000000002</v>
      </c>
    </row>
    <row r="263" spans="11:12" x14ac:dyDescent="0.25">
      <c r="K263" s="45">
        <v>43939</v>
      </c>
      <c r="L263" s="30">
        <v>92.384100000000004</v>
      </c>
    </row>
    <row r="264" spans="11:12" x14ac:dyDescent="0.25">
      <c r="K264" s="45">
        <v>43946</v>
      </c>
      <c r="L264" s="30">
        <v>91.651200000000003</v>
      </c>
    </row>
    <row r="265" spans="11:12" x14ac:dyDescent="0.25">
      <c r="K265" s="45">
        <v>43953</v>
      </c>
      <c r="L265" s="30">
        <v>91.796300000000002</v>
      </c>
    </row>
    <row r="266" spans="11:12" x14ac:dyDescent="0.25">
      <c r="K266" s="45">
        <v>43960</v>
      </c>
      <c r="L266" s="30">
        <v>90.4803</v>
      </c>
    </row>
    <row r="267" spans="11:12" x14ac:dyDescent="0.25">
      <c r="K267" s="45">
        <v>43967</v>
      </c>
      <c r="L267" s="30">
        <v>89.346800000000002</v>
      </c>
    </row>
    <row r="268" spans="11:12" x14ac:dyDescent="0.25">
      <c r="K268" s="45">
        <v>43974</v>
      </c>
      <c r="L268" s="30">
        <v>89.0017</v>
      </c>
    </row>
    <row r="269" spans="11:12" x14ac:dyDescent="0.25">
      <c r="K269" s="45">
        <v>43981</v>
      </c>
      <c r="L269" s="30">
        <v>89.9756</v>
      </c>
    </row>
    <row r="270" spans="11:12" x14ac:dyDescent="0.25">
      <c r="K270" s="45">
        <v>43988</v>
      </c>
      <c r="L270" s="30">
        <v>93.233500000000006</v>
      </c>
    </row>
    <row r="271" spans="11:12" x14ac:dyDescent="0.25">
      <c r="K271" s="45">
        <v>43995</v>
      </c>
      <c r="L271" s="30">
        <v>93.758200000000002</v>
      </c>
    </row>
    <row r="272" spans="11:12" x14ac:dyDescent="0.25">
      <c r="K272" s="45">
        <v>44002</v>
      </c>
      <c r="L272" s="30">
        <v>94.482600000000005</v>
      </c>
    </row>
    <row r="273" spans="11:12" x14ac:dyDescent="0.25">
      <c r="K273" s="45">
        <v>44009</v>
      </c>
      <c r="L273" s="30">
        <v>94.549199999999999</v>
      </c>
    </row>
    <row r="274" spans="11:12" x14ac:dyDescent="0.25">
      <c r="K274" s="45">
        <v>44016</v>
      </c>
      <c r="L274" s="30">
        <v>96.370699999999999</v>
      </c>
    </row>
    <row r="275" spans="11:12" x14ac:dyDescent="0.25">
      <c r="K275" s="45">
        <v>44023</v>
      </c>
      <c r="L275" s="30">
        <v>92.369299999999996</v>
      </c>
    </row>
    <row r="276" spans="11:12" x14ac:dyDescent="0.25">
      <c r="K276" s="45">
        <v>44030</v>
      </c>
      <c r="L276" s="30">
        <v>92.604299999999995</v>
      </c>
    </row>
    <row r="277" spans="11:12" x14ac:dyDescent="0.25">
      <c r="K277" s="45">
        <v>44037</v>
      </c>
      <c r="L277" s="30">
        <v>92.155799999999999</v>
      </c>
    </row>
    <row r="278" spans="11:12" x14ac:dyDescent="0.25">
      <c r="K278" s="45">
        <v>44044</v>
      </c>
      <c r="L278" s="30">
        <v>92.717799999999997</v>
      </c>
    </row>
    <row r="279" spans="11:12" x14ac:dyDescent="0.25">
      <c r="K279" s="45">
        <v>44051</v>
      </c>
      <c r="L279" s="30">
        <v>92.416700000000006</v>
      </c>
    </row>
    <row r="280" spans="11:12" x14ac:dyDescent="0.25">
      <c r="K280" s="45">
        <v>44058</v>
      </c>
      <c r="L280" s="30">
        <v>92.458399999999997</v>
      </c>
    </row>
    <row r="281" spans="11:12" x14ac:dyDescent="0.25">
      <c r="K281" s="45">
        <v>44065</v>
      </c>
      <c r="L281" s="30">
        <v>92.398799999999994</v>
      </c>
    </row>
    <row r="282" spans="11:12" x14ac:dyDescent="0.25">
      <c r="K282" s="45">
        <v>44072</v>
      </c>
      <c r="L282" s="30">
        <v>93.002399999999994</v>
      </c>
    </row>
    <row r="283" spans="11:12" x14ac:dyDescent="0.25">
      <c r="K283" s="45">
        <v>44079</v>
      </c>
      <c r="L283" s="30">
        <v>95.385300000000001</v>
      </c>
    </row>
    <row r="284" spans="11:12" x14ac:dyDescent="0.25">
      <c r="K284" s="45">
        <v>44086</v>
      </c>
      <c r="L284" s="30">
        <v>96.076800000000006</v>
      </c>
    </row>
    <row r="285" spans="11:12" x14ac:dyDescent="0.25">
      <c r="K285" s="45">
        <v>44093</v>
      </c>
      <c r="L285" s="30">
        <v>96.1267</v>
      </c>
    </row>
    <row r="286" spans="11:12" x14ac:dyDescent="0.25">
      <c r="K286" s="45">
        <v>44100</v>
      </c>
      <c r="L286" s="30">
        <v>96.250699999999995</v>
      </c>
    </row>
    <row r="287" spans="11:12" x14ac:dyDescent="0.25">
      <c r="K287" s="45">
        <v>44107</v>
      </c>
      <c r="L287" s="30">
        <v>94.469499999999996</v>
      </c>
    </row>
    <row r="288" spans="11:12" x14ac:dyDescent="0.25">
      <c r="K288" s="45">
        <v>44114</v>
      </c>
      <c r="L288" s="30">
        <v>92.800799999999995</v>
      </c>
    </row>
    <row r="289" spans="11:12" x14ac:dyDescent="0.25">
      <c r="K289" s="45">
        <v>44121</v>
      </c>
      <c r="L289" s="30">
        <v>93.455200000000005</v>
      </c>
    </row>
    <row r="290" spans="11:12" x14ac:dyDescent="0.25">
      <c r="K290" s="45">
        <v>44128</v>
      </c>
      <c r="L290" s="30">
        <v>92.872500000000002</v>
      </c>
    </row>
    <row r="291" spans="11:12" x14ac:dyDescent="0.25">
      <c r="K291" s="45">
        <v>44135</v>
      </c>
      <c r="L291" s="30">
        <v>92.536299999999997</v>
      </c>
    </row>
    <row r="292" spans="11:12" x14ac:dyDescent="0.25">
      <c r="K292" s="45">
        <v>44142</v>
      </c>
      <c r="L292" s="30">
        <v>96.617599999999996</v>
      </c>
    </row>
    <row r="293" spans="11:12" x14ac:dyDescent="0.25">
      <c r="K293" s="45">
        <v>44149</v>
      </c>
      <c r="L293" s="30">
        <v>96.875399999999999</v>
      </c>
    </row>
    <row r="294" spans="11:12" x14ac:dyDescent="0.25">
      <c r="K294" s="45">
        <v>44156</v>
      </c>
      <c r="L294" s="30">
        <v>96.998599999999996</v>
      </c>
    </row>
    <row r="295" spans="11:12" x14ac:dyDescent="0.25">
      <c r="K295" s="45">
        <v>44163</v>
      </c>
      <c r="L295" s="30">
        <v>97.596599999999995</v>
      </c>
    </row>
    <row r="296" spans="11:12" x14ac:dyDescent="0.25">
      <c r="K296" s="45">
        <v>44170</v>
      </c>
      <c r="L296" s="30">
        <v>99.215800000000002</v>
      </c>
    </row>
    <row r="297" spans="11:12" x14ac:dyDescent="0.25">
      <c r="K297" s="45">
        <v>44177</v>
      </c>
      <c r="L297" s="30">
        <v>100.8031</v>
      </c>
    </row>
    <row r="298" spans="11:12" x14ac:dyDescent="0.25">
      <c r="K298" s="45">
        <v>44184</v>
      </c>
      <c r="L298" s="30">
        <v>102.31570000000001</v>
      </c>
    </row>
    <row r="299" spans="11:12" x14ac:dyDescent="0.25">
      <c r="K299" s="45">
        <v>44191</v>
      </c>
      <c r="L299" s="30">
        <v>93.162999999999997</v>
      </c>
    </row>
    <row r="300" spans="11:12" x14ac:dyDescent="0.25">
      <c r="K300" s="45">
        <v>44198</v>
      </c>
      <c r="L300" s="30">
        <v>87.437600000000003</v>
      </c>
    </row>
    <row r="301" spans="11:12" x14ac:dyDescent="0.25">
      <c r="K301" s="45">
        <v>44205</v>
      </c>
      <c r="L301" s="30">
        <v>90.246200000000002</v>
      </c>
    </row>
    <row r="302" spans="11:12" x14ac:dyDescent="0.25">
      <c r="K302" s="45">
        <v>44212</v>
      </c>
      <c r="L302" s="30">
        <v>93.8245</v>
      </c>
    </row>
    <row r="303" spans="11:12" x14ac:dyDescent="0.25">
      <c r="K303" s="45">
        <v>44219</v>
      </c>
      <c r="L303" s="30">
        <v>94.286900000000003</v>
      </c>
    </row>
    <row r="304" spans="11:12" x14ac:dyDescent="0.25">
      <c r="K304" s="45">
        <v>44226</v>
      </c>
      <c r="L304" s="30">
        <v>94.386300000000006</v>
      </c>
    </row>
    <row r="305" spans="11:12" x14ac:dyDescent="0.25">
      <c r="K305" s="45">
        <v>44233</v>
      </c>
      <c r="L305" s="30">
        <v>99.411900000000003</v>
      </c>
    </row>
    <row r="306" spans="11:12" x14ac:dyDescent="0.25">
      <c r="K306" s="45">
        <v>44240</v>
      </c>
      <c r="L306" s="30">
        <v>100.44799999999999</v>
      </c>
    </row>
    <row r="307" spans="11:12" x14ac:dyDescent="0.25">
      <c r="K307" s="45">
        <v>44247</v>
      </c>
      <c r="L307" s="30">
        <v>101.0866</v>
      </c>
    </row>
    <row r="308" spans="11:12" x14ac:dyDescent="0.25">
      <c r="K308" s="45">
        <v>44254</v>
      </c>
      <c r="L308" s="30">
        <v>101.42319999999999</v>
      </c>
    </row>
    <row r="309" spans="11:12" x14ac:dyDescent="0.25">
      <c r="K309" s="45">
        <v>44261</v>
      </c>
      <c r="L309" s="30">
        <v>102.294</v>
      </c>
    </row>
    <row r="310" spans="11:12" x14ac:dyDescent="0.25">
      <c r="K310" s="45">
        <v>44268</v>
      </c>
      <c r="L310" s="30">
        <v>102.5887</v>
      </c>
    </row>
    <row r="311" spans="11:12" x14ac:dyDescent="0.25">
      <c r="K311" s="45">
        <v>44275</v>
      </c>
      <c r="L311" s="30">
        <v>103.15179999999999</v>
      </c>
    </row>
    <row r="312" spans="11:12" x14ac:dyDescent="0.25">
      <c r="K312" s="45">
        <v>44282</v>
      </c>
      <c r="L312" s="30">
        <v>102.2291</v>
      </c>
    </row>
    <row r="313" spans="11:12" x14ac:dyDescent="0.25">
      <c r="K313" s="45">
        <v>44289</v>
      </c>
      <c r="L313" s="30">
        <v>99.277699999999996</v>
      </c>
    </row>
    <row r="314" spans="11:12" x14ac:dyDescent="0.25">
      <c r="K314" s="45">
        <v>44296</v>
      </c>
      <c r="L314" s="30">
        <v>98.300799999999995</v>
      </c>
    </row>
    <row r="315" spans="11:12" x14ac:dyDescent="0.25">
      <c r="K315" s="45">
        <v>44303</v>
      </c>
      <c r="L315" s="30">
        <v>99.828199999999995</v>
      </c>
    </row>
    <row r="316" spans="11:12" x14ac:dyDescent="0.25">
      <c r="K316" s="45">
        <v>44310</v>
      </c>
      <c r="L316" s="30">
        <v>98.559700000000007</v>
      </c>
    </row>
    <row r="317" spans="11:12" x14ac:dyDescent="0.25">
      <c r="K317" s="45">
        <v>44317</v>
      </c>
      <c r="L317" s="30">
        <v>97.567999999999998</v>
      </c>
    </row>
    <row r="318" spans="11:12" x14ac:dyDescent="0.25">
      <c r="K318" s="45">
        <v>44324</v>
      </c>
      <c r="L318" s="30">
        <v>95.619100000000003</v>
      </c>
    </row>
    <row r="319" spans="11:12" x14ac:dyDescent="0.25">
      <c r="K319" s="45">
        <v>44331</v>
      </c>
      <c r="L319" s="30">
        <v>96.518199999999993</v>
      </c>
    </row>
    <row r="320" spans="11:12" x14ac:dyDescent="0.25">
      <c r="K320" s="45">
        <v>44338</v>
      </c>
      <c r="L320" s="30">
        <v>96.316699999999997</v>
      </c>
    </row>
    <row r="321" spans="11:12" x14ac:dyDescent="0.25">
      <c r="K321" s="45">
        <v>44345</v>
      </c>
      <c r="L321" s="30">
        <v>96.458600000000004</v>
      </c>
    </row>
    <row r="322" spans="11:12" x14ac:dyDescent="0.25">
      <c r="K322" s="45">
        <v>44352</v>
      </c>
      <c r="L322" s="30">
        <v>97.193399999999997</v>
      </c>
    </row>
    <row r="323" spans="11:12" x14ac:dyDescent="0.25">
      <c r="K323" s="45">
        <v>44359</v>
      </c>
      <c r="L323" s="30">
        <v>97.396699999999996</v>
      </c>
    </row>
    <row r="324" spans="11:12" x14ac:dyDescent="0.25">
      <c r="K324" s="45">
        <v>44366</v>
      </c>
      <c r="L324" s="30">
        <v>98.617699999999999</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72DF-3774-4BE0-B6A0-5AFFAF0DA194}">
  <sheetPr codeName="Sheet7">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22</v>
      </c>
    </row>
    <row r="2" spans="1:12" ht="19.5" customHeight="1" x14ac:dyDescent="0.3">
      <c r="A2" s="47" t="str">
        <f>"Weekly Payroll Jobs and Wages in Australia - " &amp;$L$1</f>
        <v>Weekly Payroll Jobs and Wages in Australia - Electricity, gas, water and waste services</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Electricity, gas, water and waste services</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3.7531446247880407E-2</v>
      </c>
      <c r="C11" s="21">
        <v>-2.4176706848896279E-3</v>
      </c>
      <c r="D11" s="21">
        <v>-2.3775419846069346E-3</v>
      </c>
      <c r="E11" s="21">
        <v>-5.8987140302013685E-4</v>
      </c>
      <c r="F11" s="21">
        <v>-2.1895128002222375E-2</v>
      </c>
      <c r="G11" s="21">
        <v>-3.0625212227930909E-2</v>
      </c>
      <c r="H11" s="21">
        <v>-3.3701443888728422E-3</v>
      </c>
      <c r="I11" s="40">
        <v>-4.3682725175320236E-3</v>
      </c>
      <c r="J11" s="29"/>
      <c r="K11" s="29"/>
      <c r="L11" s="30"/>
    </row>
    <row r="12" spans="1:12" x14ac:dyDescent="0.25">
      <c r="A12" s="41" t="s">
        <v>6</v>
      </c>
      <c r="B12" s="21">
        <v>7.0305395683453398E-2</v>
      </c>
      <c r="C12" s="21">
        <v>7.5743383300874711E-4</v>
      </c>
      <c r="D12" s="21">
        <v>0</v>
      </c>
      <c r="E12" s="21">
        <v>0</v>
      </c>
      <c r="F12" s="21">
        <v>7.555681504063716E-2</v>
      </c>
      <c r="G12" s="21">
        <v>1.1444796749491282E-2</v>
      </c>
      <c r="H12" s="21">
        <v>0</v>
      </c>
      <c r="I12" s="40">
        <v>0</v>
      </c>
      <c r="J12" s="29"/>
      <c r="K12" s="29"/>
      <c r="L12" s="30"/>
    </row>
    <row r="13" spans="1:12" ht="15" customHeight="1" x14ac:dyDescent="0.25">
      <c r="A13" s="41" t="s">
        <v>5</v>
      </c>
      <c r="B13" s="21">
        <v>3.419728215083695E-2</v>
      </c>
      <c r="C13" s="21">
        <v>-1.4567220438363893E-2</v>
      </c>
      <c r="D13" s="21">
        <v>-9.3115789473684485E-3</v>
      </c>
      <c r="E13" s="21">
        <v>-1.6114341764169593E-3</v>
      </c>
      <c r="F13" s="21">
        <v>-0.14642403069641241</v>
      </c>
      <c r="G13" s="21">
        <v>-0.10810150734621282</v>
      </c>
      <c r="H13" s="21">
        <v>7.2632712095155316E-3</v>
      </c>
      <c r="I13" s="40">
        <v>-1.631935349580671E-2</v>
      </c>
      <c r="J13" s="29"/>
      <c r="K13" s="29"/>
      <c r="L13" s="30"/>
    </row>
    <row r="14" spans="1:12" ht="15" customHeight="1" x14ac:dyDescent="0.25">
      <c r="A14" s="41" t="s">
        <v>43</v>
      </c>
      <c r="B14" s="21">
        <v>-3.6684943394738045E-3</v>
      </c>
      <c r="C14" s="21">
        <v>3.8950715421304238E-3</v>
      </c>
      <c r="D14" s="21">
        <v>0</v>
      </c>
      <c r="E14" s="21">
        <v>-2.3749208359724605E-4</v>
      </c>
      <c r="F14" s="21">
        <v>7.6099706655239352E-3</v>
      </c>
      <c r="G14" s="21">
        <v>-1.1951603464367966E-2</v>
      </c>
      <c r="H14" s="21">
        <v>-1.6768023383818442E-2</v>
      </c>
      <c r="I14" s="40">
        <v>7.1383882358078132E-3</v>
      </c>
      <c r="J14" s="29"/>
      <c r="K14" s="29"/>
      <c r="L14" s="30"/>
    </row>
    <row r="15" spans="1:12" ht="15" customHeight="1" x14ac:dyDescent="0.25">
      <c r="A15" s="41" t="s">
        <v>4</v>
      </c>
      <c r="B15" s="21">
        <v>1.7048282727725184E-2</v>
      </c>
      <c r="C15" s="21">
        <v>8.5721283370077117E-4</v>
      </c>
      <c r="D15" s="21">
        <v>0</v>
      </c>
      <c r="E15" s="21">
        <v>1.225039813793849E-3</v>
      </c>
      <c r="F15" s="21">
        <v>-2.6527420772858079E-2</v>
      </c>
      <c r="G15" s="21">
        <v>-3.9238047984502256E-3</v>
      </c>
      <c r="H15" s="21">
        <v>-1.4313898438953587E-2</v>
      </c>
      <c r="I15" s="40">
        <v>-3.8544852287912823E-3</v>
      </c>
      <c r="J15" s="29"/>
      <c r="K15" s="36"/>
      <c r="L15" s="30"/>
    </row>
    <row r="16" spans="1:12" ht="15" customHeight="1" x14ac:dyDescent="0.25">
      <c r="A16" s="41" t="s">
        <v>3</v>
      </c>
      <c r="B16" s="21">
        <v>7.1297551638886736E-2</v>
      </c>
      <c r="C16" s="21">
        <v>1.3417815877749817E-3</v>
      </c>
      <c r="D16" s="21">
        <v>0</v>
      </c>
      <c r="E16" s="21">
        <v>-1.5608740894901274E-3</v>
      </c>
      <c r="F16" s="21">
        <v>7.8460778161106859E-3</v>
      </c>
      <c r="G16" s="21">
        <v>-1.0101197741831713E-2</v>
      </c>
      <c r="H16" s="21">
        <v>-3.0502630387142515E-3</v>
      </c>
      <c r="I16" s="40">
        <v>-1.3175334709464082E-2</v>
      </c>
      <c r="J16" s="29"/>
      <c r="K16" s="29"/>
      <c r="L16" s="30"/>
    </row>
    <row r="17" spans="1:12" ht="15" customHeight="1" x14ac:dyDescent="0.25">
      <c r="A17" s="41" t="s">
        <v>42</v>
      </c>
      <c r="B17" s="21">
        <v>2.6655896607431284E-2</v>
      </c>
      <c r="C17" s="21">
        <v>0</v>
      </c>
      <c r="D17" s="21">
        <v>0</v>
      </c>
      <c r="E17" s="21">
        <v>0</v>
      </c>
      <c r="F17" s="21">
        <v>-1.982653622798658E-2</v>
      </c>
      <c r="G17" s="21">
        <v>1.9070627672457263E-4</v>
      </c>
      <c r="H17" s="21">
        <v>0</v>
      </c>
      <c r="I17" s="40">
        <v>0</v>
      </c>
      <c r="J17" s="29"/>
      <c r="K17" s="29"/>
      <c r="L17" s="30"/>
    </row>
    <row r="18" spans="1:12" ht="15" customHeight="1" x14ac:dyDescent="0.25">
      <c r="A18" s="41" t="s">
        <v>2</v>
      </c>
      <c r="B18" s="21">
        <v>3.7992831541218575E-2</v>
      </c>
      <c r="C18" s="21">
        <v>-2.0675396278428959E-3</v>
      </c>
      <c r="D18" s="21">
        <v>0</v>
      </c>
      <c r="E18" s="21">
        <v>0</v>
      </c>
      <c r="F18" s="21">
        <v>5.0789041330811857E-2</v>
      </c>
      <c r="G18" s="21">
        <v>1.3202953248998561E-3</v>
      </c>
      <c r="H18" s="21">
        <v>0</v>
      </c>
      <c r="I18" s="40">
        <v>0</v>
      </c>
      <c r="J18" s="29"/>
      <c r="K18" s="29"/>
      <c r="L18" s="30"/>
    </row>
    <row r="19" spans="1:12" x14ac:dyDescent="0.25">
      <c r="A19" s="41" t="s">
        <v>1</v>
      </c>
      <c r="B19" s="21">
        <v>4.2008403361344593E-2</v>
      </c>
      <c r="C19" s="21">
        <v>4.0404858299594171E-3</v>
      </c>
      <c r="D19" s="21">
        <v>0</v>
      </c>
      <c r="E19" s="21">
        <v>-2.3172174080956509E-3</v>
      </c>
      <c r="F19" s="21">
        <v>6.4314534612264662E-2</v>
      </c>
      <c r="G19" s="21">
        <v>8.9076917266750488E-3</v>
      </c>
      <c r="H19" s="21">
        <v>0</v>
      </c>
      <c r="I19" s="40">
        <v>2.1634170062347913E-3</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3.5297193106228475E-2</v>
      </c>
      <c r="C21" s="21">
        <v>-3.0785974445390885E-5</v>
      </c>
      <c r="D21" s="21">
        <v>-1.4314261220685909E-3</v>
      </c>
      <c r="E21" s="21">
        <v>-4.7258462616994734E-4</v>
      </c>
      <c r="F21" s="21">
        <v>-2.3901844469781497E-2</v>
      </c>
      <c r="G21" s="21">
        <v>-2.7424120990231282E-2</v>
      </c>
      <c r="H21" s="21">
        <v>-1.6052484629421881E-3</v>
      </c>
      <c r="I21" s="40">
        <v>-3.259570846651183E-3</v>
      </c>
      <c r="J21" s="29"/>
      <c r="K21" s="29"/>
      <c r="L21" s="29"/>
    </row>
    <row r="22" spans="1:12" x14ac:dyDescent="0.25">
      <c r="A22" s="41" t="s">
        <v>13</v>
      </c>
      <c r="B22" s="21">
        <v>3.4402018322359007E-2</v>
      </c>
      <c r="C22" s="21">
        <v>-9.4020907700153034E-3</v>
      </c>
      <c r="D22" s="21">
        <v>-5.125584036758779E-3</v>
      </c>
      <c r="E22" s="21">
        <v>-6.5249050500770789E-4</v>
      </c>
      <c r="F22" s="21">
        <v>-1.9900642831249926E-2</v>
      </c>
      <c r="G22" s="21">
        <v>-4.2298823964616594E-2</v>
      </c>
      <c r="H22" s="21">
        <v>-9.8343261472860766E-3</v>
      </c>
      <c r="I22" s="40">
        <v>-8.4477900138713036E-3</v>
      </c>
      <c r="J22" s="29"/>
      <c r="K22" s="34" t="s">
        <v>12</v>
      </c>
      <c r="L22" s="29" t="s">
        <v>59</v>
      </c>
    </row>
    <row r="23" spans="1:12" x14ac:dyDescent="0.25">
      <c r="A23" s="41" t="s">
        <v>64</v>
      </c>
      <c r="B23" s="21">
        <v>-4.2765151515151478E-2</v>
      </c>
      <c r="C23" s="21">
        <v>1.4879219292785351E-2</v>
      </c>
      <c r="D23" s="21">
        <v>7.9572422870590742E-3</v>
      </c>
      <c r="E23" s="21">
        <v>-1.990327010727877E-3</v>
      </c>
      <c r="F23" s="21">
        <v>-3.2476361015113753E-2</v>
      </c>
      <c r="G23" s="21">
        <v>8.1894120216718713E-2</v>
      </c>
      <c r="H23" s="21">
        <v>3.9505326633545224E-2</v>
      </c>
      <c r="I23" s="40">
        <v>6.0099233444677047E-4</v>
      </c>
      <c r="J23" s="29"/>
      <c r="K23" s="32"/>
      <c r="L23" s="29" t="s">
        <v>9</v>
      </c>
    </row>
    <row r="24" spans="1:12" x14ac:dyDescent="0.25">
      <c r="A24" s="41" t="s">
        <v>45</v>
      </c>
      <c r="B24" s="21">
        <v>-3.9825404679437293E-2</v>
      </c>
      <c r="C24" s="21">
        <v>-1.1695723475990794E-2</v>
      </c>
      <c r="D24" s="21">
        <v>-2.0907945533552574E-3</v>
      </c>
      <c r="E24" s="21">
        <v>-4.391237205382259E-4</v>
      </c>
      <c r="F24" s="21">
        <v>-7.0486575006839747E-2</v>
      </c>
      <c r="G24" s="21">
        <v>-2.0075032436936979E-2</v>
      </c>
      <c r="H24" s="21">
        <v>4.465264497781396E-3</v>
      </c>
      <c r="I24" s="40">
        <v>-4.628125848276099E-3</v>
      </c>
      <c r="J24" s="29"/>
      <c r="K24" s="29" t="s">
        <v>64</v>
      </c>
      <c r="L24" s="30">
        <v>94.32</v>
      </c>
    </row>
    <row r="25" spans="1:12" x14ac:dyDescent="0.25">
      <c r="A25" s="41" t="s">
        <v>46</v>
      </c>
      <c r="B25" s="21">
        <v>1.5930833981271819E-2</v>
      </c>
      <c r="C25" s="21">
        <v>-7.054506478608169E-3</v>
      </c>
      <c r="D25" s="21">
        <v>-3.6542100166200298E-3</v>
      </c>
      <c r="E25" s="21">
        <v>-1.2572664504224562E-3</v>
      </c>
      <c r="F25" s="21">
        <v>-4.3347250998148956E-2</v>
      </c>
      <c r="G25" s="21">
        <v>-3.5639847346801035E-2</v>
      </c>
      <c r="H25" s="21">
        <v>-1.5366779144062592E-3</v>
      </c>
      <c r="I25" s="40">
        <v>-1.0623654164888308E-2</v>
      </c>
      <c r="J25" s="29"/>
      <c r="K25" s="29" t="s">
        <v>45</v>
      </c>
      <c r="L25" s="30">
        <v>97.15</v>
      </c>
    </row>
    <row r="26" spans="1:12" x14ac:dyDescent="0.25">
      <c r="A26" s="41" t="s">
        <v>47</v>
      </c>
      <c r="B26" s="21">
        <v>4.7921550789040923E-2</v>
      </c>
      <c r="C26" s="21">
        <v>-1.6091705720806537E-3</v>
      </c>
      <c r="D26" s="21">
        <v>-3.0273483338100204E-3</v>
      </c>
      <c r="E26" s="21">
        <v>-3.228978517633152E-5</v>
      </c>
      <c r="F26" s="21">
        <v>-2.6772637093028573E-2</v>
      </c>
      <c r="G26" s="21">
        <v>-4.223467311521345E-2</v>
      </c>
      <c r="H26" s="21">
        <v>-6.5786125836064802E-3</v>
      </c>
      <c r="I26" s="40">
        <v>-5.3996999665184564E-3</v>
      </c>
      <c r="J26" s="29"/>
      <c r="K26" s="29" t="s">
        <v>46</v>
      </c>
      <c r="L26" s="30">
        <v>102.31</v>
      </c>
    </row>
    <row r="27" spans="1:12" ht="17.25" customHeight="1" x14ac:dyDescent="0.25">
      <c r="A27" s="41" t="s">
        <v>48</v>
      </c>
      <c r="B27" s="21">
        <v>5.7077513681287106E-2</v>
      </c>
      <c r="C27" s="21">
        <v>3.8185463860607172E-4</v>
      </c>
      <c r="D27" s="21">
        <v>-1.174652813687227E-3</v>
      </c>
      <c r="E27" s="21">
        <v>-5.387995453564054E-4</v>
      </c>
      <c r="F27" s="21">
        <v>-1.0836704193683655E-2</v>
      </c>
      <c r="G27" s="21">
        <v>-2.4778708414878059E-2</v>
      </c>
      <c r="H27" s="21">
        <v>-3.1585431243905671E-3</v>
      </c>
      <c r="I27" s="40">
        <v>5.2317390351763748E-4</v>
      </c>
      <c r="J27" s="59"/>
      <c r="K27" s="33" t="s">
        <v>47</v>
      </c>
      <c r="L27" s="30">
        <v>104.96</v>
      </c>
    </row>
    <row r="28" spans="1:12" x14ac:dyDescent="0.25">
      <c r="A28" s="41" t="s">
        <v>49</v>
      </c>
      <c r="B28" s="21">
        <v>0.14220859585958601</v>
      </c>
      <c r="C28" s="21">
        <v>1.1525186622932004E-2</v>
      </c>
      <c r="D28" s="21">
        <v>-7.5790012451204536E-4</v>
      </c>
      <c r="E28" s="21">
        <v>-5.8923983143210901E-4</v>
      </c>
      <c r="F28" s="21">
        <v>8.4218476041397983E-2</v>
      </c>
      <c r="G28" s="21">
        <v>-1.6424540274788679E-2</v>
      </c>
      <c r="H28" s="21">
        <v>-8.7697593245035232E-3</v>
      </c>
      <c r="I28" s="40">
        <v>2.0494900520708903E-3</v>
      </c>
      <c r="J28" s="48"/>
      <c r="K28" s="25" t="s">
        <v>48</v>
      </c>
      <c r="L28" s="30">
        <v>105.67</v>
      </c>
    </row>
    <row r="29" spans="1:12" ht="15.75" thickBot="1" x14ac:dyDescent="0.3">
      <c r="A29" s="42" t="s">
        <v>50</v>
      </c>
      <c r="B29" s="43">
        <v>0.21276740237691016</v>
      </c>
      <c r="C29" s="43">
        <v>2.6292347921036852E-2</v>
      </c>
      <c r="D29" s="43">
        <v>-7.7786420713411575E-3</v>
      </c>
      <c r="E29" s="43">
        <v>8.4043030031375476E-3</v>
      </c>
      <c r="F29" s="43">
        <v>0.27354737028097786</v>
      </c>
      <c r="G29" s="43">
        <v>0.16893923475082939</v>
      </c>
      <c r="H29" s="43">
        <v>-1.1924294572370764E-3</v>
      </c>
      <c r="I29" s="44">
        <v>4.4260940734928811E-2</v>
      </c>
      <c r="J29" s="48"/>
      <c r="K29" s="25" t="s">
        <v>49</v>
      </c>
      <c r="L29" s="30">
        <v>112.92</v>
      </c>
    </row>
    <row r="30" spans="1:12" x14ac:dyDescent="0.25">
      <c r="A30" s="60" t="s">
        <v>44</v>
      </c>
      <c r="B30" s="20"/>
      <c r="C30" s="20"/>
      <c r="D30" s="20"/>
      <c r="E30" s="20"/>
      <c r="F30" s="20"/>
      <c r="G30" s="20"/>
      <c r="H30" s="20"/>
      <c r="I30" s="20"/>
      <c r="J30" s="48"/>
      <c r="K30" s="25" t="s">
        <v>50</v>
      </c>
      <c r="L30" s="30">
        <v>118.17</v>
      </c>
    </row>
    <row r="31" spans="1:12" ht="12.75" customHeight="1" x14ac:dyDescent="0.25">
      <c r="K31" s="25"/>
      <c r="L31" s="30"/>
    </row>
    <row r="32" spans="1:12" ht="15.75" customHeight="1" x14ac:dyDescent="0.25">
      <c r="A32" s="54" t="str">
        <f>"Indexed number of payroll jobs and total wages, "&amp;$L$1</f>
        <v>Indexed number of payroll jobs and total wages, Electricity, gas, water and waste services</v>
      </c>
      <c r="B32" s="61"/>
      <c r="C32" s="61"/>
      <c r="D32" s="61"/>
      <c r="E32" s="61"/>
      <c r="F32" s="61"/>
      <c r="G32" s="61"/>
      <c r="H32" s="61"/>
      <c r="I32" s="61"/>
      <c r="J32" s="62"/>
      <c r="K32" s="32"/>
      <c r="L32" s="30" t="s">
        <v>8</v>
      </c>
    </row>
    <row r="33" spans="1:12" x14ac:dyDescent="0.25">
      <c r="K33" s="29" t="s">
        <v>64</v>
      </c>
      <c r="L33" s="30">
        <v>94.97</v>
      </c>
    </row>
    <row r="34" spans="1:12" x14ac:dyDescent="0.25">
      <c r="K34" s="29" t="s">
        <v>45</v>
      </c>
      <c r="L34" s="30">
        <v>96.22</v>
      </c>
    </row>
    <row r="35" spans="1:12" x14ac:dyDescent="0.25">
      <c r="K35" s="29" t="s">
        <v>46</v>
      </c>
      <c r="L35" s="30">
        <v>101.97</v>
      </c>
    </row>
    <row r="36" spans="1:12" x14ac:dyDescent="0.25">
      <c r="K36" s="33" t="s">
        <v>47</v>
      </c>
      <c r="L36" s="30">
        <v>105.11</v>
      </c>
    </row>
    <row r="37" spans="1:12" x14ac:dyDescent="0.25">
      <c r="K37" s="25" t="s">
        <v>48</v>
      </c>
      <c r="L37" s="30">
        <v>105.83</v>
      </c>
    </row>
    <row r="38" spans="1:12" x14ac:dyDescent="0.25">
      <c r="K38" s="25" t="s">
        <v>49</v>
      </c>
      <c r="L38" s="30">
        <v>114.31</v>
      </c>
    </row>
    <row r="39" spans="1:12" x14ac:dyDescent="0.25">
      <c r="K39" s="25" t="s">
        <v>50</v>
      </c>
      <c r="L39" s="30">
        <v>122.23</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95.72</v>
      </c>
    </row>
    <row r="43" spans="1:12" x14ac:dyDescent="0.25">
      <c r="K43" s="29" t="s">
        <v>45</v>
      </c>
      <c r="L43" s="30">
        <v>96.02</v>
      </c>
    </row>
    <row r="44" spans="1:12" x14ac:dyDescent="0.25">
      <c r="B44" s="20"/>
      <c r="C44" s="20"/>
      <c r="D44" s="20"/>
      <c r="E44" s="20"/>
      <c r="F44" s="20"/>
      <c r="G44" s="20"/>
      <c r="H44" s="20"/>
      <c r="I44" s="20"/>
      <c r="J44" s="48"/>
      <c r="K44" s="29" t="s">
        <v>46</v>
      </c>
      <c r="L44" s="30">
        <v>101.59</v>
      </c>
    </row>
    <row r="45" spans="1:12" ht="15.4" customHeight="1" x14ac:dyDescent="0.25">
      <c r="A45" s="54" t="str">
        <f>"Indexed number of payroll jobs in "&amp;$L$1&amp;" each week by age group"</f>
        <v>Indexed number of payroll jobs in Electricity, gas, water and waste services each week by age group</v>
      </c>
      <c r="B45" s="20"/>
      <c r="C45" s="20"/>
      <c r="D45" s="20"/>
      <c r="E45" s="20"/>
      <c r="F45" s="20"/>
      <c r="G45" s="20"/>
      <c r="H45" s="20"/>
      <c r="I45" s="20"/>
      <c r="J45" s="48"/>
      <c r="K45" s="33" t="s">
        <v>47</v>
      </c>
      <c r="L45" s="30">
        <v>104.79</v>
      </c>
    </row>
    <row r="46" spans="1:12" ht="15.4" customHeight="1" x14ac:dyDescent="0.25">
      <c r="B46" s="20"/>
      <c r="C46" s="20"/>
      <c r="D46" s="20"/>
      <c r="E46" s="20"/>
      <c r="F46" s="20"/>
      <c r="G46" s="20"/>
      <c r="H46" s="20"/>
      <c r="I46" s="20"/>
      <c r="J46" s="48"/>
      <c r="K46" s="25" t="s">
        <v>48</v>
      </c>
      <c r="L46" s="30">
        <v>105.71</v>
      </c>
    </row>
    <row r="47" spans="1:12" ht="15.4" customHeight="1" x14ac:dyDescent="0.25">
      <c r="B47" s="20"/>
      <c r="C47" s="20"/>
      <c r="D47" s="20"/>
      <c r="E47" s="20"/>
      <c r="F47" s="20"/>
      <c r="G47" s="20"/>
      <c r="H47" s="20"/>
      <c r="I47" s="20"/>
      <c r="J47" s="48"/>
      <c r="K47" s="25" t="s">
        <v>49</v>
      </c>
      <c r="L47" s="30">
        <v>114.22</v>
      </c>
    </row>
    <row r="48" spans="1:12" ht="15.4" customHeight="1" x14ac:dyDescent="0.25">
      <c r="B48" s="20"/>
      <c r="C48" s="20"/>
      <c r="D48" s="20"/>
      <c r="E48" s="20"/>
      <c r="F48" s="20"/>
      <c r="G48" s="20"/>
      <c r="H48" s="20"/>
      <c r="I48" s="20"/>
      <c r="J48" s="48"/>
      <c r="K48" s="25" t="s">
        <v>50</v>
      </c>
      <c r="L48" s="30">
        <v>121.28</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106.81</v>
      </c>
    </row>
    <row r="54" spans="1:12" ht="15.4" customHeight="1" x14ac:dyDescent="0.25">
      <c r="B54" s="20"/>
      <c r="C54" s="20"/>
      <c r="D54" s="20"/>
      <c r="E54" s="20"/>
      <c r="F54" s="20"/>
      <c r="G54" s="20"/>
      <c r="H54" s="20"/>
      <c r="I54" s="20"/>
      <c r="J54" s="48"/>
      <c r="K54" s="29" t="s">
        <v>5</v>
      </c>
      <c r="L54" s="30">
        <v>104.67</v>
      </c>
    </row>
    <row r="55" spans="1:12" ht="15.4" customHeight="1" x14ac:dyDescent="0.25">
      <c r="B55" s="64"/>
      <c r="C55" s="64"/>
      <c r="D55" s="65"/>
      <c r="E55" s="2"/>
      <c r="F55" s="20"/>
      <c r="G55" s="20"/>
      <c r="H55" s="20"/>
      <c r="I55" s="20"/>
      <c r="J55" s="48"/>
      <c r="K55" s="29" t="s">
        <v>43</v>
      </c>
      <c r="L55" s="30">
        <v>98.99</v>
      </c>
    </row>
    <row r="56" spans="1:12" ht="15.4" customHeight="1" x14ac:dyDescent="0.25">
      <c r="B56" s="64"/>
      <c r="C56" s="64"/>
      <c r="D56" s="65"/>
      <c r="E56" s="2"/>
      <c r="F56" s="20"/>
      <c r="G56" s="20"/>
      <c r="H56" s="20"/>
      <c r="I56" s="20"/>
      <c r="J56" s="48"/>
      <c r="K56" s="33" t="s">
        <v>4</v>
      </c>
      <c r="L56" s="30">
        <v>101.29</v>
      </c>
    </row>
    <row r="57" spans="1:12" ht="15.4" customHeight="1" x14ac:dyDescent="0.25">
      <c r="A57" s="64"/>
      <c r="B57" s="64"/>
      <c r="C57" s="64"/>
      <c r="D57" s="65"/>
      <c r="E57" s="2"/>
      <c r="F57" s="20"/>
      <c r="G57" s="20"/>
      <c r="H57" s="20"/>
      <c r="I57" s="20"/>
      <c r="J57" s="48"/>
      <c r="K57" s="25" t="s">
        <v>3</v>
      </c>
      <c r="L57" s="30">
        <v>104.98</v>
      </c>
    </row>
    <row r="58" spans="1:12" ht="15.4" customHeight="1" x14ac:dyDescent="0.25">
      <c r="B58" s="20"/>
      <c r="C58" s="20"/>
      <c r="D58" s="20"/>
      <c r="E58" s="20"/>
      <c r="F58" s="20"/>
      <c r="G58" s="20"/>
      <c r="H58" s="20"/>
      <c r="I58" s="20"/>
      <c r="J58" s="48"/>
      <c r="K58" s="25" t="s">
        <v>42</v>
      </c>
      <c r="L58" s="30">
        <v>102.12</v>
      </c>
    </row>
    <row r="59" spans="1:12" ht="15.4" customHeight="1" x14ac:dyDescent="0.25">
      <c r="K59" s="25" t="s">
        <v>2</v>
      </c>
      <c r="L59" s="30">
        <v>104.51</v>
      </c>
    </row>
    <row r="60" spans="1:12" ht="15.4" customHeight="1" x14ac:dyDescent="0.25">
      <c r="A60" s="54" t="str">
        <f>"Indexed number of payroll jobs held by men in "&amp;$L$1&amp;" each week by State and Territory"</f>
        <v>Indexed number of payroll jobs held by men in Electricity, gas, water and waste services each week by State and Territory</v>
      </c>
      <c r="K60" s="25" t="s">
        <v>1</v>
      </c>
      <c r="L60" s="30">
        <v>102.3</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107.16</v>
      </c>
    </row>
    <row r="63" spans="1:12" ht="15.4" customHeight="1" x14ac:dyDescent="0.25">
      <c r="B63" s="64"/>
      <c r="C63" s="64"/>
      <c r="D63" s="64"/>
      <c r="E63" s="64"/>
      <c r="F63" s="20"/>
      <c r="G63" s="20"/>
      <c r="H63" s="20"/>
      <c r="I63" s="20"/>
      <c r="J63" s="48"/>
      <c r="K63" s="29" t="s">
        <v>5</v>
      </c>
      <c r="L63" s="30">
        <v>104.41</v>
      </c>
    </row>
    <row r="64" spans="1:12" ht="15.4" customHeight="1" x14ac:dyDescent="0.25">
      <c r="B64" s="64"/>
      <c r="C64" s="64"/>
      <c r="D64" s="66"/>
      <c r="E64" s="2"/>
      <c r="F64" s="20"/>
      <c r="G64" s="20"/>
      <c r="H64" s="20"/>
      <c r="I64" s="20"/>
      <c r="J64" s="48"/>
      <c r="K64" s="29" t="s">
        <v>43</v>
      </c>
      <c r="L64" s="30">
        <v>99.44</v>
      </c>
    </row>
    <row r="65" spans="1:12" ht="15.4" customHeight="1" x14ac:dyDescent="0.25">
      <c r="B65" s="64"/>
      <c r="C65" s="64"/>
      <c r="D65" s="66"/>
      <c r="E65" s="2"/>
      <c r="F65" s="20"/>
      <c r="G65" s="20"/>
      <c r="H65" s="20"/>
      <c r="I65" s="20"/>
      <c r="J65" s="48"/>
      <c r="K65" s="33" t="s">
        <v>4</v>
      </c>
      <c r="L65" s="30">
        <v>101.15</v>
      </c>
    </row>
    <row r="66" spans="1:12" ht="15.4" customHeight="1" x14ac:dyDescent="0.25">
      <c r="B66" s="64"/>
      <c r="C66" s="64"/>
      <c r="D66" s="66"/>
      <c r="E66" s="2"/>
      <c r="F66" s="20"/>
      <c r="G66" s="20"/>
      <c r="H66" s="20"/>
      <c r="I66" s="20"/>
      <c r="J66" s="48"/>
      <c r="K66" s="25" t="s">
        <v>3</v>
      </c>
      <c r="L66" s="30">
        <v>105.09</v>
      </c>
    </row>
    <row r="67" spans="1:12" ht="15.4" customHeight="1" x14ac:dyDescent="0.25">
      <c r="B67" s="20"/>
      <c r="C67" s="20"/>
      <c r="D67" s="20"/>
      <c r="E67" s="20"/>
      <c r="F67" s="20"/>
      <c r="G67" s="20"/>
      <c r="H67" s="20"/>
      <c r="I67" s="20"/>
      <c r="J67" s="48"/>
      <c r="K67" s="25" t="s">
        <v>42</v>
      </c>
      <c r="L67" s="30">
        <v>102.26</v>
      </c>
    </row>
    <row r="68" spans="1:12" ht="15.4" customHeight="1" x14ac:dyDescent="0.25">
      <c r="A68" s="20"/>
      <c r="B68" s="20"/>
      <c r="C68" s="20"/>
      <c r="D68" s="20"/>
      <c r="E68" s="20"/>
      <c r="F68" s="20"/>
      <c r="G68" s="20"/>
      <c r="H68" s="20"/>
      <c r="I68" s="20"/>
      <c r="J68" s="48"/>
      <c r="K68" s="25" t="s">
        <v>2</v>
      </c>
      <c r="L68" s="30">
        <v>104.31</v>
      </c>
    </row>
    <row r="69" spans="1:12" ht="15.4" customHeight="1" x14ac:dyDescent="0.25">
      <c r="A69" s="20"/>
      <c r="B69" s="54"/>
      <c r="C69" s="54"/>
      <c r="D69" s="54"/>
      <c r="E69" s="54"/>
      <c r="F69" s="54"/>
      <c r="G69" s="54"/>
      <c r="H69" s="54"/>
      <c r="I69" s="54"/>
      <c r="J69" s="63"/>
      <c r="K69" s="25" t="s">
        <v>1</v>
      </c>
      <c r="L69" s="30">
        <v>102.38</v>
      </c>
    </row>
    <row r="70" spans="1:12" ht="15.4" customHeight="1" x14ac:dyDescent="0.25">
      <c r="K70" s="27"/>
      <c r="L70" s="30" t="s">
        <v>7</v>
      </c>
    </row>
    <row r="71" spans="1:12" ht="15.4" customHeight="1" x14ac:dyDescent="0.25">
      <c r="K71" s="29" t="s">
        <v>6</v>
      </c>
      <c r="L71" s="30">
        <v>107.16</v>
      </c>
    </row>
    <row r="72" spans="1:12" ht="15.4" customHeight="1" x14ac:dyDescent="0.25">
      <c r="K72" s="29" t="s">
        <v>5</v>
      </c>
      <c r="L72" s="30">
        <v>103.79</v>
      </c>
    </row>
    <row r="73" spans="1:12" ht="15.4" customHeight="1" x14ac:dyDescent="0.25">
      <c r="K73" s="29" t="s">
        <v>43</v>
      </c>
      <c r="L73" s="30">
        <v>99.44</v>
      </c>
    </row>
    <row r="74" spans="1:12" ht="15.4" customHeight="1" x14ac:dyDescent="0.25">
      <c r="K74" s="33" t="s">
        <v>4</v>
      </c>
      <c r="L74" s="30">
        <v>101.15</v>
      </c>
    </row>
    <row r="75" spans="1:12" ht="15.4" customHeight="1" x14ac:dyDescent="0.25">
      <c r="A75" s="54" t="str">
        <f>"Indexed number of payroll jobs held by women in "&amp;$L$1&amp;" each week by State and Territory"</f>
        <v>Indexed number of payroll jobs held by women in Electricity, gas, water and waste services each week by State and Territory</v>
      </c>
      <c r="K75" s="25" t="s">
        <v>3</v>
      </c>
      <c r="L75" s="30">
        <v>105.09</v>
      </c>
    </row>
    <row r="76" spans="1:12" ht="15.4" customHeight="1" x14ac:dyDescent="0.25">
      <c r="K76" s="25" t="s">
        <v>42</v>
      </c>
      <c r="L76" s="30">
        <v>102.26</v>
      </c>
    </row>
    <row r="77" spans="1:12" ht="15.4" customHeight="1" x14ac:dyDescent="0.25">
      <c r="B77" s="64"/>
      <c r="C77" s="64"/>
      <c r="D77" s="64"/>
      <c r="E77" s="64"/>
      <c r="F77" s="20"/>
      <c r="G77" s="20"/>
      <c r="H77" s="20"/>
      <c r="I77" s="20"/>
      <c r="J77" s="48"/>
      <c r="K77" s="25" t="s">
        <v>2</v>
      </c>
      <c r="L77" s="30">
        <v>104.31</v>
      </c>
    </row>
    <row r="78" spans="1:12" ht="15.4" customHeight="1" x14ac:dyDescent="0.25">
      <c r="B78" s="64"/>
      <c r="C78" s="64"/>
      <c r="D78" s="64"/>
      <c r="E78" s="64"/>
      <c r="F78" s="20"/>
      <c r="G78" s="20"/>
      <c r="H78" s="20"/>
      <c r="I78" s="20"/>
      <c r="J78" s="48"/>
      <c r="K78" s="25" t="s">
        <v>1</v>
      </c>
      <c r="L78" s="30">
        <v>102.38</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106.55</v>
      </c>
    </row>
    <row r="83" spans="1:12" ht="15.4" customHeight="1" x14ac:dyDescent="0.25">
      <c r="B83" s="20"/>
      <c r="C83" s="20"/>
      <c r="D83" s="20"/>
      <c r="E83" s="20"/>
      <c r="F83" s="20"/>
      <c r="G83" s="20"/>
      <c r="H83" s="20"/>
      <c r="I83" s="20"/>
      <c r="J83" s="48"/>
      <c r="K83" s="29" t="s">
        <v>5</v>
      </c>
      <c r="L83" s="30">
        <v>104.85</v>
      </c>
    </row>
    <row r="84" spans="1:12" ht="15.4" customHeight="1" x14ac:dyDescent="0.25">
      <c r="A84" s="20"/>
      <c r="B84" s="54"/>
      <c r="C84" s="54"/>
      <c r="D84" s="54"/>
      <c r="E84" s="54"/>
      <c r="F84" s="54"/>
      <c r="G84" s="54"/>
      <c r="H84" s="54"/>
      <c r="I84" s="54"/>
      <c r="J84" s="63"/>
      <c r="K84" s="29" t="s">
        <v>43</v>
      </c>
      <c r="L84" s="30">
        <v>99.05</v>
      </c>
    </row>
    <row r="85" spans="1:12" ht="15.4" customHeight="1" x14ac:dyDescent="0.25">
      <c r="K85" s="33" t="s">
        <v>4</v>
      </c>
      <c r="L85" s="30">
        <v>101.82</v>
      </c>
    </row>
    <row r="86" spans="1:12" ht="15.4" customHeight="1" x14ac:dyDescent="0.25">
      <c r="K86" s="25" t="s">
        <v>3</v>
      </c>
      <c r="L86" s="30">
        <v>110.48</v>
      </c>
    </row>
    <row r="87" spans="1:12" ht="15.4" customHeight="1" x14ac:dyDescent="0.25">
      <c r="K87" s="25" t="s">
        <v>42</v>
      </c>
      <c r="L87" s="30">
        <v>104.2</v>
      </c>
    </row>
    <row r="88" spans="1:12" ht="15.4" customHeight="1" x14ac:dyDescent="0.25">
      <c r="K88" s="25" t="s">
        <v>2</v>
      </c>
      <c r="L88" s="30">
        <v>102.76</v>
      </c>
    </row>
    <row r="89" spans="1:12" ht="15.4" customHeight="1" x14ac:dyDescent="0.25">
      <c r="K89" s="25" t="s">
        <v>1</v>
      </c>
      <c r="L89" s="30">
        <v>108.7</v>
      </c>
    </row>
    <row r="90" spans="1:12" ht="15.4" customHeight="1" x14ac:dyDescent="0.25">
      <c r="K90" s="32"/>
      <c r="L90" s="30" t="s">
        <v>8</v>
      </c>
    </row>
    <row r="91" spans="1:12" ht="15" customHeight="1" x14ac:dyDescent="0.25">
      <c r="K91" s="29" t="s">
        <v>6</v>
      </c>
      <c r="L91" s="30">
        <v>105.68</v>
      </c>
    </row>
    <row r="92" spans="1:12" ht="15" customHeight="1" x14ac:dyDescent="0.25">
      <c r="K92" s="29" t="s">
        <v>5</v>
      </c>
      <c r="L92" s="30">
        <v>103.54</v>
      </c>
    </row>
    <row r="93" spans="1:12" ht="15" customHeight="1" x14ac:dyDescent="0.25">
      <c r="A93" s="54"/>
      <c r="K93" s="29" t="s">
        <v>43</v>
      </c>
      <c r="L93" s="30">
        <v>99.16</v>
      </c>
    </row>
    <row r="94" spans="1:12" ht="15" customHeight="1" x14ac:dyDescent="0.25">
      <c r="K94" s="33" t="s">
        <v>4</v>
      </c>
      <c r="L94" s="30">
        <v>102.7</v>
      </c>
    </row>
    <row r="95" spans="1:12" ht="15" customHeight="1" x14ac:dyDescent="0.25">
      <c r="K95" s="25" t="s">
        <v>3</v>
      </c>
      <c r="L95" s="30">
        <v>110.94</v>
      </c>
    </row>
    <row r="96" spans="1:12" ht="15" customHeight="1" x14ac:dyDescent="0.25">
      <c r="K96" s="25" t="s">
        <v>42</v>
      </c>
      <c r="L96" s="30">
        <v>103.79</v>
      </c>
    </row>
    <row r="97" spans="1:12" ht="15" customHeight="1" x14ac:dyDescent="0.25">
      <c r="K97" s="25" t="s">
        <v>2</v>
      </c>
      <c r="L97" s="30">
        <v>102.51</v>
      </c>
    </row>
    <row r="98" spans="1:12" ht="15" customHeight="1" x14ac:dyDescent="0.25">
      <c r="K98" s="25" t="s">
        <v>1</v>
      </c>
      <c r="L98" s="30">
        <v>110.23</v>
      </c>
    </row>
    <row r="99" spans="1:12" ht="15" customHeight="1" x14ac:dyDescent="0.25">
      <c r="K99" s="27"/>
      <c r="L99" s="30" t="s">
        <v>7</v>
      </c>
    </row>
    <row r="100" spans="1:12" ht="15" customHeight="1" x14ac:dyDescent="0.25">
      <c r="A100" s="67"/>
      <c r="B100" s="68"/>
      <c r="K100" s="29" t="s">
        <v>6</v>
      </c>
      <c r="L100" s="30">
        <v>105.68</v>
      </c>
    </row>
    <row r="101" spans="1:12" x14ac:dyDescent="0.25">
      <c r="A101" s="67"/>
      <c r="B101" s="68"/>
      <c r="K101" s="29" t="s">
        <v>5</v>
      </c>
      <c r="L101" s="30">
        <v>101.75</v>
      </c>
    </row>
    <row r="102" spans="1:12" x14ac:dyDescent="0.25">
      <c r="A102" s="67"/>
      <c r="B102" s="68"/>
      <c r="K102" s="29" t="s">
        <v>43</v>
      </c>
      <c r="L102" s="30">
        <v>99.16</v>
      </c>
    </row>
    <row r="103" spans="1:12" x14ac:dyDescent="0.25">
      <c r="A103" s="67"/>
      <c r="B103" s="68"/>
      <c r="K103" s="33" t="s">
        <v>4</v>
      </c>
      <c r="L103" s="30">
        <v>102.7</v>
      </c>
    </row>
    <row r="104" spans="1:12" x14ac:dyDescent="0.25">
      <c r="A104" s="67"/>
      <c r="B104" s="68"/>
      <c r="K104" s="25" t="s">
        <v>3</v>
      </c>
      <c r="L104" s="30">
        <v>110.94</v>
      </c>
    </row>
    <row r="105" spans="1:12" x14ac:dyDescent="0.25">
      <c r="A105" s="67"/>
      <c r="B105" s="68"/>
      <c r="K105" s="25" t="s">
        <v>42</v>
      </c>
      <c r="L105" s="30">
        <v>103.79</v>
      </c>
    </row>
    <row r="106" spans="1:12" x14ac:dyDescent="0.25">
      <c r="A106" s="67"/>
      <c r="B106" s="68"/>
      <c r="K106" s="25" t="s">
        <v>2</v>
      </c>
      <c r="L106" s="30">
        <v>102.51</v>
      </c>
    </row>
    <row r="107" spans="1:12" x14ac:dyDescent="0.25">
      <c r="A107" s="67"/>
      <c r="B107" s="68"/>
      <c r="K107" s="25" t="s">
        <v>1</v>
      </c>
      <c r="L107" s="30">
        <v>110.23</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100.06619999999999</v>
      </c>
    </row>
    <row r="112" spans="1:12" x14ac:dyDescent="0.25">
      <c r="K112" s="45">
        <v>43918</v>
      </c>
      <c r="L112" s="30">
        <v>99.437200000000004</v>
      </c>
    </row>
    <row r="113" spans="11:12" x14ac:dyDescent="0.25">
      <c r="K113" s="45">
        <v>43925</v>
      </c>
      <c r="L113" s="30">
        <v>97.437700000000007</v>
      </c>
    </row>
    <row r="114" spans="11:12" x14ac:dyDescent="0.25">
      <c r="K114" s="45">
        <v>43932</v>
      </c>
      <c r="L114" s="30">
        <v>98.899600000000007</v>
      </c>
    </row>
    <row r="115" spans="11:12" x14ac:dyDescent="0.25">
      <c r="K115" s="45">
        <v>43939</v>
      </c>
      <c r="L115" s="30">
        <v>99.251800000000003</v>
      </c>
    </row>
    <row r="116" spans="11:12" x14ac:dyDescent="0.25">
      <c r="K116" s="45">
        <v>43946</v>
      </c>
      <c r="L116" s="30">
        <v>99.178200000000004</v>
      </c>
    </row>
    <row r="117" spans="11:12" x14ac:dyDescent="0.25">
      <c r="K117" s="45">
        <v>43953</v>
      </c>
      <c r="L117" s="30">
        <v>99.608699999999999</v>
      </c>
    </row>
    <row r="118" spans="11:12" x14ac:dyDescent="0.25">
      <c r="K118" s="45">
        <v>43960</v>
      </c>
      <c r="L118" s="30">
        <v>99.876999999999995</v>
      </c>
    </row>
    <row r="119" spans="11:12" x14ac:dyDescent="0.25">
      <c r="K119" s="45">
        <v>43967</v>
      </c>
      <c r="L119" s="30">
        <v>100.0727</v>
      </c>
    </row>
    <row r="120" spans="11:12" x14ac:dyDescent="0.25">
      <c r="K120" s="45">
        <v>43974</v>
      </c>
      <c r="L120" s="30">
        <v>100.1258</v>
      </c>
    </row>
    <row r="121" spans="11:12" x14ac:dyDescent="0.25">
      <c r="K121" s="45">
        <v>43981</v>
      </c>
      <c r="L121" s="30">
        <v>100.178</v>
      </c>
    </row>
    <row r="122" spans="11:12" x14ac:dyDescent="0.25">
      <c r="K122" s="45">
        <v>43988</v>
      </c>
      <c r="L122" s="30">
        <v>100.3792</v>
      </c>
    </row>
    <row r="123" spans="11:12" x14ac:dyDescent="0.25">
      <c r="K123" s="45">
        <v>43995</v>
      </c>
      <c r="L123" s="30">
        <v>101.06310000000001</v>
      </c>
    </row>
    <row r="124" spans="11:12" x14ac:dyDescent="0.25">
      <c r="K124" s="45">
        <v>44002</v>
      </c>
      <c r="L124" s="30">
        <v>101.00530000000001</v>
      </c>
    </row>
    <row r="125" spans="11:12" x14ac:dyDescent="0.25">
      <c r="K125" s="45">
        <v>44009</v>
      </c>
      <c r="L125" s="30">
        <v>99.798699999999997</v>
      </c>
    </row>
    <row r="126" spans="11:12" x14ac:dyDescent="0.25">
      <c r="K126" s="45">
        <v>44016</v>
      </c>
      <c r="L126" s="30">
        <v>101.40130000000001</v>
      </c>
    </row>
    <row r="127" spans="11:12" x14ac:dyDescent="0.25">
      <c r="K127" s="45">
        <v>44023</v>
      </c>
      <c r="L127" s="30">
        <v>102.75239999999999</v>
      </c>
    </row>
    <row r="128" spans="11:12" x14ac:dyDescent="0.25">
      <c r="K128" s="45">
        <v>44030</v>
      </c>
      <c r="L128" s="30">
        <v>102.7766</v>
      </c>
    </row>
    <row r="129" spans="1:12" x14ac:dyDescent="0.25">
      <c r="K129" s="45">
        <v>44037</v>
      </c>
      <c r="L129" s="30">
        <v>103.2518</v>
      </c>
    </row>
    <row r="130" spans="1:12" x14ac:dyDescent="0.25">
      <c r="K130" s="45">
        <v>44044</v>
      </c>
      <c r="L130" s="30">
        <v>103.2397</v>
      </c>
    </row>
    <row r="131" spans="1:12" x14ac:dyDescent="0.25">
      <c r="K131" s="45">
        <v>44051</v>
      </c>
      <c r="L131" s="30">
        <v>102.82689999999999</v>
      </c>
    </row>
    <row r="132" spans="1:12" x14ac:dyDescent="0.25">
      <c r="K132" s="45">
        <v>44058</v>
      </c>
      <c r="L132" s="30">
        <v>102.77849999999999</v>
      </c>
    </row>
    <row r="133" spans="1:12" x14ac:dyDescent="0.25">
      <c r="K133" s="45">
        <v>44065</v>
      </c>
      <c r="L133" s="30">
        <v>101.9175</v>
      </c>
    </row>
    <row r="134" spans="1:12" x14ac:dyDescent="0.25">
      <c r="K134" s="45">
        <v>44072</v>
      </c>
      <c r="L134" s="30">
        <v>102.54089999999999</v>
      </c>
    </row>
    <row r="135" spans="1:12" x14ac:dyDescent="0.25">
      <c r="K135" s="45">
        <v>44079</v>
      </c>
      <c r="L135" s="30">
        <v>102.50920000000001</v>
      </c>
    </row>
    <row r="136" spans="1:12" x14ac:dyDescent="0.25">
      <c r="K136" s="45">
        <v>44086</v>
      </c>
      <c r="L136" s="30">
        <v>101.97620000000001</v>
      </c>
    </row>
    <row r="137" spans="1:12" x14ac:dyDescent="0.25">
      <c r="K137" s="45">
        <v>44093</v>
      </c>
      <c r="L137" s="30">
        <v>101.8216</v>
      </c>
    </row>
    <row r="138" spans="1:12" x14ac:dyDescent="0.25">
      <c r="K138" s="45">
        <v>44100</v>
      </c>
      <c r="L138" s="30">
        <v>101.6399</v>
      </c>
    </row>
    <row r="139" spans="1:12" x14ac:dyDescent="0.25">
      <c r="K139" s="45">
        <v>44107</v>
      </c>
      <c r="L139" s="30">
        <v>102.3107</v>
      </c>
    </row>
    <row r="140" spans="1:12" x14ac:dyDescent="0.25">
      <c r="A140" s="67"/>
      <c r="B140" s="68"/>
      <c r="K140" s="45">
        <v>44114</v>
      </c>
      <c r="L140" s="30">
        <v>101.8402</v>
      </c>
    </row>
    <row r="141" spans="1:12" x14ac:dyDescent="0.25">
      <c r="A141" s="67"/>
      <c r="B141" s="68"/>
      <c r="K141" s="45">
        <v>44121</v>
      </c>
      <c r="L141" s="30">
        <v>99.881699999999995</v>
      </c>
    </row>
    <row r="142" spans="1:12" x14ac:dyDescent="0.25">
      <c r="K142" s="45">
        <v>44128</v>
      </c>
      <c r="L142" s="30">
        <v>97.994900000000001</v>
      </c>
    </row>
    <row r="143" spans="1:12" x14ac:dyDescent="0.25">
      <c r="K143" s="45">
        <v>44135</v>
      </c>
      <c r="L143" s="30">
        <v>98.158900000000003</v>
      </c>
    </row>
    <row r="144" spans="1:12" x14ac:dyDescent="0.25">
      <c r="K144" s="45">
        <v>44142</v>
      </c>
      <c r="L144" s="30">
        <v>98.431899999999999</v>
      </c>
    </row>
    <row r="145" spans="11:12" x14ac:dyDescent="0.25">
      <c r="K145" s="45">
        <v>44149</v>
      </c>
      <c r="L145" s="30">
        <v>100.57769999999999</v>
      </c>
    </row>
    <row r="146" spans="11:12" x14ac:dyDescent="0.25">
      <c r="K146" s="45">
        <v>44156</v>
      </c>
      <c r="L146" s="30">
        <v>102.5129</v>
      </c>
    </row>
    <row r="147" spans="11:12" x14ac:dyDescent="0.25">
      <c r="K147" s="45">
        <v>44163</v>
      </c>
      <c r="L147" s="30">
        <v>101.53740000000001</v>
      </c>
    </row>
    <row r="148" spans="11:12" x14ac:dyDescent="0.25">
      <c r="K148" s="45">
        <v>44170</v>
      </c>
      <c r="L148" s="30">
        <v>102.1095</v>
      </c>
    </row>
    <row r="149" spans="11:12" x14ac:dyDescent="0.25">
      <c r="K149" s="45">
        <v>44177</v>
      </c>
      <c r="L149" s="30">
        <v>103.3832</v>
      </c>
    </row>
    <row r="150" spans="11:12" x14ac:dyDescent="0.25">
      <c r="K150" s="45">
        <v>44184</v>
      </c>
      <c r="L150" s="30">
        <v>103.1241</v>
      </c>
    </row>
    <row r="151" spans="11:12" x14ac:dyDescent="0.25">
      <c r="K151" s="45">
        <v>44191</v>
      </c>
      <c r="L151" s="30">
        <v>101.8877</v>
      </c>
    </row>
    <row r="152" spans="11:12" x14ac:dyDescent="0.25">
      <c r="K152" s="45">
        <v>44198</v>
      </c>
      <c r="L152" s="30">
        <v>101.35939999999999</v>
      </c>
    </row>
    <row r="153" spans="11:12" x14ac:dyDescent="0.25">
      <c r="K153" s="45">
        <v>44205</v>
      </c>
      <c r="L153" s="30">
        <v>101.9706</v>
      </c>
    </row>
    <row r="154" spans="11:12" x14ac:dyDescent="0.25">
      <c r="K154" s="45">
        <v>44212</v>
      </c>
      <c r="L154" s="30">
        <v>102.50360000000001</v>
      </c>
    </row>
    <row r="155" spans="11:12" x14ac:dyDescent="0.25">
      <c r="K155" s="45">
        <v>44219</v>
      </c>
      <c r="L155" s="30">
        <v>102.9806</v>
      </c>
    </row>
    <row r="156" spans="11:12" x14ac:dyDescent="0.25">
      <c r="K156" s="45">
        <v>44226</v>
      </c>
      <c r="L156" s="30">
        <v>103.1502</v>
      </c>
    </row>
    <row r="157" spans="11:12" x14ac:dyDescent="0.25">
      <c r="K157" s="45">
        <v>44233</v>
      </c>
      <c r="L157" s="30">
        <v>103.60209999999999</v>
      </c>
    </row>
    <row r="158" spans="11:12" x14ac:dyDescent="0.25">
      <c r="K158" s="45">
        <v>44240</v>
      </c>
      <c r="L158" s="30">
        <v>103.45399999999999</v>
      </c>
    </row>
    <row r="159" spans="11:12" x14ac:dyDescent="0.25">
      <c r="K159" s="45">
        <v>44247</v>
      </c>
      <c r="L159" s="30">
        <v>103.7885</v>
      </c>
    </row>
    <row r="160" spans="11:12" x14ac:dyDescent="0.25">
      <c r="K160" s="45">
        <v>44254</v>
      </c>
      <c r="L160" s="30">
        <v>104.0363</v>
      </c>
    </row>
    <row r="161" spans="11:12" x14ac:dyDescent="0.25">
      <c r="K161" s="45">
        <v>44261</v>
      </c>
      <c r="L161" s="30">
        <v>103.94880000000001</v>
      </c>
    </row>
    <row r="162" spans="11:12" x14ac:dyDescent="0.25">
      <c r="K162" s="45">
        <v>44268</v>
      </c>
      <c r="L162" s="30">
        <v>104.2779</v>
      </c>
    </row>
    <row r="163" spans="11:12" x14ac:dyDescent="0.25">
      <c r="K163" s="45">
        <v>44275</v>
      </c>
      <c r="L163" s="30">
        <v>104.41589999999999</v>
      </c>
    </row>
    <row r="164" spans="11:12" x14ac:dyDescent="0.25">
      <c r="K164" s="45">
        <v>44282</v>
      </c>
      <c r="L164" s="30">
        <v>104.4324</v>
      </c>
    </row>
    <row r="165" spans="11:12" x14ac:dyDescent="0.25">
      <c r="K165" s="45">
        <v>44289</v>
      </c>
      <c r="L165" s="30">
        <v>103.99250000000001</v>
      </c>
    </row>
    <row r="166" spans="11:12" x14ac:dyDescent="0.25">
      <c r="K166" s="45">
        <v>44296</v>
      </c>
      <c r="L166" s="30">
        <v>103.8681</v>
      </c>
    </row>
    <row r="167" spans="11:12" x14ac:dyDescent="0.25">
      <c r="K167" s="45">
        <v>44303</v>
      </c>
      <c r="L167" s="30">
        <v>104.1413</v>
      </c>
    </row>
    <row r="168" spans="11:12" x14ac:dyDescent="0.25">
      <c r="K168" s="45">
        <v>44310</v>
      </c>
      <c r="L168" s="30">
        <v>104.0847</v>
      </c>
    </row>
    <row r="169" spans="11:12" x14ac:dyDescent="0.25">
      <c r="K169" s="45">
        <v>44317</v>
      </c>
      <c r="L169" s="30">
        <v>104.2647</v>
      </c>
    </row>
    <row r="170" spans="11:12" x14ac:dyDescent="0.25">
      <c r="K170" s="45">
        <v>44324</v>
      </c>
      <c r="L170" s="30">
        <v>103.8702</v>
      </c>
    </row>
    <row r="171" spans="11:12" x14ac:dyDescent="0.25">
      <c r="K171" s="45">
        <v>44331</v>
      </c>
      <c r="L171" s="30">
        <v>104.0074</v>
      </c>
    </row>
    <row r="172" spans="11:12" x14ac:dyDescent="0.25">
      <c r="K172" s="45">
        <v>44338</v>
      </c>
      <c r="L172" s="30">
        <v>104.0046</v>
      </c>
    </row>
    <row r="173" spans="11:12" x14ac:dyDescent="0.25">
      <c r="K173" s="45">
        <v>44345</v>
      </c>
      <c r="L173" s="30">
        <v>104.13290000000001</v>
      </c>
    </row>
    <row r="174" spans="11:12" x14ac:dyDescent="0.25">
      <c r="K174" s="45">
        <v>44352</v>
      </c>
      <c r="L174" s="30">
        <v>104.06180000000001</v>
      </c>
    </row>
    <row r="175" spans="11:12" x14ac:dyDescent="0.25">
      <c r="K175" s="45">
        <v>44359</v>
      </c>
      <c r="L175" s="30">
        <v>104.0004</v>
      </c>
    </row>
    <row r="176" spans="11:12" x14ac:dyDescent="0.25">
      <c r="K176" s="45">
        <v>44366</v>
      </c>
      <c r="L176" s="30">
        <v>103.7531</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98.838099999999997</v>
      </c>
    </row>
    <row r="260" spans="11:12" x14ac:dyDescent="0.25">
      <c r="K260" s="45">
        <v>43918</v>
      </c>
      <c r="L260" s="30">
        <v>95.787899999999993</v>
      </c>
    </row>
    <row r="261" spans="11:12" x14ac:dyDescent="0.25">
      <c r="K261" s="45">
        <v>43925</v>
      </c>
      <c r="L261" s="30">
        <v>94.038300000000007</v>
      </c>
    </row>
    <row r="262" spans="11:12" x14ac:dyDescent="0.25">
      <c r="K262" s="45">
        <v>43932</v>
      </c>
      <c r="L262" s="30">
        <v>90.953199999999995</v>
      </c>
    </row>
    <row r="263" spans="11:12" x14ac:dyDescent="0.25">
      <c r="K263" s="45">
        <v>43939</v>
      </c>
      <c r="L263" s="30">
        <v>92.895600000000002</v>
      </c>
    </row>
    <row r="264" spans="11:12" x14ac:dyDescent="0.25">
      <c r="K264" s="45">
        <v>43946</v>
      </c>
      <c r="L264" s="30">
        <v>92.580799999999996</v>
      </c>
    </row>
    <row r="265" spans="11:12" x14ac:dyDescent="0.25">
      <c r="K265" s="45">
        <v>43953</v>
      </c>
      <c r="L265" s="30">
        <v>91.935199999999995</v>
      </c>
    </row>
    <row r="266" spans="11:12" x14ac:dyDescent="0.25">
      <c r="K266" s="45">
        <v>43960</v>
      </c>
      <c r="L266" s="30">
        <v>90.395499999999998</v>
      </c>
    </row>
    <row r="267" spans="11:12" x14ac:dyDescent="0.25">
      <c r="K267" s="45">
        <v>43967</v>
      </c>
      <c r="L267" s="30">
        <v>90.688100000000006</v>
      </c>
    </row>
    <row r="268" spans="11:12" x14ac:dyDescent="0.25">
      <c r="K268" s="45">
        <v>43974</v>
      </c>
      <c r="L268" s="30">
        <v>90.858599999999996</v>
      </c>
    </row>
    <row r="269" spans="11:12" x14ac:dyDescent="0.25">
      <c r="K269" s="45">
        <v>43981</v>
      </c>
      <c r="L269" s="30">
        <v>91.941400000000002</v>
      </c>
    </row>
    <row r="270" spans="11:12" x14ac:dyDescent="0.25">
      <c r="K270" s="45">
        <v>43988</v>
      </c>
      <c r="L270" s="30">
        <v>94.993300000000005</v>
      </c>
    </row>
    <row r="271" spans="11:12" x14ac:dyDescent="0.25">
      <c r="K271" s="45">
        <v>43995</v>
      </c>
      <c r="L271" s="30">
        <v>94.929299999999998</v>
      </c>
    </row>
    <row r="272" spans="11:12" x14ac:dyDescent="0.25">
      <c r="K272" s="45">
        <v>44002</v>
      </c>
      <c r="L272" s="30">
        <v>93.382300000000001</v>
      </c>
    </row>
    <row r="273" spans="11:12" x14ac:dyDescent="0.25">
      <c r="K273" s="45">
        <v>44009</v>
      </c>
      <c r="L273" s="30">
        <v>91.765100000000004</v>
      </c>
    </row>
    <row r="274" spans="11:12" x14ac:dyDescent="0.25">
      <c r="K274" s="45">
        <v>44016</v>
      </c>
      <c r="L274" s="30">
        <v>94.025999999999996</v>
      </c>
    </row>
    <row r="275" spans="11:12" x14ac:dyDescent="0.25">
      <c r="K275" s="45">
        <v>44023</v>
      </c>
      <c r="L275" s="30">
        <v>96.592200000000005</v>
      </c>
    </row>
    <row r="276" spans="11:12" x14ac:dyDescent="0.25">
      <c r="K276" s="45">
        <v>44030</v>
      </c>
      <c r="L276" s="30">
        <v>96.154499999999999</v>
      </c>
    </row>
    <row r="277" spans="11:12" x14ac:dyDescent="0.25">
      <c r="K277" s="45">
        <v>44037</v>
      </c>
      <c r="L277" s="30">
        <v>95.351500000000001</v>
      </c>
    </row>
    <row r="278" spans="11:12" x14ac:dyDescent="0.25">
      <c r="K278" s="45">
        <v>44044</v>
      </c>
      <c r="L278" s="30">
        <v>95.165099999999995</v>
      </c>
    </row>
    <row r="279" spans="11:12" x14ac:dyDescent="0.25">
      <c r="K279" s="45">
        <v>44051</v>
      </c>
      <c r="L279" s="30">
        <v>94.326400000000007</v>
      </c>
    </row>
    <row r="280" spans="11:12" x14ac:dyDescent="0.25">
      <c r="K280" s="45">
        <v>44058</v>
      </c>
      <c r="L280" s="30">
        <v>94.454099999999997</v>
      </c>
    </row>
    <row r="281" spans="11:12" x14ac:dyDescent="0.25">
      <c r="K281" s="45">
        <v>44065</v>
      </c>
      <c r="L281" s="30">
        <v>94.316599999999994</v>
      </c>
    </row>
    <row r="282" spans="11:12" x14ac:dyDescent="0.25">
      <c r="K282" s="45">
        <v>44072</v>
      </c>
      <c r="L282" s="30">
        <v>95.213399999999993</v>
      </c>
    </row>
    <row r="283" spans="11:12" x14ac:dyDescent="0.25">
      <c r="K283" s="45">
        <v>44079</v>
      </c>
      <c r="L283" s="30">
        <v>101.3192</v>
      </c>
    </row>
    <row r="284" spans="11:12" x14ac:dyDescent="0.25">
      <c r="K284" s="45">
        <v>44086</v>
      </c>
      <c r="L284" s="30">
        <v>103.3429</v>
      </c>
    </row>
    <row r="285" spans="11:12" x14ac:dyDescent="0.25">
      <c r="K285" s="45">
        <v>44093</v>
      </c>
      <c r="L285" s="30">
        <v>105.8515</v>
      </c>
    </row>
    <row r="286" spans="11:12" x14ac:dyDescent="0.25">
      <c r="K286" s="45">
        <v>44100</v>
      </c>
      <c r="L286" s="30">
        <v>104.4023</v>
      </c>
    </row>
    <row r="287" spans="11:12" x14ac:dyDescent="0.25">
      <c r="K287" s="45">
        <v>44107</v>
      </c>
      <c r="L287" s="30">
        <v>99.871700000000004</v>
      </c>
    </row>
    <row r="288" spans="11:12" x14ac:dyDescent="0.25">
      <c r="K288" s="45">
        <v>44114</v>
      </c>
      <c r="L288" s="30">
        <v>94.422399999999996</v>
      </c>
    </row>
    <row r="289" spans="11:12" x14ac:dyDescent="0.25">
      <c r="K289" s="45">
        <v>44121</v>
      </c>
      <c r="L289" s="30">
        <v>94.6524</v>
      </c>
    </row>
    <row r="290" spans="11:12" x14ac:dyDescent="0.25">
      <c r="K290" s="45">
        <v>44128</v>
      </c>
      <c r="L290" s="30">
        <v>90.327600000000004</v>
      </c>
    </row>
    <row r="291" spans="11:12" x14ac:dyDescent="0.25">
      <c r="K291" s="45">
        <v>44135</v>
      </c>
      <c r="L291" s="30">
        <v>91.302099999999996</v>
      </c>
    </row>
    <row r="292" spans="11:12" x14ac:dyDescent="0.25">
      <c r="K292" s="45">
        <v>44142</v>
      </c>
      <c r="L292" s="30">
        <v>92.718599999999995</v>
      </c>
    </row>
    <row r="293" spans="11:12" x14ac:dyDescent="0.25">
      <c r="K293" s="45">
        <v>44149</v>
      </c>
      <c r="L293" s="30">
        <v>94.056200000000004</v>
      </c>
    </row>
    <row r="294" spans="11:12" x14ac:dyDescent="0.25">
      <c r="K294" s="45">
        <v>44156</v>
      </c>
      <c r="L294" s="30">
        <v>97.037300000000002</v>
      </c>
    </row>
    <row r="295" spans="11:12" x14ac:dyDescent="0.25">
      <c r="K295" s="45">
        <v>44163</v>
      </c>
      <c r="L295" s="30">
        <v>95.782899999999998</v>
      </c>
    </row>
    <row r="296" spans="11:12" x14ac:dyDescent="0.25">
      <c r="K296" s="45">
        <v>44170</v>
      </c>
      <c r="L296" s="30">
        <v>97.275499999999994</v>
      </c>
    </row>
    <row r="297" spans="11:12" x14ac:dyDescent="0.25">
      <c r="K297" s="45">
        <v>44177</v>
      </c>
      <c r="L297" s="30">
        <v>100.753</v>
      </c>
    </row>
    <row r="298" spans="11:12" x14ac:dyDescent="0.25">
      <c r="K298" s="45">
        <v>44184</v>
      </c>
      <c r="L298" s="30">
        <v>98.611000000000004</v>
      </c>
    </row>
    <row r="299" spans="11:12" x14ac:dyDescent="0.25">
      <c r="K299" s="45">
        <v>44191</v>
      </c>
      <c r="L299" s="30">
        <v>93.990399999999994</v>
      </c>
    </row>
    <row r="300" spans="11:12" x14ac:dyDescent="0.25">
      <c r="K300" s="45">
        <v>44198</v>
      </c>
      <c r="L300" s="30">
        <v>93.659499999999994</v>
      </c>
    </row>
    <row r="301" spans="11:12" x14ac:dyDescent="0.25">
      <c r="K301" s="45">
        <v>44205</v>
      </c>
      <c r="L301" s="30">
        <v>93.957300000000004</v>
      </c>
    </row>
    <row r="302" spans="11:12" x14ac:dyDescent="0.25">
      <c r="K302" s="45">
        <v>44212</v>
      </c>
      <c r="L302" s="30">
        <v>93.694100000000006</v>
      </c>
    </row>
    <row r="303" spans="11:12" x14ac:dyDescent="0.25">
      <c r="K303" s="45">
        <v>44219</v>
      </c>
      <c r="L303" s="30">
        <v>94.209599999999995</v>
      </c>
    </row>
    <row r="304" spans="11:12" x14ac:dyDescent="0.25">
      <c r="K304" s="45">
        <v>44226</v>
      </c>
      <c r="L304" s="30">
        <v>95.059100000000001</v>
      </c>
    </row>
    <row r="305" spans="11:12" x14ac:dyDescent="0.25">
      <c r="K305" s="45">
        <v>44233</v>
      </c>
      <c r="L305" s="30">
        <v>98.808400000000006</v>
      </c>
    </row>
    <row r="306" spans="11:12" x14ac:dyDescent="0.25">
      <c r="K306" s="45">
        <v>44240</v>
      </c>
      <c r="L306" s="30">
        <v>98.078599999999994</v>
      </c>
    </row>
    <row r="307" spans="11:12" x14ac:dyDescent="0.25">
      <c r="K307" s="45">
        <v>44247</v>
      </c>
      <c r="L307" s="30">
        <v>99.273399999999995</v>
      </c>
    </row>
    <row r="308" spans="11:12" x14ac:dyDescent="0.25">
      <c r="K308" s="45">
        <v>44254</v>
      </c>
      <c r="L308" s="30">
        <v>100.6618</v>
      </c>
    </row>
    <row r="309" spans="11:12" x14ac:dyDescent="0.25">
      <c r="K309" s="45">
        <v>44261</v>
      </c>
      <c r="L309" s="30">
        <v>100.0565</v>
      </c>
    </row>
    <row r="310" spans="11:12" x14ac:dyDescent="0.25">
      <c r="K310" s="45">
        <v>44268</v>
      </c>
      <c r="L310" s="30">
        <v>103.3493</v>
      </c>
    </row>
    <row r="311" spans="11:12" x14ac:dyDescent="0.25">
      <c r="K311" s="45">
        <v>44275</v>
      </c>
      <c r="L311" s="30">
        <v>103.4855</v>
      </c>
    </row>
    <row r="312" spans="11:12" x14ac:dyDescent="0.25">
      <c r="K312" s="45">
        <v>44282</v>
      </c>
      <c r="L312" s="30">
        <v>104.61490000000001</v>
      </c>
    </row>
    <row r="313" spans="11:12" x14ac:dyDescent="0.25">
      <c r="K313" s="45">
        <v>44289</v>
      </c>
      <c r="L313" s="30">
        <v>103.0262</v>
      </c>
    </row>
    <row r="314" spans="11:12" x14ac:dyDescent="0.25">
      <c r="K314" s="45">
        <v>44296</v>
      </c>
      <c r="L314" s="30">
        <v>99.485200000000006</v>
      </c>
    </row>
    <row r="315" spans="11:12" x14ac:dyDescent="0.25">
      <c r="K315" s="45">
        <v>44303</v>
      </c>
      <c r="L315" s="30">
        <v>99.232100000000003</v>
      </c>
    </row>
    <row r="316" spans="11:12" x14ac:dyDescent="0.25">
      <c r="K316" s="45">
        <v>44310</v>
      </c>
      <c r="L316" s="30">
        <v>98.797499999999999</v>
      </c>
    </row>
    <row r="317" spans="11:12" x14ac:dyDescent="0.25">
      <c r="K317" s="45">
        <v>44317</v>
      </c>
      <c r="L317" s="30">
        <v>100.2443</v>
      </c>
    </row>
    <row r="318" spans="11:12" x14ac:dyDescent="0.25">
      <c r="K318" s="45">
        <v>44324</v>
      </c>
      <c r="L318" s="30">
        <v>97.373500000000007</v>
      </c>
    </row>
    <row r="319" spans="11:12" x14ac:dyDescent="0.25">
      <c r="K319" s="45">
        <v>44331</v>
      </c>
      <c r="L319" s="30">
        <v>98.57</v>
      </c>
    </row>
    <row r="320" spans="11:12" x14ac:dyDescent="0.25">
      <c r="K320" s="45">
        <v>44338</v>
      </c>
      <c r="L320" s="30">
        <v>100.9006</v>
      </c>
    </row>
    <row r="321" spans="11:12" x14ac:dyDescent="0.25">
      <c r="K321" s="45">
        <v>44345</v>
      </c>
      <c r="L321" s="30">
        <v>99.773099999999999</v>
      </c>
    </row>
    <row r="322" spans="11:12" x14ac:dyDescent="0.25">
      <c r="K322" s="45">
        <v>44352</v>
      </c>
      <c r="L322" s="30">
        <v>98.571799999999996</v>
      </c>
    </row>
    <row r="323" spans="11:12" x14ac:dyDescent="0.25">
      <c r="K323" s="45">
        <v>44359</v>
      </c>
      <c r="L323" s="30">
        <v>98.141199999999998</v>
      </c>
    </row>
    <row r="324" spans="11:12" x14ac:dyDescent="0.25">
      <c r="K324" s="45">
        <v>44366</v>
      </c>
      <c r="L324" s="30">
        <v>97.810500000000005</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8959-483D-498E-8E38-698670B9E060}">
  <sheetPr codeName="Sheet8">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23</v>
      </c>
    </row>
    <row r="2" spans="1:12" ht="19.5" customHeight="1" x14ac:dyDescent="0.3">
      <c r="A2" s="47" t="str">
        <f>"Weekly Payroll Jobs and Wages in Australia - " &amp;$L$1</f>
        <v>Weekly Payroll Jobs and Wages in Australia - Construction</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Construction</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4.1441593068537452E-2</v>
      </c>
      <c r="C11" s="21">
        <v>9.7989792151780275E-3</v>
      </c>
      <c r="D11" s="21">
        <v>2.749929215425384E-3</v>
      </c>
      <c r="E11" s="21">
        <v>-5.3465479652214931E-4</v>
      </c>
      <c r="F11" s="21">
        <v>5.1081745388387167E-2</v>
      </c>
      <c r="G11" s="21">
        <v>8.2594535912861033E-6</v>
      </c>
      <c r="H11" s="21">
        <v>5.5903338863558805E-3</v>
      </c>
      <c r="I11" s="40">
        <v>-4.5124748955723826E-3</v>
      </c>
      <c r="J11" s="29"/>
      <c r="K11" s="29"/>
      <c r="L11" s="30"/>
    </row>
    <row r="12" spans="1:12" x14ac:dyDescent="0.25">
      <c r="A12" s="41" t="s">
        <v>6</v>
      </c>
      <c r="B12" s="21">
        <v>2.0861305739872993E-2</v>
      </c>
      <c r="C12" s="21">
        <v>1.3753599882039058E-2</v>
      </c>
      <c r="D12" s="21">
        <v>3.092726630267606E-3</v>
      </c>
      <c r="E12" s="21">
        <v>-3.0707190190903955E-4</v>
      </c>
      <c r="F12" s="21">
        <v>1.0483639411086765E-2</v>
      </c>
      <c r="G12" s="21">
        <v>9.4560433796611054E-3</v>
      </c>
      <c r="H12" s="21">
        <v>6.1913274688349951E-3</v>
      </c>
      <c r="I12" s="40">
        <v>-5.234016495948568E-3</v>
      </c>
      <c r="J12" s="29"/>
      <c r="K12" s="29"/>
      <c r="L12" s="30"/>
    </row>
    <row r="13" spans="1:12" ht="15" customHeight="1" x14ac:dyDescent="0.25">
      <c r="A13" s="41" t="s">
        <v>5</v>
      </c>
      <c r="B13" s="21">
        <v>8.1372680303082312E-3</v>
      </c>
      <c r="C13" s="21">
        <v>-4.5923269317643678E-3</v>
      </c>
      <c r="D13" s="21">
        <v>-3.0082088636429472E-4</v>
      </c>
      <c r="E13" s="21">
        <v>-2.2762761678605248E-3</v>
      </c>
      <c r="F13" s="21">
        <v>3.1101206271985982E-2</v>
      </c>
      <c r="G13" s="21">
        <v>5.7285681052039461E-3</v>
      </c>
      <c r="H13" s="21">
        <v>3.4786277759399908E-3</v>
      </c>
      <c r="I13" s="40">
        <v>-8.758552951624754E-3</v>
      </c>
      <c r="J13" s="29"/>
      <c r="K13" s="29"/>
      <c r="L13" s="30"/>
    </row>
    <row r="14" spans="1:12" ht="15" customHeight="1" x14ac:dyDescent="0.25">
      <c r="A14" s="41" t="s">
        <v>43</v>
      </c>
      <c r="B14" s="21">
        <v>8.0984302814955722E-2</v>
      </c>
      <c r="C14" s="21">
        <v>2.030972538935516E-2</v>
      </c>
      <c r="D14" s="21">
        <v>2.8919528088238167E-3</v>
      </c>
      <c r="E14" s="21">
        <v>4.7449743290695068E-4</v>
      </c>
      <c r="F14" s="21">
        <v>0.10318557136160522</v>
      </c>
      <c r="G14" s="21">
        <v>7.7889419468957222E-4</v>
      </c>
      <c r="H14" s="21">
        <v>9.6039865712622685E-3</v>
      </c>
      <c r="I14" s="40">
        <v>-2.7966471150792094E-3</v>
      </c>
      <c r="J14" s="29"/>
      <c r="K14" s="29"/>
      <c r="L14" s="30"/>
    </row>
    <row r="15" spans="1:12" ht="15" customHeight="1" x14ac:dyDescent="0.25">
      <c r="A15" s="41" t="s">
        <v>4</v>
      </c>
      <c r="B15" s="21">
        <v>7.8116339384957323E-2</v>
      </c>
      <c r="C15" s="21">
        <v>1.6647160068847811E-3</v>
      </c>
      <c r="D15" s="21">
        <v>-3.0025818320613684E-3</v>
      </c>
      <c r="E15" s="21">
        <v>1.2656765846399409E-3</v>
      </c>
      <c r="F15" s="21">
        <v>7.7037682636697413E-2</v>
      </c>
      <c r="G15" s="21">
        <v>-2.9753582110443655E-2</v>
      </c>
      <c r="H15" s="21">
        <v>-1.8599567409437245E-2</v>
      </c>
      <c r="I15" s="40">
        <v>2.157022897432137E-3</v>
      </c>
      <c r="J15" s="29"/>
      <c r="K15" s="36"/>
      <c r="L15" s="30"/>
    </row>
    <row r="16" spans="1:12" ht="15" customHeight="1" x14ac:dyDescent="0.25">
      <c r="A16" s="41" t="s">
        <v>3</v>
      </c>
      <c r="B16" s="21">
        <v>7.1374742227674925E-2</v>
      </c>
      <c r="C16" s="21">
        <v>1.3715051373246245E-2</v>
      </c>
      <c r="D16" s="21">
        <v>1.166027261118896E-2</v>
      </c>
      <c r="E16" s="21">
        <v>3.5814932102051777E-4</v>
      </c>
      <c r="F16" s="21">
        <v>8.8913385690533087E-2</v>
      </c>
      <c r="G16" s="21">
        <v>-1.5987565786543478E-2</v>
      </c>
      <c r="H16" s="21">
        <v>1.1681571303573834E-2</v>
      </c>
      <c r="I16" s="40">
        <v>3.4349378488798266E-3</v>
      </c>
      <c r="J16" s="29"/>
      <c r="K16" s="29"/>
      <c r="L16" s="30"/>
    </row>
    <row r="17" spans="1:12" ht="15" customHeight="1" x14ac:dyDescent="0.25">
      <c r="A17" s="41" t="s">
        <v>42</v>
      </c>
      <c r="B17" s="21">
        <v>5.9841903073286185E-2</v>
      </c>
      <c r="C17" s="21">
        <v>8.0115233277122666E-3</v>
      </c>
      <c r="D17" s="21">
        <v>-2.2394983523690293E-3</v>
      </c>
      <c r="E17" s="21">
        <v>-8.7636691039300052E-3</v>
      </c>
      <c r="F17" s="21">
        <v>-1.398417723082146E-2</v>
      </c>
      <c r="G17" s="21">
        <v>-3.7606985151891537E-2</v>
      </c>
      <c r="H17" s="21">
        <v>8.5526791199985741E-3</v>
      </c>
      <c r="I17" s="40">
        <v>-2.3797553938043392E-2</v>
      </c>
      <c r="J17" s="29"/>
      <c r="K17" s="29"/>
      <c r="L17" s="30"/>
    </row>
    <row r="18" spans="1:12" ht="15" customHeight="1" x14ac:dyDescent="0.25">
      <c r="A18" s="41" t="s">
        <v>2</v>
      </c>
      <c r="B18" s="21">
        <v>5.1283058392249226E-2</v>
      </c>
      <c r="C18" s="21">
        <v>8.3762401105111906E-3</v>
      </c>
      <c r="D18" s="21">
        <v>-5.1780837604831209E-4</v>
      </c>
      <c r="E18" s="21">
        <v>6.0988132986690147E-3</v>
      </c>
      <c r="F18" s="21">
        <v>0.13181396721172178</v>
      </c>
      <c r="G18" s="21">
        <v>-1.0945883932325096E-3</v>
      </c>
      <c r="H18" s="21">
        <v>-2.4869722783730785E-2</v>
      </c>
      <c r="I18" s="40">
        <v>1.3861816331495191E-2</v>
      </c>
      <c r="J18" s="29"/>
      <c r="K18" s="29"/>
      <c r="L18" s="30"/>
    </row>
    <row r="19" spans="1:12" x14ac:dyDescent="0.25">
      <c r="A19" s="41" t="s">
        <v>1</v>
      </c>
      <c r="B19" s="21">
        <v>5.5688915494362945E-2</v>
      </c>
      <c r="C19" s="21">
        <v>1.9478755178726326E-2</v>
      </c>
      <c r="D19" s="21">
        <v>1.030434678824621E-2</v>
      </c>
      <c r="E19" s="21">
        <v>5.7226055338266413E-4</v>
      </c>
      <c r="F19" s="21">
        <v>0.10817037130174345</v>
      </c>
      <c r="G19" s="21">
        <v>-7.2031763838101837E-3</v>
      </c>
      <c r="H19" s="21">
        <v>2.482300741436827E-2</v>
      </c>
      <c r="I19" s="40">
        <v>-3.0771453045314034E-2</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2.2137529418547963E-2</v>
      </c>
      <c r="C21" s="21">
        <v>8.1846538816814363E-3</v>
      </c>
      <c r="D21" s="21">
        <v>2.6349849876381448E-3</v>
      </c>
      <c r="E21" s="21">
        <v>-9.9681879202362378E-4</v>
      </c>
      <c r="F21" s="21">
        <v>3.0782896872350474E-2</v>
      </c>
      <c r="G21" s="21">
        <v>-7.1412546397099375E-3</v>
      </c>
      <c r="H21" s="21">
        <v>4.5606433377141098E-3</v>
      </c>
      <c r="I21" s="40">
        <v>-7.5016591774199615E-3</v>
      </c>
      <c r="J21" s="29"/>
      <c r="K21" s="29"/>
      <c r="L21" s="29"/>
    </row>
    <row r="22" spans="1:12" x14ac:dyDescent="0.25">
      <c r="A22" s="41" t="s">
        <v>13</v>
      </c>
      <c r="B22" s="21">
        <v>6.9009851513420761E-2</v>
      </c>
      <c r="C22" s="21">
        <v>1.4377399105839128E-2</v>
      </c>
      <c r="D22" s="21">
        <v>2.6069436069064977E-3</v>
      </c>
      <c r="E22" s="21">
        <v>8.7055673190095106E-4</v>
      </c>
      <c r="F22" s="21">
        <v>0.15714144402407659</v>
      </c>
      <c r="G22" s="21">
        <v>4.6028960426819143E-2</v>
      </c>
      <c r="H22" s="21">
        <v>1.1419279211329236E-2</v>
      </c>
      <c r="I22" s="40">
        <v>1.4391367484835937E-2</v>
      </c>
      <c r="J22" s="29"/>
      <c r="K22" s="34" t="s">
        <v>12</v>
      </c>
      <c r="L22" s="29" t="s">
        <v>59</v>
      </c>
    </row>
    <row r="23" spans="1:12" x14ac:dyDescent="0.25">
      <c r="A23" s="41" t="s">
        <v>64</v>
      </c>
      <c r="B23" s="21">
        <v>6.9156212222968305E-2</v>
      </c>
      <c r="C23" s="21">
        <v>-1.2545837985361685E-2</v>
      </c>
      <c r="D23" s="21">
        <v>5.9724920095896028E-3</v>
      </c>
      <c r="E23" s="21">
        <v>-4.8961572484933491E-3</v>
      </c>
      <c r="F23" s="21">
        <v>9.1551942672188247E-2</v>
      </c>
      <c r="G23" s="21">
        <v>-3.3475780479048645E-2</v>
      </c>
      <c r="H23" s="21">
        <v>1.1835913582032287E-2</v>
      </c>
      <c r="I23" s="40">
        <v>-2.2507332144592551E-2</v>
      </c>
      <c r="J23" s="29"/>
      <c r="K23" s="32"/>
      <c r="L23" s="29" t="s">
        <v>9</v>
      </c>
    </row>
    <row r="24" spans="1:12" x14ac:dyDescent="0.25">
      <c r="A24" s="41" t="s">
        <v>45</v>
      </c>
      <c r="B24" s="21">
        <v>1.8562615369668745E-2</v>
      </c>
      <c r="C24" s="21">
        <v>1.9494441081839842E-3</v>
      </c>
      <c r="D24" s="21">
        <v>-1.7324882393443541E-4</v>
      </c>
      <c r="E24" s="21">
        <v>-1.4857159604586556E-3</v>
      </c>
      <c r="F24" s="21">
        <v>1.4231999494432879E-2</v>
      </c>
      <c r="G24" s="21">
        <v>-2.0829602214441745E-2</v>
      </c>
      <c r="H24" s="21">
        <v>2.0099074125503602E-3</v>
      </c>
      <c r="I24" s="40">
        <v>-1.182702067713437E-2</v>
      </c>
      <c r="J24" s="29"/>
      <c r="K24" s="29" t="s">
        <v>64</v>
      </c>
      <c r="L24" s="30">
        <v>108.27</v>
      </c>
    </row>
    <row r="25" spans="1:12" x14ac:dyDescent="0.25">
      <c r="A25" s="41" t="s">
        <v>46</v>
      </c>
      <c r="B25" s="21">
        <v>3.3734539482540571E-2</v>
      </c>
      <c r="C25" s="21">
        <v>9.0721351456475308E-3</v>
      </c>
      <c r="D25" s="21">
        <v>1.9469020359750289E-3</v>
      </c>
      <c r="E25" s="21">
        <v>2.4932238966735021E-4</v>
      </c>
      <c r="F25" s="21">
        <v>4.0040894743456512E-2</v>
      </c>
      <c r="G25" s="21">
        <v>-3.5418272639460291E-3</v>
      </c>
      <c r="H25" s="21">
        <v>5.0067695943667445E-3</v>
      </c>
      <c r="I25" s="40">
        <v>-4.1338585452754817E-3</v>
      </c>
      <c r="J25" s="29"/>
      <c r="K25" s="29" t="s">
        <v>45</v>
      </c>
      <c r="L25" s="30">
        <v>101.66</v>
      </c>
    </row>
    <row r="26" spans="1:12" x14ac:dyDescent="0.25">
      <c r="A26" s="41" t="s">
        <v>47</v>
      </c>
      <c r="B26" s="21">
        <v>3.0839585720772389E-2</v>
      </c>
      <c r="C26" s="21">
        <v>1.4771114768986182E-2</v>
      </c>
      <c r="D26" s="21">
        <v>3.8139425984162756E-3</v>
      </c>
      <c r="E26" s="21">
        <v>1.3969975902372589E-3</v>
      </c>
      <c r="F26" s="21">
        <v>4.9237729992150259E-2</v>
      </c>
      <c r="G26" s="21">
        <v>1.7546021482172769E-2</v>
      </c>
      <c r="H26" s="21">
        <v>8.5881026396019688E-3</v>
      </c>
      <c r="I26" s="40">
        <v>2.5660807896821236E-3</v>
      </c>
      <c r="J26" s="29"/>
      <c r="K26" s="29" t="s">
        <v>46</v>
      </c>
      <c r="L26" s="30">
        <v>102.44</v>
      </c>
    </row>
    <row r="27" spans="1:12" ht="17.25" customHeight="1" x14ac:dyDescent="0.25">
      <c r="A27" s="41" t="s">
        <v>48</v>
      </c>
      <c r="B27" s="21">
        <v>5.9203538135996991E-2</v>
      </c>
      <c r="C27" s="21">
        <v>2.009693765146503E-2</v>
      </c>
      <c r="D27" s="21">
        <v>5.6220579124632852E-3</v>
      </c>
      <c r="E27" s="21">
        <v>1.2397892720228398E-5</v>
      </c>
      <c r="F27" s="21">
        <v>8.308960585883618E-2</v>
      </c>
      <c r="G27" s="21">
        <v>1.0318667194831432E-2</v>
      </c>
      <c r="H27" s="21">
        <v>8.0503077438662807E-3</v>
      </c>
      <c r="I27" s="40">
        <v>-3.0557524627879973E-3</v>
      </c>
      <c r="J27" s="59"/>
      <c r="K27" s="33" t="s">
        <v>47</v>
      </c>
      <c r="L27" s="30">
        <v>101.58</v>
      </c>
    </row>
    <row r="28" spans="1:12" x14ac:dyDescent="0.25">
      <c r="A28" s="41" t="s">
        <v>49</v>
      </c>
      <c r="B28" s="21">
        <v>0.12295729657027565</v>
      </c>
      <c r="C28" s="21">
        <v>2.157511798636591E-2</v>
      </c>
      <c r="D28" s="21">
        <v>4.7964573394887466E-3</v>
      </c>
      <c r="E28" s="21">
        <v>-3.3720499382089431E-3</v>
      </c>
      <c r="F28" s="21">
        <v>0.12468155743698173</v>
      </c>
      <c r="G28" s="21">
        <v>5.1318588192086345E-3</v>
      </c>
      <c r="H28" s="21">
        <v>3.037709547162315E-3</v>
      </c>
      <c r="I28" s="40">
        <v>-6.0146355517354255E-3</v>
      </c>
      <c r="J28" s="48"/>
      <c r="K28" s="25" t="s">
        <v>48</v>
      </c>
      <c r="L28" s="30">
        <v>103.83</v>
      </c>
    </row>
    <row r="29" spans="1:12" ht="15.75" thickBot="1" x14ac:dyDescent="0.3">
      <c r="A29" s="42" t="s">
        <v>50</v>
      </c>
      <c r="B29" s="43">
        <v>0.15689943550073182</v>
      </c>
      <c r="C29" s="43">
        <v>4.0122180451127809E-2</v>
      </c>
      <c r="D29" s="43">
        <v>4.844945403566836E-3</v>
      </c>
      <c r="E29" s="43">
        <v>-1.6522383290240583E-4</v>
      </c>
      <c r="F29" s="43">
        <v>0.2586283887738472</v>
      </c>
      <c r="G29" s="43">
        <v>2.7812560842948253E-2</v>
      </c>
      <c r="H29" s="43">
        <v>-3.2295018672624853E-2</v>
      </c>
      <c r="I29" s="44">
        <v>2.7421496479544949E-3</v>
      </c>
      <c r="J29" s="48"/>
      <c r="K29" s="25" t="s">
        <v>49</v>
      </c>
      <c r="L29" s="30">
        <v>109.92</v>
      </c>
    </row>
    <row r="30" spans="1:12" x14ac:dyDescent="0.25">
      <c r="A30" s="60" t="s">
        <v>44</v>
      </c>
      <c r="B30" s="20"/>
      <c r="C30" s="20"/>
      <c r="D30" s="20"/>
      <c r="E30" s="20"/>
      <c r="F30" s="20"/>
      <c r="G30" s="20"/>
      <c r="H30" s="20"/>
      <c r="I30" s="20"/>
      <c r="J30" s="48"/>
      <c r="K30" s="25" t="s">
        <v>50</v>
      </c>
      <c r="L30" s="30">
        <v>111.23</v>
      </c>
    </row>
    <row r="31" spans="1:12" ht="12.75" customHeight="1" x14ac:dyDescent="0.25">
      <c r="K31" s="25"/>
      <c r="L31" s="30"/>
    </row>
    <row r="32" spans="1:12" ht="15.75" customHeight="1" x14ac:dyDescent="0.25">
      <c r="A32" s="54" t="str">
        <f>"Indexed number of payroll jobs and total wages, "&amp;$L$1</f>
        <v>Indexed number of payroll jobs and total wages, Construction</v>
      </c>
      <c r="B32" s="61"/>
      <c r="C32" s="61"/>
      <c r="D32" s="61"/>
      <c r="E32" s="61"/>
      <c r="F32" s="61"/>
      <c r="G32" s="61"/>
      <c r="H32" s="61"/>
      <c r="I32" s="61"/>
      <c r="J32" s="62"/>
      <c r="K32" s="32"/>
      <c r="L32" s="30" t="s">
        <v>8</v>
      </c>
    </row>
    <row r="33" spans="1:12" x14ac:dyDescent="0.25">
      <c r="K33" s="29" t="s">
        <v>64</v>
      </c>
      <c r="L33" s="30">
        <v>106.28</v>
      </c>
    </row>
    <row r="34" spans="1:12" x14ac:dyDescent="0.25">
      <c r="K34" s="29" t="s">
        <v>45</v>
      </c>
      <c r="L34" s="30">
        <v>101.87</v>
      </c>
    </row>
    <row r="35" spans="1:12" x14ac:dyDescent="0.25">
      <c r="K35" s="29" t="s">
        <v>46</v>
      </c>
      <c r="L35" s="30">
        <v>103.17</v>
      </c>
    </row>
    <row r="36" spans="1:12" x14ac:dyDescent="0.25">
      <c r="K36" s="33" t="s">
        <v>47</v>
      </c>
      <c r="L36" s="30">
        <v>102.69</v>
      </c>
    </row>
    <row r="37" spans="1:12" x14ac:dyDescent="0.25">
      <c r="K37" s="25" t="s">
        <v>48</v>
      </c>
      <c r="L37" s="30">
        <v>105.33</v>
      </c>
    </row>
    <row r="38" spans="1:12" x14ac:dyDescent="0.25">
      <c r="K38" s="25" t="s">
        <v>49</v>
      </c>
      <c r="L38" s="30">
        <v>111.76</v>
      </c>
    </row>
    <row r="39" spans="1:12" x14ac:dyDescent="0.25">
      <c r="K39" s="25" t="s">
        <v>50</v>
      </c>
      <c r="L39" s="30">
        <v>115.13</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106.92</v>
      </c>
    </row>
    <row r="43" spans="1:12" x14ac:dyDescent="0.25">
      <c r="K43" s="29" t="s">
        <v>45</v>
      </c>
      <c r="L43" s="30">
        <v>101.86</v>
      </c>
    </row>
    <row r="44" spans="1:12" x14ac:dyDescent="0.25">
      <c r="B44" s="20"/>
      <c r="C44" s="20"/>
      <c r="D44" s="20"/>
      <c r="E44" s="20"/>
      <c r="F44" s="20"/>
      <c r="G44" s="20"/>
      <c r="H44" s="20"/>
      <c r="I44" s="20"/>
      <c r="J44" s="48"/>
      <c r="K44" s="29" t="s">
        <v>46</v>
      </c>
      <c r="L44" s="30">
        <v>103.37</v>
      </c>
    </row>
    <row r="45" spans="1:12" ht="15.4" customHeight="1" x14ac:dyDescent="0.25">
      <c r="A45" s="54" t="str">
        <f>"Indexed number of payroll jobs in "&amp;$L$1&amp;" each week by age group"</f>
        <v>Indexed number of payroll jobs in Construction each week by age group</v>
      </c>
      <c r="B45" s="20"/>
      <c r="C45" s="20"/>
      <c r="D45" s="20"/>
      <c r="E45" s="20"/>
      <c r="F45" s="20"/>
      <c r="G45" s="20"/>
      <c r="H45" s="20"/>
      <c r="I45" s="20"/>
      <c r="J45" s="48"/>
      <c r="K45" s="33" t="s">
        <v>47</v>
      </c>
      <c r="L45" s="30">
        <v>103.08</v>
      </c>
    </row>
    <row r="46" spans="1:12" ht="15.4" customHeight="1" x14ac:dyDescent="0.25">
      <c r="B46" s="20"/>
      <c r="C46" s="20"/>
      <c r="D46" s="20"/>
      <c r="E46" s="20"/>
      <c r="F46" s="20"/>
      <c r="G46" s="20"/>
      <c r="H46" s="20"/>
      <c r="I46" s="20"/>
      <c r="J46" s="48"/>
      <c r="K46" s="25" t="s">
        <v>48</v>
      </c>
      <c r="L46" s="30">
        <v>105.92</v>
      </c>
    </row>
    <row r="47" spans="1:12" ht="15.4" customHeight="1" x14ac:dyDescent="0.25">
      <c r="B47" s="20"/>
      <c r="C47" s="20"/>
      <c r="D47" s="20"/>
      <c r="E47" s="20"/>
      <c r="F47" s="20"/>
      <c r="G47" s="20"/>
      <c r="H47" s="20"/>
      <c r="I47" s="20"/>
      <c r="J47" s="48"/>
      <c r="K47" s="25" t="s">
        <v>49</v>
      </c>
      <c r="L47" s="30">
        <v>112.3</v>
      </c>
    </row>
    <row r="48" spans="1:12" ht="15.4" customHeight="1" x14ac:dyDescent="0.25">
      <c r="B48" s="20"/>
      <c r="C48" s="20"/>
      <c r="D48" s="20"/>
      <c r="E48" s="20"/>
      <c r="F48" s="20"/>
      <c r="G48" s="20"/>
      <c r="H48" s="20"/>
      <c r="I48" s="20"/>
      <c r="J48" s="48"/>
      <c r="K48" s="25" t="s">
        <v>50</v>
      </c>
      <c r="L48" s="30">
        <v>115.69</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98.7</v>
      </c>
    </row>
    <row r="54" spans="1:12" ht="15.4" customHeight="1" x14ac:dyDescent="0.25">
      <c r="B54" s="20"/>
      <c r="C54" s="20"/>
      <c r="D54" s="20"/>
      <c r="E54" s="20"/>
      <c r="F54" s="20"/>
      <c r="G54" s="20"/>
      <c r="H54" s="20"/>
      <c r="I54" s="20"/>
      <c r="J54" s="48"/>
      <c r="K54" s="29" t="s">
        <v>5</v>
      </c>
      <c r="L54" s="30">
        <v>99.67</v>
      </c>
    </row>
    <row r="55" spans="1:12" ht="15.4" customHeight="1" x14ac:dyDescent="0.25">
      <c r="B55" s="64"/>
      <c r="C55" s="64"/>
      <c r="D55" s="65"/>
      <c r="E55" s="2"/>
      <c r="F55" s="20"/>
      <c r="G55" s="20"/>
      <c r="H55" s="20"/>
      <c r="I55" s="20"/>
      <c r="J55" s="48"/>
      <c r="K55" s="29" t="s">
        <v>43</v>
      </c>
      <c r="L55" s="30">
        <v>104.16</v>
      </c>
    </row>
    <row r="56" spans="1:12" ht="15.4" customHeight="1" x14ac:dyDescent="0.25">
      <c r="B56" s="64"/>
      <c r="C56" s="64"/>
      <c r="D56" s="65"/>
      <c r="E56" s="2"/>
      <c r="F56" s="20"/>
      <c r="G56" s="20"/>
      <c r="H56" s="20"/>
      <c r="I56" s="20"/>
      <c r="J56" s="48"/>
      <c r="K56" s="33" t="s">
        <v>4</v>
      </c>
      <c r="L56" s="30">
        <v>106.34</v>
      </c>
    </row>
    <row r="57" spans="1:12" ht="15.4" customHeight="1" x14ac:dyDescent="0.25">
      <c r="A57" s="64"/>
      <c r="B57" s="64"/>
      <c r="C57" s="64"/>
      <c r="D57" s="65"/>
      <c r="E57" s="2"/>
      <c r="F57" s="20"/>
      <c r="G57" s="20"/>
      <c r="H57" s="20"/>
      <c r="I57" s="20"/>
      <c r="J57" s="48"/>
      <c r="K57" s="25" t="s">
        <v>3</v>
      </c>
      <c r="L57" s="30">
        <v>103.96</v>
      </c>
    </row>
    <row r="58" spans="1:12" ht="15.4" customHeight="1" x14ac:dyDescent="0.25">
      <c r="B58" s="20"/>
      <c r="C58" s="20"/>
      <c r="D58" s="20"/>
      <c r="E58" s="20"/>
      <c r="F58" s="20"/>
      <c r="G58" s="20"/>
      <c r="H58" s="20"/>
      <c r="I58" s="20"/>
      <c r="J58" s="48"/>
      <c r="K58" s="25" t="s">
        <v>42</v>
      </c>
      <c r="L58" s="30">
        <v>102.95</v>
      </c>
    </row>
    <row r="59" spans="1:12" ht="15.4" customHeight="1" x14ac:dyDescent="0.25">
      <c r="K59" s="25" t="s">
        <v>2</v>
      </c>
      <c r="L59" s="30">
        <v>104.12</v>
      </c>
    </row>
    <row r="60" spans="1:12" ht="15.4" customHeight="1" x14ac:dyDescent="0.25">
      <c r="A60" s="54" t="str">
        <f>"Indexed number of payroll jobs held by men in "&amp;$L$1&amp;" each week by State and Territory"</f>
        <v>Indexed number of payroll jobs held by men in Construction each week by State and Territory</v>
      </c>
      <c r="K60" s="25" t="s">
        <v>1</v>
      </c>
      <c r="L60" s="30">
        <v>102.32</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99.54</v>
      </c>
    </row>
    <row r="63" spans="1:12" ht="15.4" customHeight="1" x14ac:dyDescent="0.25">
      <c r="B63" s="64"/>
      <c r="C63" s="64"/>
      <c r="D63" s="64"/>
      <c r="E63" s="64"/>
      <c r="F63" s="20"/>
      <c r="G63" s="20"/>
      <c r="H63" s="20"/>
      <c r="I63" s="20"/>
      <c r="J63" s="48"/>
      <c r="K63" s="29" t="s">
        <v>5</v>
      </c>
      <c r="L63" s="30">
        <v>99.1</v>
      </c>
    </row>
    <row r="64" spans="1:12" ht="15.4" customHeight="1" x14ac:dyDescent="0.25">
      <c r="B64" s="64"/>
      <c r="C64" s="64"/>
      <c r="D64" s="66"/>
      <c r="E64" s="2"/>
      <c r="F64" s="20"/>
      <c r="G64" s="20"/>
      <c r="H64" s="20"/>
      <c r="I64" s="20"/>
      <c r="J64" s="48"/>
      <c r="K64" s="29" t="s">
        <v>43</v>
      </c>
      <c r="L64" s="30">
        <v>105.81</v>
      </c>
    </row>
    <row r="65" spans="1:12" ht="15.4" customHeight="1" x14ac:dyDescent="0.25">
      <c r="B65" s="64"/>
      <c r="C65" s="64"/>
      <c r="D65" s="66"/>
      <c r="E65" s="2"/>
      <c r="F65" s="20"/>
      <c r="G65" s="20"/>
      <c r="H65" s="20"/>
      <c r="I65" s="20"/>
      <c r="J65" s="48"/>
      <c r="K65" s="33" t="s">
        <v>4</v>
      </c>
      <c r="L65" s="30">
        <v>106.71</v>
      </c>
    </row>
    <row r="66" spans="1:12" ht="15.4" customHeight="1" x14ac:dyDescent="0.25">
      <c r="B66" s="64"/>
      <c r="C66" s="64"/>
      <c r="D66" s="66"/>
      <c r="E66" s="2"/>
      <c r="F66" s="20"/>
      <c r="G66" s="20"/>
      <c r="H66" s="20"/>
      <c r="I66" s="20"/>
      <c r="J66" s="48"/>
      <c r="K66" s="25" t="s">
        <v>3</v>
      </c>
      <c r="L66" s="30">
        <v>104.18</v>
      </c>
    </row>
    <row r="67" spans="1:12" ht="15.4" customHeight="1" x14ac:dyDescent="0.25">
      <c r="B67" s="20"/>
      <c r="C67" s="20"/>
      <c r="D67" s="20"/>
      <c r="E67" s="20"/>
      <c r="F67" s="20"/>
      <c r="G67" s="20"/>
      <c r="H67" s="20"/>
      <c r="I67" s="20"/>
      <c r="J67" s="48"/>
      <c r="K67" s="25" t="s">
        <v>42</v>
      </c>
      <c r="L67" s="30">
        <v>104.01</v>
      </c>
    </row>
    <row r="68" spans="1:12" ht="15.4" customHeight="1" x14ac:dyDescent="0.25">
      <c r="A68" s="20"/>
      <c r="B68" s="20"/>
      <c r="C68" s="20"/>
      <c r="D68" s="20"/>
      <c r="E68" s="20"/>
      <c r="F68" s="20"/>
      <c r="G68" s="20"/>
      <c r="H68" s="20"/>
      <c r="I68" s="20"/>
      <c r="J68" s="48"/>
      <c r="K68" s="25" t="s">
        <v>2</v>
      </c>
      <c r="L68" s="30">
        <v>104.51</v>
      </c>
    </row>
    <row r="69" spans="1:12" ht="15.4" customHeight="1" x14ac:dyDescent="0.25">
      <c r="A69" s="20"/>
      <c r="B69" s="54"/>
      <c r="C69" s="54"/>
      <c r="D69" s="54"/>
      <c r="E69" s="54"/>
      <c r="F69" s="54"/>
      <c r="G69" s="54"/>
      <c r="H69" s="54"/>
      <c r="I69" s="54"/>
      <c r="J69" s="63"/>
      <c r="K69" s="25" t="s">
        <v>1</v>
      </c>
      <c r="L69" s="30">
        <v>103.35</v>
      </c>
    </row>
    <row r="70" spans="1:12" ht="15.4" customHeight="1" x14ac:dyDescent="0.25">
      <c r="K70" s="27"/>
      <c r="L70" s="30" t="s">
        <v>7</v>
      </c>
    </row>
    <row r="71" spans="1:12" ht="15.4" customHeight="1" x14ac:dyDescent="0.25">
      <c r="K71" s="29" t="s">
        <v>6</v>
      </c>
      <c r="L71" s="30">
        <v>99.85</v>
      </c>
    </row>
    <row r="72" spans="1:12" ht="15.4" customHeight="1" x14ac:dyDescent="0.25">
      <c r="K72" s="29" t="s">
        <v>5</v>
      </c>
      <c r="L72" s="30">
        <v>98.98</v>
      </c>
    </row>
    <row r="73" spans="1:12" ht="15.4" customHeight="1" x14ac:dyDescent="0.25">
      <c r="K73" s="29" t="s">
        <v>43</v>
      </c>
      <c r="L73" s="30">
        <v>106.18</v>
      </c>
    </row>
    <row r="74" spans="1:12" ht="15.4" customHeight="1" x14ac:dyDescent="0.25">
      <c r="K74" s="33" t="s">
        <v>4</v>
      </c>
      <c r="L74" s="30">
        <v>106.57</v>
      </c>
    </row>
    <row r="75" spans="1:12" ht="15.4" customHeight="1" x14ac:dyDescent="0.25">
      <c r="A75" s="54" t="str">
        <f>"Indexed number of payroll jobs held by women in "&amp;$L$1&amp;" each week by State and Territory"</f>
        <v>Indexed number of payroll jobs held by women in Construction each week by State and Territory</v>
      </c>
      <c r="K75" s="25" t="s">
        <v>3</v>
      </c>
      <c r="L75" s="30">
        <v>105.31</v>
      </c>
    </row>
    <row r="76" spans="1:12" ht="15.4" customHeight="1" x14ac:dyDescent="0.25">
      <c r="K76" s="25" t="s">
        <v>42</v>
      </c>
      <c r="L76" s="30">
        <v>103.69</v>
      </c>
    </row>
    <row r="77" spans="1:12" ht="15.4" customHeight="1" x14ac:dyDescent="0.25">
      <c r="B77" s="64"/>
      <c r="C77" s="64"/>
      <c r="D77" s="64"/>
      <c r="E77" s="64"/>
      <c r="F77" s="20"/>
      <c r="G77" s="20"/>
      <c r="H77" s="20"/>
      <c r="I77" s="20"/>
      <c r="J77" s="48"/>
      <c r="K77" s="25" t="s">
        <v>2</v>
      </c>
      <c r="L77" s="30">
        <v>104.55</v>
      </c>
    </row>
    <row r="78" spans="1:12" ht="15.4" customHeight="1" x14ac:dyDescent="0.25">
      <c r="B78" s="64"/>
      <c r="C78" s="64"/>
      <c r="D78" s="64"/>
      <c r="E78" s="64"/>
      <c r="F78" s="20"/>
      <c r="G78" s="20"/>
      <c r="H78" s="20"/>
      <c r="I78" s="20"/>
      <c r="J78" s="48"/>
      <c r="K78" s="25" t="s">
        <v>1</v>
      </c>
      <c r="L78" s="30">
        <v>104.3</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103.13</v>
      </c>
    </row>
    <row r="83" spans="1:12" ht="15.4" customHeight="1" x14ac:dyDescent="0.25">
      <c r="B83" s="20"/>
      <c r="C83" s="20"/>
      <c r="D83" s="20"/>
      <c r="E83" s="20"/>
      <c r="F83" s="20"/>
      <c r="G83" s="20"/>
      <c r="H83" s="20"/>
      <c r="I83" s="20"/>
      <c r="J83" s="48"/>
      <c r="K83" s="29" t="s">
        <v>5</v>
      </c>
      <c r="L83" s="30">
        <v>103.79</v>
      </c>
    </row>
    <row r="84" spans="1:12" ht="15.4" customHeight="1" x14ac:dyDescent="0.25">
      <c r="A84" s="20"/>
      <c r="B84" s="54"/>
      <c r="C84" s="54"/>
      <c r="D84" s="54"/>
      <c r="E84" s="54"/>
      <c r="F84" s="54"/>
      <c r="G84" s="54"/>
      <c r="H84" s="54"/>
      <c r="I84" s="54"/>
      <c r="J84" s="63"/>
      <c r="K84" s="29" t="s">
        <v>43</v>
      </c>
      <c r="L84" s="30">
        <v>108.61</v>
      </c>
    </row>
    <row r="85" spans="1:12" ht="15.4" customHeight="1" x14ac:dyDescent="0.25">
      <c r="K85" s="33" t="s">
        <v>4</v>
      </c>
      <c r="L85" s="30">
        <v>108.58</v>
      </c>
    </row>
    <row r="86" spans="1:12" ht="15.4" customHeight="1" x14ac:dyDescent="0.25">
      <c r="K86" s="25" t="s">
        <v>3</v>
      </c>
      <c r="L86" s="30">
        <v>107.43</v>
      </c>
    </row>
    <row r="87" spans="1:12" ht="15.4" customHeight="1" x14ac:dyDescent="0.25">
      <c r="K87" s="25" t="s">
        <v>42</v>
      </c>
      <c r="L87" s="30">
        <v>110.21</v>
      </c>
    </row>
    <row r="88" spans="1:12" ht="15.4" customHeight="1" x14ac:dyDescent="0.25">
      <c r="K88" s="25" t="s">
        <v>2</v>
      </c>
      <c r="L88" s="30">
        <v>99.73</v>
      </c>
    </row>
    <row r="89" spans="1:12" ht="15.4" customHeight="1" x14ac:dyDescent="0.25">
      <c r="K89" s="25" t="s">
        <v>1</v>
      </c>
      <c r="L89" s="30">
        <v>102.54</v>
      </c>
    </row>
    <row r="90" spans="1:12" ht="15.4" customHeight="1" x14ac:dyDescent="0.25">
      <c r="K90" s="32"/>
      <c r="L90" s="30" t="s">
        <v>8</v>
      </c>
    </row>
    <row r="91" spans="1:12" ht="15" customHeight="1" x14ac:dyDescent="0.25">
      <c r="K91" s="29" t="s">
        <v>6</v>
      </c>
      <c r="L91" s="30">
        <v>104.94</v>
      </c>
    </row>
    <row r="92" spans="1:12" ht="15" customHeight="1" x14ac:dyDescent="0.25">
      <c r="K92" s="29" t="s">
        <v>5</v>
      </c>
      <c r="L92" s="30">
        <v>103.88</v>
      </c>
    </row>
    <row r="93" spans="1:12" ht="15" customHeight="1" x14ac:dyDescent="0.25">
      <c r="A93" s="54"/>
      <c r="K93" s="29" t="s">
        <v>43</v>
      </c>
      <c r="L93" s="30">
        <v>110.92</v>
      </c>
    </row>
    <row r="94" spans="1:12" ht="15" customHeight="1" x14ac:dyDescent="0.25">
      <c r="K94" s="33" t="s">
        <v>4</v>
      </c>
      <c r="L94" s="30">
        <v>109.45</v>
      </c>
    </row>
    <row r="95" spans="1:12" ht="15" customHeight="1" x14ac:dyDescent="0.25">
      <c r="K95" s="25" t="s">
        <v>3</v>
      </c>
      <c r="L95" s="30">
        <v>107.64</v>
      </c>
    </row>
    <row r="96" spans="1:12" ht="15" customHeight="1" x14ac:dyDescent="0.25">
      <c r="K96" s="25" t="s">
        <v>42</v>
      </c>
      <c r="L96" s="30">
        <v>110.81</v>
      </c>
    </row>
    <row r="97" spans="1:12" ht="15" customHeight="1" x14ac:dyDescent="0.25">
      <c r="K97" s="25" t="s">
        <v>2</v>
      </c>
      <c r="L97" s="30">
        <v>102.5</v>
      </c>
    </row>
    <row r="98" spans="1:12" ht="15" customHeight="1" x14ac:dyDescent="0.25">
      <c r="K98" s="25" t="s">
        <v>1</v>
      </c>
      <c r="L98" s="30">
        <v>103.25</v>
      </c>
    </row>
    <row r="99" spans="1:12" ht="15" customHeight="1" x14ac:dyDescent="0.25">
      <c r="K99" s="27"/>
      <c r="L99" s="30" t="s">
        <v>7</v>
      </c>
    </row>
    <row r="100" spans="1:12" ht="15" customHeight="1" x14ac:dyDescent="0.25">
      <c r="A100" s="67"/>
      <c r="B100" s="68"/>
      <c r="K100" s="29" t="s">
        <v>6</v>
      </c>
      <c r="L100" s="30">
        <v>105.22</v>
      </c>
    </row>
    <row r="101" spans="1:12" x14ac:dyDescent="0.25">
      <c r="A101" s="67"/>
      <c r="B101" s="68"/>
      <c r="K101" s="29" t="s">
        <v>5</v>
      </c>
      <c r="L101" s="30">
        <v>104.2</v>
      </c>
    </row>
    <row r="102" spans="1:12" x14ac:dyDescent="0.25">
      <c r="A102" s="67"/>
      <c r="B102" s="68"/>
      <c r="K102" s="29" t="s">
        <v>43</v>
      </c>
      <c r="L102" s="30">
        <v>110.89</v>
      </c>
    </row>
    <row r="103" spans="1:12" x14ac:dyDescent="0.25">
      <c r="A103" s="67"/>
      <c r="B103" s="68"/>
      <c r="K103" s="33" t="s">
        <v>4</v>
      </c>
      <c r="L103" s="30">
        <v>108.3</v>
      </c>
    </row>
    <row r="104" spans="1:12" x14ac:dyDescent="0.25">
      <c r="A104" s="67"/>
      <c r="B104" s="68"/>
      <c r="K104" s="25" t="s">
        <v>3</v>
      </c>
      <c r="L104" s="30">
        <v>109.16</v>
      </c>
    </row>
    <row r="105" spans="1:12" x14ac:dyDescent="0.25">
      <c r="A105" s="67"/>
      <c r="B105" s="68"/>
      <c r="K105" s="25" t="s">
        <v>42</v>
      </c>
      <c r="L105" s="30">
        <v>110.94</v>
      </c>
    </row>
    <row r="106" spans="1:12" x14ac:dyDescent="0.25">
      <c r="A106" s="67"/>
      <c r="B106" s="68"/>
      <c r="K106" s="25" t="s">
        <v>2</v>
      </c>
      <c r="L106" s="30">
        <v>101.94</v>
      </c>
    </row>
    <row r="107" spans="1:12" x14ac:dyDescent="0.25">
      <c r="A107" s="67"/>
      <c r="B107" s="68"/>
      <c r="K107" s="25" t="s">
        <v>1</v>
      </c>
      <c r="L107" s="30">
        <v>104.63</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99.297200000000004</v>
      </c>
    </row>
    <row r="112" spans="1:12" x14ac:dyDescent="0.25">
      <c r="K112" s="45">
        <v>43918</v>
      </c>
      <c r="L112" s="30">
        <v>98.037099999999995</v>
      </c>
    </row>
    <row r="113" spans="11:12" x14ac:dyDescent="0.25">
      <c r="K113" s="45">
        <v>43925</v>
      </c>
      <c r="L113" s="30">
        <v>96.543700000000001</v>
      </c>
    </row>
    <row r="114" spans="11:12" x14ac:dyDescent="0.25">
      <c r="K114" s="45">
        <v>43932</v>
      </c>
      <c r="L114" s="30">
        <v>95.5274</v>
      </c>
    </row>
    <row r="115" spans="11:12" x14ac:dyDescent="0.25">
      <c r="K115" s="45">
        <v>43939</v>
      </c>
      <c r="L115" s="30">
        <v>95.746300000000005</v>
      </c>
    </row>
    <row r="116" spans="11:12" x14ac:dyDescent="0.25">
      <c r="K116" s="45">
        <v>43946</v>
      </c>
      <c r="L116" s="30">
        <v>95.947800000000001</v>
      </c>
    </row>
    <row r="117" spans="11:12" x14ac:dyDescent="0.25">
      <c r="K117" s="45">
        <v>43953</v>
      </c>
      <c r="L117" s="30">
        <v>96.141800000000003</v>
      </c>
    </row>
    <row r="118" spans="11:12" x14ac:dyDescent="0.25">
      <c r="K118" s="45">
        <v>43960</v>
      </c>
      <c r="L118" s="30">
        <v>96.921999999999997</v>
      </c>
    </row>
    <row r="119" spans="11:12" x14ac:dyDescent="0.25">
      <c r="K119" s="45">
        <v>43967</v>
      </c>
      <c r="L119" s="30">
        <v>97.342500000000001</v>
      </c>
    </row>
    <row r="120" spans="11:12" x14ac:dyDescent="0.25">
      <c r="K120" s="45">
        <v>43974</v>
      </c>
      <c r="L120" s="30">
        <v>97.31</v>
      </c>
    </row>
    <row r="121" spans="11:12" x14ac:dyDescent="0.25">
      <c r="K121" s="45">
        <v>43981</v>
      </c>
      <c r="L121" s="30">
        <v>97.485600000000005</v>
      </c>
    </row>
    <row r="122" spans="11:12" x14ac:dyDescent="0.25">
      <c r="K122" s="45">
        <v>43988</v>
      </c>
      <c r="L122" s="30">
        <v>97.763800000000003</v>
      </c>
    </row>
    <row r="123" spans="11:12" x14ac:dyDescent="0.25">
      <c r="K123" s="45">
        <v>43995</v>
      </c>
      <c r="L123" s="30">
        <v>98.082800000000006</v>
      </c>
    </row>
    <row r="124" spans="11:12" x14ac:dyDescent="0.25">
      <c r="K124" s="45">
        <v>44002</v>
      </c>
      <c r="L124" s="30">
        <v>97.792000000000002</v>
      </c>
    </row>
    <row r="125" spans="11:12" x14ac:dyDescent="0.25">
      <c r="K125" s="45">
        <v>44009</v>
      </c>
      <c r="L125" s="30">
        <v>97.274799999999999</v>
      </c>
    </row>
    <row r="126" spans="11:12" x14ac:dyDescent="0.25">
      <c r="K126" s="45">
        <v>44016</v>
      </c>
      <c r="L126" s="30">
        <v>99.426000000000002</v>
      </c>
    </row>
    <row r="127" spans="11:12" x14ac:dyDescent="0.25">
      <c r="K127" s="45">
        <v>44023</v>
      </c>
      <c r="L127" s="30">
        <v>100.98390000000001</v>
      </c>
    </row>
    <row r="128" spans="11:12" x14ac:dyDescent="0.25">
      <c r="K128" s="45">
        <v>44030</v>
      </c>
      <c r="L128" s="30">
        <v>101.3035</v>
      </c>
    </row>
    <row r="129" spans="1:12" x14ac:dyDescent="0.25">
      <c r="K129" s="45">
        <v>44037</v>
      </c>
      <c r="L129" s="30">
        <v>101.4967</v>
      </c>
    </row>
    <row r="130" spans="1:12" x14ac:dyDescent="0.25">
      <c r="K130" s="45">
        <v>44044</v>
      </c>
      <c r="L130" s="30">
        <v>101.3443</v>
      </c>
    </row>
    <row r="131" spans="1:12" x14ac:dyDescent="0.25">
      <c r="K131" s="45">
        <v>44051</v>
      </c>
      <c r="L131" s="30">
        <v>101.4209</v>
      </c>
    </row>
    <row r="132" spans="1:12" x14ac:dyDescent="0.25">
      <c r="K132" s="45">
        <v>44058</v>
      </c>
      <c r="L132" s="30">
        <v>101.27200000000001</v>
      </c>
    </row>
    <row r="133" spans="1:12" x14ac:dyDescent="0.25">
      <c r="K133" s="45">
        <v>44065</v>
      </c>
      <c r="L133" s="30">
        <v>101.70650000000001</v>
      </c>
    </row>
    <row r="134" spans="1:12" x14ac:dyDescent="0.25">
      <c r="K134" s="45">
        <v>44072</v>
      </c>
      <c r="L134" s="30">
        <v>103.0617</v>
      </c>
    </row>
    <row r="135" spans="1:12" x14ac:dyDescent="0.25">
      <c r="K135" s="45">
        <v>44079</v>
      </c>
      <c r="L135" s="30">
        <v>103.1147</v>
      </c>
    </row>
    <row r="136" spans="1:12" x14ac:dyDescent="0.25">
      <c r="K136" s="45">
        <v>44086</v>
      </c>
      <c r="L136" s="30">
        <v>103.5376</v>
      </c>
    </row>
    <row r="137" spans="1:12" x14ac:dyDescent="0.25">
      <c r="K137" s="45">
        <v>44093</v>
      </c>
      <c r="L137" s="30">
        <v>103.5288</v>
      </c>
    </row>
    <row r="138" spans="1:12" x14ac:dyDescent="0.25">
      <c r="K138" s="45">
        <v>44100</v>
      </c>
      <c r="L138" s="30">
        <v>103.26260000000001</v>
      </c>
    </row>
    <row r="139" spans="1:12" x14ac:dyDescent="0.25">
      <c r="K139" s="45">
        <v>44107</v>
      </c>
      <c r="L139" s="30">
        <v>102.56010000000001</v>
      </c>
    </row>
    <row r="140" spans="1:12" x14ac:dyDescent="0.25">
      <c r="A140" s="67"/>
      <c r="B140" s="68"/>
      <c r="K140" s="45">
        <v>44114</v>
      </c>
      <c r="L140" s="30">
        <v>102.46510000000001</v>
      </c>
    </row>
    <row r="141" spans="1:12" x14ac:dyDescent="0.25">
      <c r="A141" s="67"/>
      <c r="B141" s="68"/>
      <c r="K141" s="45">
        <v>44121</v>
      </c>
      <c r="L141" s="30">
        <v>102.7974</v>
      </c>
    </row>
    <row r="142" spans="1:12" x14ac:dyDescent="0.25">
      <c r="K142" s="45">
        <v>44128</v>
      </c>
      <c r="L142" s="30">
        <v>102.7706</v>
      </c>
    </row>
    <row r="143" spans="1:12" x14ac:dyDescent="0.25">
      <c r="K143" s="45">
        <v>44135</v>
      </c>
      <c r="L143" s="30">
        <v>102.61790000000001</v>
      </c>
    </row>
    <row r="144" spans="1:12" x14ac:dyDescent="0.25">
      <c r="K144" s="45">
        <v>44142</v>
      </c>
      <c r="L144" s="30">
        <v>103.4264</v>
      </c>
    </row>
    <row r="145" spans="11:12" x14ac:dyDescent="0.25">
      <c r="K145" s="45">
        <v>44149</v>
      </c>
      <c r="L145" s="30">
        <v>104.3813</v>
      </c>
    </row>
    <row r="146" spans="11:12" x14ac:dyDescent="0.25">
      <c r="K146" s="45">
        <v>44156</v>
      </c>
      <c r="L146" s="30">
        <v>104.4007</v>
      </c>
    </row>
    <row r="147" spans="11:12" x14ac:dyDescent="0.25">
      <c r="K147" s="45">
        <v>44163</v>
      </c>
      <c r="L147" s="30">
        <v>104.7021</v>
      </c>
    </row>
    <row r="148" spans="11:12" x14ac:dyDescent="0.25">
      <c r="K148" s="45">
        <v>44170</v>
      </c>
      <c r="L148" s="30">
        <v>104.5438</v>
      </c>
    </row>
    <row r="149" spans="11:12" x14ac:dyDescent="0.25">
      <c r="K149" s="45">
        <v>44177</v>
      </c>
      <c r="L149" s="30">
        <v>104.46339999999999</v>
      </c>
    </row>
    <row r="150" spans="11:12" x14ac:dyDescent="0.25">
      <c r="K150" s="45">
        <v>44184</v>
      </c>
      <c r="L150" s="30">
        <v>102.3146</v>
      </c>
    </row>
    <row r="151" spans="11:12" x14ac:dyDescent="0.25">
      <c r="K151" s="45">
        <v>44191</v>
      </c>
      <c r="L151" s="30">
        <v>94.770499999999998</v>
      </c>
    </row>
    <row r="152" spans="11:12" x14ac:dyDescent="0.25">
      <c r="K152" s="45">
        <v>44198</v>
      </c>
      <c r="L152" s="30">
        <v>90.5047</v>
      </c>
    </row>
    <row r="153" spans="11:12" x14ac:dyDescent="0.25">
      <c r="K153" s="45">
        <v>44205</v>
      </c>
      <c r="L153" s="30">
        <v>94.320999999999998</v>
      </c>
    </row>
    <row r="154" spans="11:12" x14ac:dyDescent="0.25">
      <c r="K154" s="45">
        <v>44212</v>
      </c>
      <c r="L154" s="30">
        <v>99.708500000000001</v>
      </c>
    </row>
    <row r="155" spans="11:12" x14ac:dyDescent="0.25">
      <c r="K155" s="45">
        <v>44219</v>
      </c>
      <c r="L155" s="30">
        <v>102.035</v>
      </c>
    </row>
    <row r="156" spans="11:12" x14ac:dyDescent="0.25">
      <c r="K156" s="45">
        <v>44226</v>
      </c>
      <c r="L156" s="30">
        <v>102.4145</v>
      </c>
    </row>
    <row r="157" spans="11:12" x14ac:dyDescent="0.25">
      <c r="K157" s="45">
        <v>44233</v>
      </c>
      <c r="L157" s="30">
        <v>103.1587</v>
      </c>
    </row>
    <row r="158" spans="11:12" x14ac:dyDescent="0.25">
      <c r="K158" s="45">
        <v>44240</v>
      </c>
      <c r="L158" s="30">
        <v>103.92910000000001</v>
      </c>
    </row>
    <row r="159" spans="11:12" x14ac:dyDescent="0.25">
      <c r="K159" s="45">
        <v>44247</v>
      </c>
      <c r="L159" s="30">
        <v>104.12009999999999</v>
      </c>
    </row>
    <row r="160" spans="11:12" x14ac:dyDescent="0.25">
      <c r="K160" s="45">
        <v>44254</v>
      </c>
      <c r="L160" s="30">
        <v>104.2881</v>
      </c>
    </row>
    <row r="161" spans="11:12" x14ac:dyDescent="0.25">
      <c r="K161" s="45">
        <v>44261</v>
      </c>
      <c r="L161" s="30">
        <v>104.12949999999999</v>
      </c>
    </row>
    <row r="162" spans="11:12" x14ac:dyDescent="0.25">
      <c r="K162" s="45">
        <v>44268</v>
      </c>
      <c r="L162" s="30">
        <v>104.6105</v>
      </c>
    </row>
    <row r="163" spans="11:12" x14ac:dyDescent="0.25">
      <c r="K163" s="45">
        <v>44275</v>
      </c>
      <c r="L163" s="30">
        <v>104.7362</v>
      </c>
    </row>
    <row r="164" spans="11:12" x14ac:dyDescent="0.25">
      <c r="K164" s="45">
        <v>44282</v>
      </c>
      <c r="L164" s="30">
        <v>104.4927</v>
      </c>
    </row>
    <row r="165" spans="11:12" x14ac:dyDescent="0.25">
      <c r="K165" s="45">
        <v>44289</v>
      </c>
      <c r="L165" s="30">
        <v>103.3849</v>
      </c>
    </row>
    <row r="166" spans="11:12" x14ac:dyDescent="0.25">
      <c r="K166" s="45">
        <v>44296</v>
      </c>
      <c r="L166" s="30">
        <v>103.0269</v>
      </c>
    </row>
    <row r="167" spans="11:12" x14ac:dyDescent="0.25">
      <c r="K167" s="45">
        <v>44303</v>
      </c>
      <c r="L167" s="30">
        <v>103.3014</v>
      </c>
    </row>
    <row r="168" spans="11:12" x14ac:dyDescent="0.25">
      <c r="K168" s="45">
        <v>44310</v>
      </c>
      <c r="L168" s="30">
        <v>103.2657</v>
      </c>
    </row>
    <row r="169" spans="11:12" x14ac:dyDescent="0.25">
      <c r="K169" s="45">
        <v>44317</v>
      </c>
      <c r="L169" s="30">
        <v>103.07559999999999</v>
      </c>
    </row>
    <row r="170" spans="11:12" x14ac:dyDescent="0.25">
      <c r="K170" s="45">
        <v>44324</v>
      </c>
      <c r="L170" s="30">
        <v>102.66459999999999</v>
      </c>
    </row>
    <row r="171" spans="11:12" x14ac:dyDescent="0.25">
      <c r="K171" s="45">
        <v>44331</v>
      </c>
      <c r="L171" s="30">
        <v>103.2363</v>
      </c>
    </row>
    <row r="172" spans="11:12" x14ac:dyDescent="0.25">
      <c r="K172" s="45">
        <v>44338</v>
      </c>
      <c r="L172" s="30">
        <v>103.1336</v>
      </c>
    </row>
    <row r="173" spans="11:12" x14ac:dyDescent="0.25">
      <c r="K173" s="45">
        <v>44345</v>
      </c>
      <c r="L173" s="30">
        <v>102.7075</v>
      </c>
    </row>
    <row r="174" spans="11:12" x14ac:dyDescent="0.25">
      <c r="K174" s="45">
        <v>44352</v>
      </c>
      <c r="L174" s="30">
        <v>103.9141</v>
      </c>
    </row>
    <row r="175" spans="11:12" x14ac:dyDescent="0.25">
      <c r="K175" s="45">
        <v>44359</v>
      </c>
      <c r="L175" s="30">
        <v>103.8586</v>
      </c>
    </row>
    <row r="176" spans="11:12" x14ac:dyDescent="0.25">
      <c r="K176" s="45">
        <v>44366</v>
      </c>
      <c r="L176" s="30">
        <v>104.1442</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99.458299999999994</v>
      </c>
    </row>
    <row r="260" spans="11:12" x14ac:dyDescent="0.25">
      <c r="K260" s="45">
        <v>43918</v>
      </c>
      <c r="L260" s="30">
        <v>99.423400000000001</v>
      </c>
    </row>
    <row r="261" spans="11:12" x14ac:dyDescent="0.25">
      <c r="K261" s="45">
        <v>43925</v>
      </c>
      <c r="L261" s="30">
        <v>99.557699999999997</v>
      </c>
    </row>
    <row r="262" spans="11:12" x14ac:dyDescent="0.25">
      <c r="K262" s="45">
        <v>43932</v>
      </c>
      <c r="L262" s="30">
        <v>93.537899999999993</v>
      </c>
    </row>
    <row r="263" spans="11:12" x14ac:dyDescent="0.25">
      <c r="K263" s="45">
        <v>43939</v>
      </c>
      <c r="L263" s="30">
        <v>94.715800000000002</v>
      </c>
    </row>
    <row r="264" spans="11:12" x14ac:dyDescent="0.25">
      <c r="K264" s="45">
        <v>43946</v>
      </c>
      <c r="L264" s="30">
        <v>96.956599999999995</v>
      </c>
    </row>
    <row r="265" spans="11:12" x14ac:dyDescent="0.25">
      <c r="K265" s="45">
        <v>43953</v>
      </c>
      <c r="L265" s="30">
        <v>97.645899999999997</v>
      </c>
    </row>
    <row r="266" spans="11:12" x14ac:dyDescent="0.25">
      <c r="K266" s="45">
        <v>43960</v>
      </c>
      <c r="L266" s="30">
        <v>96.696600000000004</v>
      </c>
    </row>
    <row r="267" spans="11:12" x14ac:dyDescent="0.25">
      <c r="K267" s="45">
        <v>43967</v>
      </c>
      <c r="L267" s="30">
        <v>96.162400000000005</v>
      </c>
    </row>
    <row r="268" spans="11:12" x14ac:dyDescent="0.25">
      <c r="K268" s="45">
        <v>43974</v>
      </c>
      <c r="L268" s="30">
        <v>94.138800000000003</v>
      </c>
    </row>
    <row r="269" spans="11:12" x14ac:dyDescent="0.25">
      <c r="K269" s="45">
        <v>43981</v>
      </c>
      <c r="L269" s="30">
        <v>95.450900000000004</v>
      </c>
    </row>
    <row r="270" spans="11:12" x14ac:dyDescent="0.25">
      <c r="K270" s="45">
        <v>43988</v>
      </c>
      <c r="L270" s="30">
        <v>96.255200000000002</v>
      </c>
    </row>
    <row r="271" spans="11:12" x14ac:dyDescent="0.25">
      <c r="K271" s="45">
        <v>43995</v>
      </c>
      <c r="L271" s="30">
        <v>97.448599999999999</v>
      </c>
    </row>
    <row r="272" spans="11:12" x14ac:dyDescent="0.25">
      <c r="K272" s="45">
        <v>44002</v>
      </c>
      <c r="L272" s="30">
        <v>101.8156</v>
      </c>
    </row>
    <row r="273" spans="11:12" x14ac:dyDescent="0.25">
      <c r="K273" s="45">
        <v>44009</v>
      </c>
      <c r="L273" s="30">
        <v>103.14230000000001</v>
      </c>
    </row>
    <row r="274" spans="11:12" x14ac:dyDescent="0.25">
      <c r="K274" s="45">
        <v>44016</v>
      </c>
      <c r="L274" s="30">
        <v>103.89660000000001</v>
      </c>
    </row>
    <row r="275" spans="11:12" x14ac:dyDescent="0.25">
      <c r="K275" s="45">
        <v>44023</v>
      </c>
      <c r="L275" s="30">
        <v>99.4953</v>
      </c>
    </row>
    <row r="276" spans="11:12" x14ac:dyDescent="0.25">
      <c r="K276" s="45">
        <v>44030</v>
      </c>
      <c r="L276" s="30">
        <v>99.988299999999995</v>
      </c>
    </row>
    <row r="277" spans="11:12" x14ac:dyDescent="0.25">
      <c r="K277" s="45">
        <v>44037</v>
      </c>
      <c r="L277" s="30">
        <v>99.109700000000004</v>
      </c>
    </row>
    <row r="278" spans="11:12" x14ac:dyDescent="0.25">
      <c r="K278" s="45">
        <v>44044</v>
      </c>
      <c r="L278" s="30">
        <v>99.663799999999995</v>
      </c>
    </row>
    <row r="279" spans="11:12" x14ac:dyDescent="0.25">
      <c r="K279" s="45">
        <v>44051</v>
      </c>
      <c r="L279" s="30">
        <v>99.9863</v>
      </c>
    </row>
    <row r="280" spans="11:12" x14ac:dyDescent="0.25">
      <c r="K280" s="45">
        <v>44058</v>
      </c>
      <c r="L280" s="30">
        <v>97.624799999999993</v>
      </c>
    </row>
    <row r="281" spans="11:12" x14ac:dyDescent="0.25">
      <c r="K281" s="45">
        <v>44065</v>
      </c>
      <c r="L281" s="30">
        <v>98.499700000000004</v>
      </c>
    </row>
    <row r="282" spans="11:12" x14ac:dyDescent="0.25">
      <c r="K282" s="45">
        <v>44072</v>
      </c>
      <c r="L282" s="30">
        <v>100.09529999999999</v>
      </c>
    </row>
    <row r="283" spans="11:12" x14ac:dyDescent="0.25">
      <c r="K283" s="45">
        <v>44079</v>
      </c>
      <c r="L283" s="30">
        <v>101.5294</v>
      </c>
    </row>
    <row r="284" spans="11:12" x14ac:dyDescent="0.25">
      <c r="K284" s="45">
        <v>44086</v>
      </c>
      <c r="L284" s="30">
        <v>101.1622</v>
      </c>
    </row>
    <row r="285" spans="11:12" x14ac:dyDescent="0.25">
      <c r="K285" s="45">
        <v>44093</v>
      </c>
      <c r="L285" s="30">
        <v>101.4217</v>
      </c>
    </row>
    <row r="286" spans="11:12" x14ac:dyDescent="0.25">
      <c r="K286" s="45">
        <v>44100</v>
      </c>
      <c r="L286" s="30">
        <v>101.4387</v>
      </c>
    </row>
    <row r="287" spans="11:12" x14ac:dyDescent="0.25">
      <c r="K287" s="45">
        <v>44107</v>
      </c>
      <c r="L287" s="30">
        <v>101.3841</v>
      </c>
    </row>
    <row r="288" spans="11:12" x14ac:dyDescent="0.25">
      <c r="K288" s="45">
        <v>44114</v>
      </c>
      <c r="L288" s="30">
        <v>99.460700000000003</v>
      </c>
    </row>
    <row r="289" spans="11:12" x14ac:dyDescent="0.25">
      <c r="K289" s="45">
        <v>44121</v>
      </c>
      <c r="L289" s="30">
        <v>100.78959999999999</v>
      </c>
    </row>
    <row r="290" spans="11:12" x14ac:dyDescent="0.25">
      <c r="K290" s="45">
        <v>44128</v>
      </c>
      <c r="L290" s="30">
        <v>100.566</v>
      </c>
    </row>
    <row r="291" spans="11:12" x14ac:dyDescent="0.25">
      <c r="K291" s="45">
        <v>44135</v>
      </c>
      <c r="L291" s="30">
        <v>101.819</v>
      </c>
    </row>
    <row r="292" spans="11:12" x14ac:dyDescent="0.25">
      <c r="K292" s="45">
        <v>44142</v>
      </c>
      <c r="L292" s="30">
        <v>103.1219</v>
      </c>
    </row>
    <row r="293" spans="11:12" x14ac:dyDescent="0.25">
      <c r="K293" s="45">
        <v>44149</v>
      </c>
      <c r="L293" s="30">
        <v>105.34139999999999</v>
      </c>
    </row>
    <row r="294" spans="11:12" x14ac:dyDescent="0.25">
      <c r="K294" s="45">
        <v>44156</v>
      </c>
      <c r="L294" s="30">
        <v>103.7807</v>
      </c>
    </row>
    <row r="295" spans="11:12" x14ac:dyDescent="0.25">
      <c r="K295" s="45">
        <v>44163</v>
      </c>
      <c r="L295" s="30">
        <v>105.6611</v>
      </c>
    </row>
    <row r="296" spans="11:12" x14ac:dyDescent="0.25">
      <c r="K296" s="45">
        <v>44170</v>
      </c>
      <c r="L296" s="30">
        <v>105.846</v>
      </c>
    </row>
    <row r="297" spans="11:12" x14ac:dyDescent="0.25">
      <c r="K297" s="45">
        <v>44177</v>
      </c>
      <c r="L297" s="30">
        <v>107.24850000000001</v>
      </c>
    </row>
    <row r="298" spans="11:12" x14ac:dyDescent="0.25">
      <c r="K298" s="45">
        <v>44184</v>
      </c>
      <c r="L298" s="30">
        <v>106.6313</v>
      </c>
    </row>
    <row r="299" spans="11:12" x14ac:dyDescent="0.25">
      <c r="K299" s="45">
        <v>44191</v>
      </c>
      <c r="L299" s="30">
        <v>93.497299999999996</v>
      </c>
    </row>
    <row r="300" spans="11:12" x14ac:dyDescent="0.25">
      <c r="K300" s="45">
        <v>44198</v>
      </c>
      <c r="L300" s="30">
        <v>84.649000000000001</v>
      </c>
    </row>
    <row r="301" spans="11:12" x14ac:dyDescent="0.25">
      <c r="K301" s="45">
        <v>44205</v>
      </c>
      <c r="L301" s="30">
        <v>89.770099999999999</v>
      </c>
    </row>
    <row r="302" spans="11:12" x14ac:dyDescent="0.25">
      <c r="K302" s="45">
        <v>44212</v>
      </c>
      <c r="L302" s="30">
        <v>98.697599999999994</v>
      </c>
    </row>
    <row r="303" spans="11:12" x14ac:dyDescent="0.25">
      <c r="K303" s="45">
        <v>44219</v>
      </c>
      <c r="L303" s="30">
        <v>98.858900000000006</v>
      </c>
    </row>
    <row r="304" spans="11:12" x14ac:dyDescent="0.25">
      <c r="K304" s="45">
        <v>44226</v>
      </c>
      <c r="L304" s="30">
        <v>97.740700000000004</v>
      </c>
    </row>
    <row r="305" spans="11:12" x14ac:dyDescent="0.25">
      <c r="K305" s="45">
        <v>44233</v>
      </c>
      <c r="L305" s="30">
        <v>103.24299999999999</v>
      </c>
    </row>
    <row r="306" spans="11:12" x14ac:dyDescent="0.25">
      <c r="K306" s="45">
        <v>44240</v>
      </c>
      <c r="L306" s="30">
        <v>105.4768</v>
      </c>
    </row>
    <row r="307" spans="11:12" x14ac:dyDescent="0.25">
      <c r="K307" s="45">
        <v>44247</v>
      </c>
      <c r="L307" s="30">
        <v>104.0325</v>
      </c>
    </row>
    <row r="308" spans="11:12" x14ac:dyDescent="0.25">
      <c r="K308" s="45">
        <v>44254</v>
      </c>
      <c r="L308" s="30">
        <v>105.4777</v>
      </c>
    </row>
    <row r="309" spans="11:12" x14ac:dyDescent="0.25">
      <c r="K309" s="45">
        <v>44261</v>
      </c>
      <c r="L309" s="30">
        <v>104.95480000000001</v>
      </c>
    </row>
    <row r="310" spans="11:12" x14ac:dyDescent="0.25">
      <c r="K310" s="45">
        <v>44268</v>
      </c>
      <c r="L310" s="30">
        <v>104.3361</v>
      </c>
    </row>
    <row r="311" spans="11:12" x14ac:dyDescent="0.25">
      <c r="K311" s="45">
        <v>44275</v>
      </c>
      <c r="L311" s="30">
        <v>103.5031</v>
      </c>
    </row>
    <row r="312" spans="11:12" x14ac:dyDescent="0.25">
      <c r="K312" s="45">
        <v>44282</v>
      </c>
      <c r="L312" s="30">
        <v>103.4736</v>
      </c>
    </row>
    <row r="313" spans="11:12" x14ac:dyDescent="0.25">
      <c r="K313" s="45">
        <v>44289</v>
      </c>
      <c r="L313" s="30">
        <v>101.75020000000001</v>
      </c>
    </row>
    <row r="314" spans="11:12" x14ac:dyDescent="0.25">
      <c r="K314" s="45">
        <v>44296</v>
      </c>
      <c r="L314" s="30">
        <v>102.21680000000001</v>
      </c>
    </row>
    <row r="315" spans="11:12" x14ac:dyDescent="0.25">
      <c r="K315" s="45">
        <v>44303</v>
      </c>
      <c r="L315" s="30">
        <v>106.36879999999999</v>
      </c>
    </row>
    <row r="316" spans="11:12" x14ac:dyDescent="0.25">
      <c r="K316" s="45">
        <v>44310</v>
      </c>
      <c r="L316" s="30">
        <v>104.10080000000001</v>
      </c>
    </row>
    <row r="317" spans="11:12" x14ac:dyDescent="0.25">
      <c r="K317" s="45">
        <v>44317</v>
      </c>
      <c r="L317" s="30">
        <v>104.3172</v>
      </c>
    </row>
    <row r="318" spans="11:12" x14ac:dyDescent="0.25">
      <c r="K318" s="45">
        <v>44324</v>
      </c>
      <c r="L318" s="30">
        <v>102.95310000000001</v>
      </c>
    </row>
    <row r="319" spans="11:12" x14ac:dyDescent="0.25">
      <c r="K319" s="45">
        <v>44331</v>
      </c>
      <c r="L319" s="30">
        <v>105.39190000000001</v>
      </c>
    </row>
    <row r="320" spans="11:12" x14ac:dyDescent="0.25">
      <c r="K320" s="45">
        <v>44338</v>
      </c>
      <c r="L320" s="30">
        <v>105.1073</v>
      </c>
    </row>
    <row r="321" spans="11:12" x14ac:dyDescent="0.25">
      <c r="K321" s="45">
        <v>44345</v>
      </c>
      <c r="L321" s="30">
        <v>104.68219999999999</v>
      </c>
    </row>
    <row r="322" spans="11:12" x14ac:dyDescent="0.25">
      <c r="K322" s="45">
        <v>44352</v>
      </c>
      <c r="L322" s="30">
        <v>104.99769999999999</v>
      </c>
    </row>
    <row r="323" spans="11:12" x14ac:dyDescent="0.25">
      <c r="K323" s="45">
        <v>44359</v>
      </c>
      <c r="L323" s="30">
        <v>104.5239</v>
      </c>
    </row>
    <row r="324" spans="11:12" x14ac:dyDescent="0.25">
      <c r="K324" s="45">
        <v>44366</v>
      </c>
      <c r="L324" s="30">
        <v>105.1082</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B32E-40EA-49E7-9434-1D048D3528EC}">
  <sheetPr codeName="Sheet9">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24</v>
      </c>
    </row>
    <row r="2" spans="1:12" ht="19.5" customHeight="1" x14ac:dyDescent="0.3">
      <c r="A2" s="47" t="str">
        <f>"Weekly Payroll Jobs and Wages in Australia - " &amp;$L$1</f>
        <v>Weekly Payroll Jobs and Wages in Australia - Wholesale trade</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Wholesale trade</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-3.5089937526687764E-3</v>
      </c>
      <c r="C11" s="21">
        <v>-6.0595347375559383E-3</v>
      </c>
      <c r="D11" s="21">
        <v>6.6146140864415948E-3</v>
      </c>
      <c r="E11" s="21">
        <v>5.8242338408942551E-4</v>
      </c>
      <c r="F11" s="21">
        <v>-2.3991182454654703E-2</v>
      </c>
      <c r="G11" s="21">
        <v>1.1193036827735314E-2</v>
      </c>
      <c r="H11" s="21">
        <v>4.338467160601267E-3</v>
      </c>
      <c r="I11" s="40">
        <v>4.3360311979334654E-4</v>
      </c>
      <c r="J11" s="29"/>
      <c r="K11" s="29"/>
      <c r="L11" s="30"/>
    </row>
    <row r="12" spans="1:12" x14ac:dyDescent="0.25">
      <c r="A12" s="41" t="s">
        <v>6</v>
      </c>
      <c r="B12" s="21">
        <v>-2.7043334825451737E-3</v>
      </c>
      <c r="C12" s="21">
        <v>-2.8755356912946173E-3</v>
      </c>
      <c r="D12" s="21">
        <v>7.2022294472828818E-3</v>
      </c>
      <c r="E12" s="21">
        <v>6.072736511397725E-4</v>
      </c>
      <c r="F12" s="21">
        <v>-5.3267176774093428E-2</v>
      </c>
      <c r="G12" s="21">
        <v>1.1989507389440712E-2</v>
      </c>
      <c r="H12" s="21">
        <v>-1.9130397068650717E-3</v>
      </c>
      <c r="I12" s="40">
        <v>-7.0696367777167701E-4</v>
      </c>
      <c r="J12" s="29"/>
      <c r="K12" s="29"/>
      <c r="L12" s="30"/>
    </row>
    <row r="13" spans="1:12" ht="15" customHeight="1" x14ac:dyDescent="0.25">
      <c r="A13" s="41" t="s">
        <v>5</v>
      </c>
      <c r="B13" s="21">
        <v>-1.482289293849659E-2</v>
      </c>
      <c r="C13" s="21">
        <v>-9.6058394160584148E-3</v>
      </c>
      <c r="D13" s="21">
        <v>1.0718469290878607E-2</v>
      </c>
      <c r="E13" s="21">
        <v>1.3016263016263352E-3</v>
      </c>
      <c r="F13" s="21">
        <v>-2.3580727555912229E-2</v>
      </c>
      <c r="G13" s="21">
        <v>6.2223061623285503E-3</v>
      </c>
      <c r="H13" s="21">
        <v>1.6959844899422816E-2</v>
      </c>
      <c r="I13" s="40">
        <v>-1.4446451396757931E-3</v>
      </c>
      <c r="J13" s="29"/>
      <c r="K13" s="29"/>
      <c r="L13" s="30"/>
    </row>
    <row r="14" spans="1:12" ht="15" customHeight="1" x14ac:dyDescent="0.25">
      <c r="A14" s="41" t="s">
        <v>43</v>
      </c>
      <c r="B14" s="21">
        <v>7.2738205166749115E-3</v>
      </c>
      <c r="C14" s="21">
        <v>-7.3029399233059955E-4</v>
      </c>
      <c r="D14" s="21">
        <v>4.9754143143325713E-3</v>
      </c>
      <c r="E14" s="21">
        <v>-2.3562424359258038E-4</v>
      </c>
      <c r="F14" s="21">
        <v>5.8141446077153436E-3</v>
      </c>
      <c r="G14" s="21">
        <v>1.8988191693460443E-2</v>
      </c>
      <c r="H14" s="21">
        <v>3.3333264239847615E-3</v>
      </c>
      <c r="I14" s="40">
        <v>4.1023163961546594E-3</v>
      </c>
      <c r="J14" s="29"/>
      <c r="K14" s="29"/>
      <c r="L14" s="30"/>
    </row>
    <row r="15" spans="1:12" ht="15" customHeight="1" x14ac:dyDescent="0.25">
      <c r="A15" s="41" t="s">
        <v>4</v>
      </c>
      <c r="B15" s="21">
        <v>-2.4593443871369747E-2</v>
      </c>
      <c r="C15" s="21">
        <v>-1.9297671666724692E-2</v>
      </c>
      <c r="D15" s="21">
        <v>-3.0084790861029109E-4</v>
      </c>
      <c r="E15" s="21">
        <v>-4.3799229981279497E-3</v>
      </c>
      <c r="F15" s="21">
        <v>-3.1009739748490972E-2</v>
      </c>
      <c r="G15" s="21">
        <v>4.2399232992431646E-3</v>
      </c>
      <c r="H15" s="21">
        <v>-1.503759770385138E-2</v>
      </c>
      <c r="I15" s="40">
        <v>-7.4822231661212379E-3</v>
      </c>
      <c r="J15" s="29"/>
      <c r="K15" s="36"/>
      <c r="L15" s="30"/>
    </row>
    <row r="16" spans="1:12" ht="15" customHeight="1" x14ac:dyDescent="0.25">
      <c r="A16" s="41" t="s">
        <v>3</v>
      </c>
      <c r="B16" s="21">
        <v>1.7053287290947239E-2</v>
      </c>
      <c r="C16" s="21">
        <v>-7.4758821197303815E-3</v>
      </c>
      <c r="D16" s="21">
        <v>2.9508123748052117E-3</v>
      </c>
      <c r="E16" s="21">
        <v>5.7901300552298807E-4</v>
      </c>
      <c r="F16" s="21">
        <v>2.2876312102045437E-2</v>
      </c>
      <c r="G16" s="21">
        <v>1.6477147149529303E-2</v>
      </c>
      <c r="H16" s="21">
        <v>4.217015559743631E-3</v>
      </c>
      <c r="I16" s="40">
        <v>7.2420652524567419E-3</v>
      </c>
      <c r="J16" s="29"/>
      <c r="K16" s="29"/>
      <c r="L16" s="30"/>
    </row>
    <row r="17" spans="1:12" ht="15" customHeight="1" x14ac:dyDescent="0.25">
      <c r="A17" s="41" t="s">
        <v>42</v>
      </c>
      <c r="B17" s="21">
        <v>-8.5662126105884306E-3</v>
      </c>
      <c r="C17" s="21">
        <v>-1.6027874564459976E-2</v>
      </c>
      <c r="D17" s="21">
        <v>0</v>
      </c>
      <c r="E17" s="21">
        <v>1.3639626704953445E-2</v>
      </c>
      <c r="F17" s="21">
        <v>4.5802844305796953E-2</v>
      </c>
      <c r="G17" s="21">
        <v>-3.4564538092072272E-3</v>
      </c>
      <c r="H17" s="21">
        <v>0</v>
      </c>
      <c r="I17" s="40">
        <v>2.4361766352857472E-2</v>
      </c>
      <c r="J17" s="29"/>
      <c r="K17" s="29"/>
      <c r="L17" s="30"/>
    </row>
    <row r="18" spans="1:12" ht="15" customHeight="1" x14ac:dyDescent="0.25">
      <c r="A18" s="41" t="s">
        <v>2</v>
      </c>
      <c r="B18" s="21">
        <v>-3.4571203776553983E-2</v>
      </c>
      <c r="C18" s="21">
        <v>7.8521560574948968E-3</v>
      </c>
      <c r="D18" s="21">
        <v>-9.6368038740920481E-3</v>
      </c>
      <c r="E18" s="21">
        <v>1.101591187270512E-2</v>
      </c>
      <c r="F18" s="21">
        <v>-1.2818511658773679E-2</v>
      </c>
      <c r="G18" s="21">
        <v>2.3211637242694927E-3</v>
      </c>
      <c r="H18" s="21">
        <v>8.1759985475113872E-3</v>
      </c>
      <c r="I18" s="40">
        <v>0</v>
      </c>
      <c r="J18" s="29"/>
      <c r="K18" s="29"/>
      <c r="L18" s="30"/>
    </row>
    <row r="19" spans="1:12" x14ac:dyDescent="0.25">
      <c r="A19" s="41" t="s">
        <v>1</v>
      </c>
      <c r="B19" s="21">
        <v>8.8847352024921999E-2</v>
      </c>
      <c r="C19" s="21">
        <v>-1.8814722395508521E-2</v>
      </c>
      <c r="D19" s="21">
        <v>-1.1414204902577052E-2</v>
      </c>
      <c r="E19" s="21">
        <v>0</v>
      </c>
      <c r="F19" s="21">
        <v>0.15718748291567031</v>
      </c>
      <c r="G19" s="21">
        <v>-1.0052037591488427E-2</v>
      </c>
      <c r="H19" s="21">
        <v>-6.006271272084196E-3</v>
      </c>
      <c r="I19" s="40">
        <v>-2.374446000206798E-2</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-9.1823895354035123E-3</v>
      </c>
      <c r="C21" s="21">
        <v>-3.143284013687353E-3</v>
      </c>
      <c r="D21" s="21">
        <v>8.9976909818205719E-3</v>
      </c>
      <c r="E21" s="21">
        <v>6.8992898938424752E-4</v>
      </c>
      <c r="F21" s="21">
        <v>-2.6699403333561578E-2</v>
      </c>
      <c r="G21" s="21">
        <v>1.044536553775921E-2</v>
      </c>
      <c r="H21" s="21">
        <v>4.5838300589855496E-3</v>
      </c>
      <c r="I21" s="40">
        <v>-8.8562379100798339E-4</v>
      </c>
      <c r="J21" s="29"/>
      <c r="K21" s="29"/>
      <c r="L21" s="29"/>
    </row>
    <row r="22" spans="1:12" x14ac:dyDescent="0.25">
      <c r="A22" s="41" t="s">
        <v>13</v>
      </c>
      <c r="B22" s="21">
        <v>-1.3795958437073041E-2</v>
      </c>
      <c r="C22" s="21">
        <v>-1.117613922737104E-2</v>
      </c>
      <c r="D22" s="21">
        <v>3.6303014618703777E-3</v>
      </c>
      <c r="E22" s="21">
        <v>-7.2215635888772667E-5</v>
      </c>
      <c r="F22" s="21">
        <v>-3.0256016412018583E-2</v>
      </c>
      <c r="G22" s="21">
        <v>1.2429885958173292E-2</v>
      </c>
      <c r="H22" s="21">
        <v>4.0186744318215784E-3</v>
      </c>
      <c r="I22" s="40">
        <v>3.5298979336084724E-3</v>
      </c>
      <c r="J22" s="29"/>
      <c r="K22" s="34" t="s">
        <v>12</v>
      </c>
      <c r="L22" s="29" t="s">
        <v>59</v>
      </c>
    </row>
    <row r="23" spans="1:12" x14ac:dyDescent="0.25">
      <c r="A23" s="41" t="s">
        <v>64</v>
      </c>
      <c r="B23" s="21">
        <v>-1.5800307966609917E-2</v>
      </c>
      <c r="C23" s="21">
        <v>-7.6358381502890094E-2</v>
      </c>
      <c r="D23" s="21">
        <v>-3.9920942366985512E-2</v>
      </c>
      <c r="E23" s="21">
        <v>8.0490914886834908E-3</v>
      </c>
      <c r="F23" s="21">
        <v>7.367522982115271E-2</v>
      </c>
      <c r="G23" s="21">
        <v>-3.9652764550963338E-2</v>
      </c>
      <c r="H23" s="21">
        <v>-1.5622083490037797E-3</v>
      </c>
      <c r="I23" s="40">
        <v>1.0291106061685262E-2</v>
      </c>
      <c r="J23" s="29"/>
      <c r="K23" s="32"/>
      <c r="L23" s="29" t="s">
        <v>9</v>
      </c>
    </row>
    <row r="24" spans="1:12" x14ac:dyDescent="0.25">
      <c r="A24" s="41" t="s">
        <v>45</v>
      </c>
      <c r="B24" s="21">
        <v>-3.8522237516077418E-2</v>
      </c>
      <c r="C24" s="21">
        <v>-1.4904576402455239E-2</v>
      </c>
      <c r="D24" s="21">
        <v>2.5365865135758003E-3</v>
      </c>
      <c r="E24" s="21">
        <v>-5.6436062644027452E-4</v>
      </c>
      <c r="F24" s="21">
        <v>-1.6799849056537641E-2</v>
      </c>
      <c r="G24" s="21">
        <v>-7.220368264445054E-3</v>
      </c>
      <c r="H24" s="21">
        <v>1.5588729199134121E-4</v>
      </c>
      <c r="I24" s="40">
        <v>-3.6509616908771969E-3</v>
      </c>
      <c r="J24" s="29"/>
      <c r="K24" s="29" t="s">
        <v>64</v>
      </c>
      <c r="L24" s="30">
        <v>106.56</v>
      </c>
    </row>
    <row r="25" spans="1:12" x14ac:dyDescent="0.25">
      <c r="A25" s="41" t="s">
        <v>46</v>
      </c>
      <c r="B25" s="21">
        <v>-2.0363819179689213E-2</v>
      </c>
      <c r="C25" s="21">
        <v>-5.5484957513588506E-3</v>
      </c>
      <c r="D25" s="21">
        <v>7.6506330423089519E-3</v>
      </c>
      <c r="E25" s="21">
        <v>1.0698601416700981E-3</v>
      </c>
      <c r="F25" s="21">
        <v>-4.3295675646957577E-2</v>
      </c>
      <c r="G25" s="21">
        <v>1.2112573383155301E-2</v>
      </c>
      <c r="H25" s="21">
        <v>1.7185700346979971E-3</v>
      </c>
      <c r="I25" s="40">
        <v>-1.983990053411322E-5</v>
      </c>
      <c r="J25" s="29"/>
      <c r="K25" s="29" t="s">
        <v>45</v>
      </c>
      <c r="L25" s="30">
        <v>97.6</v>
      </c>
    </row>
    <row r="26" spans="1:12" x14ac:dyDescent="0.25">
      <c r="A26" s="41" t="s">
        <v>47</v>
      </c>
      <c r="B26" s="21">
        <v>-9.1282033938430152E-3</v>
      </c>
      <c r="C26" s="21">
        <v>-1.844987650114982E-3</v>
      </c>
      <c r="D26" s="21">
        <v>1.0131014152976237E-2</v>
      </c>
      <c r="E26" s="21">
        <v>5.0017247326672454E-4</v>
      </c>
      <c r="F26" s="21">
        <v>-5.6193962093996741E-2</v>
      </c>
      <c r="G26" s="21">
        <v>1.3068489661915983E-4</v>
      </c>
      <c r="H26" s="21">
        <v>5.1366395471132975E-3</v>
      </c>
      <c r="I26" s="40">
        <v>-2.6963579399597037E-3</v>
      </c>
      <c r="J26" s="29"/>
      <c r="K26" s="29" t="s">
        <v>46</v>
      </c>
      <c r="L26" s="30">
        <v>98.51</v>
      </c>
    </row>
    <row r="27" spans="1:12" ht="17.25" customHeight="1" x14ac:dyDescent="0.25">
      <c r="A27" s="41" t="s">
        <v>48</v>
      </c>
      <c r="B27" s="21">
        <v>2.1007072711545227E-2</v>
      </c>
      <c r="C27" s="21">
        <v>-5.7517407632468043E-4</v>
      </c>
      <c r="D27" s="21">
        <v>9.4096223112059008E-3</v>
      </c>
      <c r="E27" s="21">
        <v>1.2995517050320426E-3</v>
      </c>
      <c r="F27" s="21">
        <v>-1.3181221880261162E-2</v>
      </c>
      <c r="G27" s="21">
        <v>2.2599617838052977E-2</v>
      </c>
      <c r="H27" s="21">
        <v>9.3582845942141724E-3</v>
      </c>
      <c r="I27" s="40">
        <v>2.0357153702139641E-3</v>
      </c>
      <c r="J27" s="59"/>
      <c r="K27" s="33" t="s">
        <v>47</v>
      </c>
      <c r="L27" s="30">
        <v>99.27</v>
      </c>
    </row>
    <row r="28" spans="1:12" x14ac:dyDescent="0.25">
      <c r="A28" s="41" t="s">
        <v>49</v>
      </c>
      <c r="B28" s="21">
        <v>7.0950822947626113E-2</v>
      </c>
      <c r="C28" s="21">
        <v>5.6238273921200843E-3</v>
      </c>
      <c r="D28" s="21">
        <v>8.9127314651420431E-3</v>
      </c>
      <c r="E28" s="21">
        <v>-1.9490888596656042E-3</v>
      </c>
      <c r="F28" s="21">
        <v>9.6553042964514058E-2</v>
      </c>
      <c r="G28" s="21">
        <v>4.5504399654335392E-2</v>
      </c>
      <c r="H28" s="21">
        <v>4.7576945273273274E-3</v>
      </c>
      <c r="I28" s="40">
        <v>1.0989844835696871E-2</v>
      </c>
      <c r="J28" s="48"/>
      <c r="K28" s="25" t="s">
        <v>48</v>
      </c>
      <c r="L28" s="30">
        <v>102.16</v>
      </c>
    </row>
    <row r="29" spans="1:12" ht="15.75" thickBot="1" x14ac:dyDescent="0.3">
      <c r="A29" s="42" t="s">
        <v>50</v>
      </c>
      <c r="B29" s="43">
        <v>6.2548579970104656E-2</v>
      </c>
      <c r="C29" s="43">
        <v>8.6484568996099132E-3</v>
      </c>
      <c r="D29" s="43">
        <v>1.1879003558718848E-2</v>
      </c>
      <c r="E29" s="43">
        <v>-3.0157885400035056E-3</v>
      </c>
      <c r="F29" s="43">
        <v>0.1509936776963412</v>
      </c>
      <c r="G29" s="43">
        <v>4.0981273634750348E-2</v>
      </c>
      <c r="H29" s="43">
        <v>-2.2747920161836133E-2</v>
      </c>
      <c r="I29" s="44">
        <v>2.2618606036574729E-2</v>
      </c>
      <c r="J29" s="48"/>
      <c r="K29" s="25" t="s">
        <v>49</v>
      </c>
      <c r="L29" s="30">
        <v>106.5</v>
      </c>
    </row>
    <row r="30" spans="1:12" x14ac:dyDescent="0.25">
      <c r="A30" s="60" t="s">
        <v>44</v>
      </c>
      <c r="B30" s="20"/>
      <c r="C30" s="20"/>
      <c r="D30" s="20"/>
      <c r="E30" s="20"/>
      <c r="F30" s="20"/>
      <c r="G30" s="20"/>
      <c r="H30" s="20"/>
      <c r="I30" s="20"/>
      <c r="J30" s="48"/>
      <c r="K30" s="25" t="s">
        <v>50</v>
      </c>
      <c r="L30" s="30">
        <v>105.34</v>
      </c>
    </row>
    <row r="31" spans="1:12" ht="12.75" customHeight="1" x14ac:dyDescent="0.25">
      <c r="K31" s="25"/>
      <c r="L31" s="30"/>
    </row>
    <row r="32" spans="1:12" ht="15.75" customHeight="1" x14ac:dyDescent="0.25">
      <c r="A32" s="54" t="str">
        <f>"Indexed number of payroll jobs and total wages, "&amp;$L$1</f>
        <v>Indexed number of payroll jobs and total wages, Wholesale trade</v>
      </c>
      <c r="B32" s="61"/>
      <c r="C32" s="61"/>
      <c r="D32" s="61"/>
      <c r="E32" s="61"/>
      <c r="F32" s="61"/>
      <c r="G32" s="61"/>
      <c r="H32" s="61"/>
      <c r="I32" s="61"/>
      <c r="J32" s="62"/>
      <c r="K32" s="32"/>
      <c r="L32" s="30" t="s">
        <v>8</v>
      </c>
    </row>
    <row r="33" spans="1:12" x14ac:dyDescent="0.25">
      <c r="K33" s="29" t="s">
        <v>64</v>
      </c>
      <c r="L33" s="30">
        <v>102.51</v>
      </c>
    </row>
    <row r="34" spans="1:12" x14ac:dyDescent="0.25">
      <c r="K34" s="29" t="s">
        <v>45</v>
      </c>
      <c r="L34" s="30">
        <v>95.9</v>
      </c>
    </row>
    <row r="35" spans="1:12" x14ac:dyDescent="0.25">
      <c r="K35" s="29" t="s">
        <v>46</v>
      </c>
      <c r="L35" s="30">
        <v>97.22</v>
      </c>
    </row>
    <row r="36" spans="1:12" x14ac:dyDescent="0.25">
      <c r="K36" s="33" t="s">
        <v>47</v>
      </c>
      <c r="L36" s="30">
        <v>98.09</v>
      </c>
    </row>
    <row r="37" spans="1:12" x14ac:dyDescent="0.25">
      <c r="K37" s="25" t="s">
        <v>48</v>
      </c>
      <c r="L37" s="30">
        <v>101.15</v>
      </c>
    </row>
    <row r="38" spans="1:12" x14ac:dyDescent="0.25">
      <c r="K38" s="25" t="s">
        <v>49</v>
      </c>
      <c r="L38" s="30">
        <v>106.15</v>
      </c>
    </row>
    <row r="39" spans="1:12" x14ac:dyDescent="0.25">
      <c r="K39" s="25" t="s">
        <v>50</v>
      </c>
      <c r="L39" s="30">
        <v>105.01</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98.42</v>
      </c>
    </row>
    <row r="43" spans="1:12" x14ac:dyDescent="0.25">
      <c r="K43" s="29" t="s">
        <v>45</v>
      </c>
      <c r="L43" s="30">
        <v>96.15</v>
      </c>
    </row>
    <row r="44" spans="1:12" x14ac:dyDescent="0.25">
      <c r="B44" s="20"/>
      <c r="C44" s="20"/>
      <c r="D44" s="20"/>
      <c r="E44" s="20"/>
      <c r="F44" s="20"/>
      <c r="G44" s="20"/>
      <c r="H44" s="20"/>
      <c r="I44" s="20"/>
      <c r="J44" s="48"/>
      <c r="K44" s="29" t="s">
        <v>46</v>
      </c>
      <c r="L44" s="30">
        <v>97.96</v>
      </c>
    </row>
    <row r="45" spans="1:12" ht="15.4" customHeight="1" x14ac:dyDescent="0.25">
      <c r="A45" s="54" t="str">
        <f>"Indexed number of payroll jobs in "&amp;$L$1&amp;" each week by age group"</f>
        <v>Indexed number of payroll jobs in Wholesale trade each week by age group</v>
      </c>
      <c r="B45" s="20"/>
      <c r="C45" s="20"/>
      <c r="D45" s="20"/>
      <c r="E45" s="20"/>
      <c r="F45" s="20"/>
      <c r="G45" s="20"/>
      <c r="H45" s="20"/>
      <c r="I45" s="20"/>
      <c r="J45" s="48"/>
      <c r="K45" s="33" t="s">
        <v>47</v>
      </c>
      <c r="L45" s="30">
        <v>99.09</v>
      </c>
    </row>
    <row r="46" spans="1:12" ht="15.4" customHeight="1" x14ac:dyDescent="0.25">
      <c r="B46" s="20"/>
      <c r="C46" s="20"/>
      <c r="D46" s="20"/>
      <c r="E46" s="20"/>
      <c r="F46" s="20"/>
      <c r="G46" s="20"/>
      <c r="H46" s="20"/>
      <c r="I46" s="20"/>
      <c r="J46" s="48"/>
      <c r="K46" s="25" t="s">
        <v>48</v>
      </c>
      <c r="L46" s="30">
        <v>102.1</v>
      </c>
    </row>
    <row r="47" spans="1:12" ht="15.4" customHeight="1" x14ac:dyDescent="0.25">
      <c r="B47" s="20"/>
      <c r="C47" s="20"/>
      <c r="D47" s="20"/>
      <c r="E47" s="20"/>
      <c r="F47" s="20"/>
      <c r="G47" s="20"/>
      <c r="H47" s="20"/>
      <c r="I47" s="20"/>
      <c r="J47" s="48"/>
      <c r="K47" s="25" t="s">
        <v>49</v>
      </c>
      <c r="L47" s="30">
        <v>107.1</v>
      </c>
    </row>
    <row r="48" spans="1:12" ht="15.4" customHeight="1" x14ac:dyDescent="0.25">
      <c r="B48" s="20"/>
      <c r="C48" s="20"/>
      <c r="D48" s="20"/>
      <c r="E48" s="20"/>
      <c r="F48" s="20"/>
      <c r="G48" s="20"/>
      <c r="H48" s="20"/>
      <c r="I48" s="20"/>
      <c r="J48" s="48"/>
      <c r="K48" s="25" t="s">
        <v>50</v>
      </c>
      <c r="L48" s="30">
        <v>106.25</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99.08</v>
      </c>
    </row>
    <row r="54" spans="1:12" ht="15.4" customHeight="1" x14ac:dyDescent="0.25">
      <c r="B54" s="20"/>
      <c r="C54" s="20"/>
      <c r="D54" s="20"/>
      <c r="E54" s="20"/>
      <c r="F54" s="20"/>
      <c r="G54" s="20"/>
      <c r="H54" s="20"/>
      <c r="I54" s="20"/>
      <c r="J54" s="48"/>
      <c r="K54" s="29" t="s">
        <v>5</v>
      </c>
      <c r="L54" s="30">
        <v>98.92</v>
      </c>
    </row>
    <row r="55" spans="1:12" ht="15.4" customHeight="1" x14ac:dyDescent="0.25">
      <c r="B55" s="64"/>
      <c r="C55" s="64"/>
      <c r="D55" s="65"/>
      <c r="E55" s="2"/>
      <c r="F55" s="20"/>
      <c r="G55" s="20"/>
      <c r="H55" s="20"/>
      <c r="I55" s="20"/>
      <c r="J55" s="48"/>
      <c r="K55" s="29" t="s">
        <v>43</v>
      </c>
      <c r="L55" s="30">
        <v>99.47</v>
      </c>
    </row>
    <row r="56" spans="1:12" ht="15.4" customHeight="1" x14ac:dyDescent="0.25">
      <c r="B56" s="64"/>
      <c r="C56" s="64"/>
      <c r="D56" s="65"/>
      <c r="E56" s="2"/>
      <c r="F56" s="20"/>
      <c r="G56" s="20"/>
      <c r="H56" s="20"/>
      <c r="I56" s="20"/>
      <c r="J56" s="48"/>
      <c r="K56" s="33" t="s">
        <v>4</v>
      </c>
      <c r="L56" s="30">
        <v>98.52</v>
      </c>
    </row>
    <row r="57" spans="1:12" ht="15.4" customHeight="1" x14ac:dyDescent="0.25">
      <c r="A57" s="64"/>
      <c r="B57" s="64"/>
      <c r="C57" s="64"/>
      <c r="D57" s="65"/>
      <c r="E57" s="2"/>
      <c r="F57" s="20"/>
      <c r="G57" s="20"/>
      <c r="H57" s="20"/>
      <c r="I57" s="20"/>
      <c r="J57" s="48"/>
      <c r="K57" s="25" t="s">
        <v>3</v>
      </c>
      <c r="L57" s="30">
        <v>101.41</v>
      </c>
    </row>
    <row r="58" spans="1:12" ht="15.4" customHeight="1" x14ac:dyDescent="0.25">
      <c r="B58" s="20"/>
      <c r="C58" s="20"/>
      <c r="D58" s="20"/>
      <c r="E58" s="20"/>
      <c r="F58" s="20"/>
      <c r="G58" s="20"/>
      <c r="H58" s="20"/>
      <c r="I58" s="20"/>
      <c r="J58" s="48"/>
      <c r="K58" s="25" t="s">
        <v>42</v>
      </c>
      <c r="L58" s="30">
        <v>100.43</v>
      </c>
    </row>
    <row r="59" spans="1:12" ht="15.4" customHeight="1" x14ac:dyDescent="0.25">
      <c r="K59" s="25" t="s">
        <v>2</v>
      </c>
      <c r="L59" s="30">
        <v>97.33</v>
      </c>
    </row>
    <row r="60" spans="1:12" ht="15.4" customHeight="1" x14ac:dyDescent="0.25">
      <c r="A60" s="54" t="str">
        <f>"Indexed number of payroll jobs held by men in "&amp;$L$1&amp;" each week by State and Territory"</f>
        <v>Indexed number of payroll jobs held by men in Wholesale trade each week by State and Territory</v>
      </c>
      <c r="K60" s="25" t="s">
        <v>1</v>
      </c>
      <c r="L60" s="30">
        <v>111.56</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98.01</v>
      </c>
    </row>
    <row r="63" spans="1:12" ht="15.4" customHeight="1" x14ac:dyDescent="0.25">
      <c r="B63" s="64"/>
      <c r="C63" s="64"/>
      <c r="D63" s="64"/>
      <c r="E63" s="64"/>
      <c r="F63" s="20"/>
      <c r="G63" s="20"/>
      <c r="H63" s="20"/>
      <c r="I63" s="20"/>
      <c r="J63" s="48"/>
      <c r="K63" s="29" t="s">
        <v>5</v>
      </c>
      <c r="L63" s="30">
        <v>97.21</v>
      </c>
    </row>
    <row r="64" spans="1:12" ht="15.4" customHeight="1" x14ac:dyDescent="0.25">
      <c r="B64" s="64"/>
      <c r="C64" s="64"/>
      <c r="D64" s="66"/>
      <c r="E64" s="2"/>
      <c r="F64" s="20"/>
      <c r="G64" s="20"/>
      <c r="H64" s="20"/>
      <c r="I64" s="20"/>
      <c r="J64" s="48"/>
      <c r="K64" s="29" t="s">
        <v>43</v>
      </c>
      <c r="L64" s="30">
        <v>98.92</v>
      </c>
    </row>
    <row r="65" spans="1:12" ht="15.4" customHeight="1" x14ac:dyDescent="0.25">
      <c r="B65" s="64"/>
      <c r="C65" s="64"/>
      <c r="D65" s="66"/>
      <c r="E65" s="2"/>
      <c r="F65" s="20"/>
      <c r="G65" s="20"/>
      <c r="H65" s="20"/>
      <c r="I65" s="20"/>
      <c r="J65" s="48"/>
      <c r="K65" s="33" t="s">
        <v>4</v>
      </c>
      <c r="L65" s="30">
        <v>96.51</v>
      </c>
    </row>
    <row r="66" spans="1:12" ht="15.4" customHeight="1" x14ac:dyDescent="0.25">
      <c r="B66" s="64"/>
      <c r="C66" s="64"/>
      <c r="D66" s="66"/>
      <c r="E66" s="2"/>
      <c r="F66" s="20"/>
      <c r="G66" s="20"/>
      <c r="H66" s="20"/>
      <c r="I66" s="20"/>
      <c r="J66" s="48"/>
      <c r="K66" s="25" t="s">
        <v>3</v>
      </c>
      <c r="L66" s="30">
        <v>100.45</v>
      </c>
    </row>
    <row r="67" spans="1:12" ht="15.4" customHeight="1" x14ac:dyDescent="0.25">
      <c r="B67" s="20"/>
      <c r="C67" s="20"/>
      <c r="D67" s="20"/>
      <c r="E67" s="20"/>
      <c r="F67" s="20"/>
      <c r="G67" s="20"/>
      <c r="H67" s="20"/>
      <c r="I67" s="20"/>
      <c r="J67" s="48"/>
      <c r="K67" s="25" t="s">
        <v>42</v>
      </c>
      <c r="L67" s="30">
        <v>98.44</v>
      </c>
    </row>
    <row r="68" spans="1:12" ht="15.4" customHeight="1" x14ac:dyDescent="0.25">
      <c r="A68" s="20"/>
      <c r="B68" s="20"/>
      <c r="C68" s="20"/>
      <c r="D68" s="20"/>
      <c r="E68" s="20"/>
      <c r="F68" s="20"/>
      <c r="G68" s="20"/>
      <c r="H68" s="20"/>
      <c r="I68" s="20"/>
      <c r="J68" s="48"/>
      <c r="K68" s="25" t="s">
        <v>2</v>
      </c>
      <c r="L68" s="30">
        <v>98.64</v>
      </c>
    </row>
    <row r="69" spans="1:12" ht="15.4" customHeight="1" x14ac:dyDescent="0.25">
      <c r="A69" s="20"/>
      <c r="B69" s="54"/>
      <c r="C69" s="54"/>
      <c r="D69" s="54"/>
      <c r="E69" s="54"/>
      <c r="F69" s="54"/>
      <c r="G69" s="54"/>
      <c r="H69" s="54"/>
      <c r="I69" s="54"/>
      <c r="J69" s="63"/>
      <c r="K69" s="25" t="s">
        <v>1</v>
      </c>
      <c r="L69" s="30">
        <v>111.27</v>
      </c>
    </row>
    <row r="70" spans="1:12" ht="15.4" customHeight="1" x14ac:dyDescent="0.25">
      <c r="K70" s="27"/>
      <c r="L70" s="30" t="s">
        <v>7</v>
      </c>
    </row>
    <row r="71" spans="1:12" ht="15.4" customHeight="1" x14ac:dyDescent="0.25">
      <c r="K71" s="29" t="s">
        <v>6</v>
      </c>
      <c r="L71" s="30">
        <v>98.95</v>
      </c>
    </row>
    <row r="72" spans="1:12" ht="15.4" customHeight="1" x14ac:dyDescent="0.25">
      <c r="K72" s="29" t="s">
        <v>5</v>
      </c>
      <c r="L72" s="30">
        <v>98.53</v>
      </c>
    </row>
    <row r="73" spans="1:12" ht="15.4" customHeight="1" x14ac:dyDescent="0.25">
      <c r="K73" s="29" t="s">
        <v>43</v>
      </c>
      <c r="L73" s="30">
        <v>99.71</v>
      </c>
    </row>
    <row r="74" spans="1:12" ht="15.4" customHeight="1" x14ac:dyDescent="0.25">
      <c r="K74" s="33" t="s">
        <v>4</v>
      </c>
      <c r="L74" s="30">
        <v>96.82</v>
      </c>
    </row>
    <row r="75" spans="1:12" ht="15.4" customHeight="1" x14ac:dyDescent="0.25">
      <c r="A75" s="54" t="str">
        <f>"Indexed number of payroll jobs held by women in "&amp;$L$1&amp;" each week by State and Territory"</f>
        <v>Indexed number of payroll jobs held by women in Wholesale trade each week by State and Territory</v>
      </c>
      <c r="K75" s="25" t="s">
        <v>3</v>
      </c>
      <c r="L75" s="30">
        <v>100.81</v>
      </c>
    </row>
    <row r="76" spans="1:12" ht="15.4" customHeight="1" x14ac:dyDescent="0.25">
      <c r="K76" s="25" t="s">
        <v>42</v>
      </c>
      <c r="L76" s="30">
        <v>98.44</v>
      </c>
    </row>
    <row r="77" spans="1:12" ht="15.4" customHeight="1" x14ac:dyDescent="0.25">
      <c r="B77" s="64"/>
      <c r="C77" s="64"/>
      <c r="D77" s="64"/>
      <c r="E77" s="64"/>
      <c r="F77" s="20"/>
      <c r="G77" s="20"/>
      <c r="H77" s="20"/>
      <c r="I77" s="20"/>
      <c r="J77" s="48"/>
      <c r="K77" s="25" t="s">
        <v>2</v>
      </c>
      <c r="L77" s="30">
        <v>97.55</v>
      </c>
    </row>
    <row r="78" spans="1:12" ht="15.4" customHeight="1" x14ac:dyDescent="0.25">
      <c r="B78" s="64"/>
      <c r="C78" s="64"/>
      <c r="D78" s="64"/>
      <c r="E78" s="64"/>
      <c r="F78" s="20"/>
      <c r="G78" s="20"/>
      <c r="H78" s="20"/>
      <c r="I78" s="20"/>
      <c r="J78" s="48"/>
      <c r="K78" s="25" t="s">
        <v>1</v>
      </c>
      <c r="L78" s="30">
        <v>110.3</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99.66</v>
      </c>
    </row>
    <row r="83" spans="1:12" ht="15.4" customHeight="1" x14ac:dyDescent="0.25">
      <c r="B83" s="20"/>
      <c r="C83" s="20"/>
      <c r="D83" s="20"/>
      <c r="E83" s="20"/>
      <c r="F83" s="20"/>
      <c r="G83" s="20"/>
      <c r="H83" s="20"/>
      <c r="I83" s="20"/>
      <c r="J83" s="48"/>
      <c r="K83" s="29" t="s">
        <v>5</v>
      </c>
      <c r="L83" s="30">
        <v>98.81</v>
      </c>
    </row>
    <row r="84" spans="1:12" ht="15.4" customHeight="1" x14ac:dyDescent="0.25">
      <c r="A84" s="20"/>
      <c r="B84" s="54"/>
      <c r="C84" s="54"/>
      <c r="D84" s="54"/>
      <c r="E84" s="54"/>
      <c r="F84" s="54"/>
      <c r="G84" s="54"/>
      <c r="H84" s="54"/>
      <c r="I84" s="54"/>
      <c r="J84" s="63"/>
      <c r="K84" s="29" t="s">
        <v>43</v>
      </c>
      <c r="L84" s="30">
        <v>100.87</v>
      </c>
    </row>
    <row r="85" spans="1:12" ht="15.4" customHeight="1" x14ac:dyDescent="0.25">
      <c r="K85" s="33" t="s">
        <v>4</v>
      </c>
      <c r="L85" s="30">
        <v>99.11</v>
      </c>
    </row>
    <row r="86" spans="1:12" ht="15.4" customHeight="1" x14ac:dyDescent="0.25">
      <c r="K86" s="25" t="s">
        <v>3</v>
      </c>
      <c r="L86" s="30">
        <v>101.55</v>
      </c>
    </row>
    <row r="87" spans="1:12" ht="15.4" customHeight="1" x14ac:dyDescent="0.25">
      <c r="K87" s="25" t="s">
        <v>42</v>
      </c>
      <c r="L87" s="30">
        <v>98.85</v>
      </c>
    </row>
    <row r="88" spans="1:12" ht="15.4" customHeight="1" x14ac:dyDescent="0.25">
      <c r="K88" s="25" t="s">
        <v>2</v>
      </c>
      <c r="L88" s="30">
        <v>91.27</v>
      </c>
    </row>
    <row r="89" spans="1:12" ht="15.4" customHeight="1" x14ac:dyDescent="0.25">
      <c r="K89" s="25" t="s">
        <v>1</v>
      </c>
      <c r="L89" s="30">
        <v>105.19</v>
      </c>
    </row>
    <row r="90" spans="1:12" ht="15.4" customHeight="1" x14ac:dyDescent="0.25">
      <c r="K90" s="32"/>
      <c r="L90" s="30" t="s">
        <v>8</v>
      </c>
    </row>
    <row r="91" spans="1:12" ht="15" customHeight="1" x14ac:dyDescent="0.25">
      <c r="K91" s="29" t="s">
        <v>6</v>
      </c>
      <c r="L91" s="30">
        <v>98.68</v>
      </c>
    </row>
    <row r="92" spans="1:12" ht="15" customHeight="1" x14ac:dyDescent="0.25">
      <c r="K92" s="29" t="s">
        <v>5</v>
      </c>
      <c r="L92" s="30">
        <v>96.25</v>
      </c>
    </row>
    <row r="93" spans="1:12" ht="15" customHeight="1" x14ac:dyDescent="0.25">
      <c r="A93" s="54"/>
      <c r="K93" s="29" t="s">
        <v>43</v>
      </c>
      <c r="L93" s="30">
        <v>100.1</v>
      </c>
    </row>
    <row r="94" spans="1:12" ht="15" customHeight="1" x14ac:dyDescent="0.25">
      <c r="K94" s="33" t="s">
        <v>4</v>
      </c>
      <c r="L94" s="30">
        <v>97.47</v>
      </c>
    </row>
    <row r="95" spans="1:12" ht="15" customHeight="1" x14ac:dyDescent="0.25">
      <c r="K95" s="25" t="s">
        <v>3</v>
      </c>
      <c r="L95" s="30">
        <v>100.17</v>
      </c>
    </row>
    <row r="96" spans="1:12" ht="15" customHeight="1" x14ac:dyDescent="0.25">
      <c r="K96" s="25" t="s">
        <v>42</v>
      </c>
      <c r="L96" s="30">
        <v>98.25</v>
      </c>
    </row>
    <row r="97" spans="1:12" ht="15" customHeight="1" x14ac:dyDescent="0.25">
      <c r="K97" s="25" t="s">
        <v>2</v>
      </c>
      <c r="L97" s="30">
        <v>93.84</v>
      </c>
    </row>
    <row r="98" spans="1:12" ht="15" customHeight="1" x14ac:dyDescent="0.25">
      <c r="K98" s="25" t="s">
        <v>1</v>
      </c>
      <c r="L98" s="30">
        <v>102.59</v>
      </c>
    </row>
    <row r="99" spans="1:12" ht="15" customHeight="1" x14ac:dyDescent="0.25">
      <c r="K99" s="27"/>
      <c r="L99" s="30" t="s">
        <v>7</v>
      </c>
    </row>
    <row r="100" spans="1:12" ht="15" customHeight="1" x14ac:dyDescent="0.25">
      <c r="A100" s="67"/>
      <c r="B100" s="68"/>
      <c r="K100" s="29" t="s">
        <v>6</v>
      </c>
      <c r="L100" s="30">
        <v>99.07</v>
      </c>
    </row>
    <row r="101" spans="1:12" x14ac:dyDescent="0.25">
      <c r="A101" s="67"/>
      <c r="B101" s="68"/>
      <c r="K101" s="29" t="s">
        <v>5</v>
      </c>
      <c r="L101" s="30">
        <v>96.9</v>
      </c>
    </row>
    <row r="102" spans="1:12" x14ac:dyDescent="0.25">
      <c r="A102" s="67"/>
      <c r="B102" s="68"/>
      <c r="K102" s="29" t="s">
        <v>43</v>
      </c>
      <c r="L102" s="30">
        <v>100.14</v>
      </c>
    </row>
    <row r="103" spans="1:12" x14ac:dyDescent="0.25">
      <c r="A103" s="67"/>
      <c r="B103" s="68"/>
      <c r="K103" s="33" t="s">
        <v>4</v>
      </c>
      <c r="L103" s="30">
        <v>96.94</v>
      </c>
    </row>
    <row r="104" spans="1:12" x14ac:dyDescent="0.25">
      <c r="A104" s="67"/>
      <c r="B104" s="68"/>
      <c r="K104" s="25" t="s">
        <v>3</v>
      </c>
      <c r="L104" s="30">
        <v>100.68</v>
      </c>
    </row>
    <row r="105" spans="1:12" x14ac:dyDescent="0.25">
      <c r="A105" s="67"/>
      <c r="B105" s="68"/>
      <c r="K105" s="25" t="s">
        <v>42</v>
      </c>
      <c r="L105" s="30">
        <v>98.25</v>
      </c>
    </row>
    <row r="106" spans="1:12" x14ac:dyDescent="0.25">
      <c r="A106" s="67"/>
      <c r="B106" s="68"/>
      <c r="K106" s="25" t="s">
        <v>2</v>
      </c>
      <c r="L106" s="30">
        <v>93.36</v>
      </c>
    </row>
    <row r="107" spans="1:12" x14ac:dyDescent="0.25">
      <c r="A107" s="67"/>
      <c r="B107" s="68"/>
      <c r="K107" s="25" t="s">
        <v>1</v>
      </c>
      <c r="L107" s="30">
        <v>102.72</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99.852000000000004</v>
      </c>
    </row>
    <row r="112" spans="1:12" x14ac:dyDescent="0.25">
      <c r="K112" s="45">
        <v>43918</v>
      </c>
      <c r="L112" s="30">
        <v>97.444500000000005</v>
      </c>
    </row>
    <row r="113" spans="11:12" x14ac:dyDescent="0.25">
      <c r="K113" s="45">
        <v>43925</v>
      </c>
      <c r="L113" s="30">
        <v>95.456699999999998</v>
      </c>
    </row>
    <row r="114" spans="11:12" x14ac:dyDescent="0.25">
      <c r="K114" s="45">
        <v>43932</v>
      </c>
      <c r="L114" s="30">
        <v>94.757499999999993</v>
      </c>
    </row>
    <row r="115" spans="11:12" x14ac:dyDescent="0.25">
      <c r="K115" s="45">
        <v>43939</v>
      </c>
      <c r="L115" s="30">
        <v>95.034899999999993</v>
      </c>
    </row>
    <row r="116" spans="11:12" x14ac:dyDescent="0.25">
      <c r="K116" s="45">
        <v>43946</v>
      </c>
      <c r="L116" s="30">
        <v>94.965000000000003</v>
      </c>
    </row>
    <row r="117" spans="11:12" x14ac:dyDescent="0.25">
      <c r="K117" s="45">
        <v>43953</v>
      </c>
      <c r="L117" s="30">
        <v>94.861599999999996</v>
      </c>
    </row>
    <row r="118" spans="11:12" x14ac:dyDescent="0.25">
      <c r="K118" s="45">
        <v>43960</v>
      </c>
      <c r="L118" s="30">
        <v>95.397800000000004</v>
      </c>
    </row>
    <row r="119" spans="11:12" x14ac:dyDescent="0.25">
      <c r="K119" s="45">
        <v>43967</v>
      </c>
      <c r="L119" s="30">
        <v>96.396500000000003</v>
      </c>
    </row>
    <row r="120" spans="11:12" x14ac:dyDescent="0.25">
      <c r="K120" s="45">
        <v>43974</v>
      </c>
      <c r="L120" s="30">
        <v>96.294300000000007</v>
      </c>
    </row>
    <row r="121" spans="11:12" x14ac:dyDescent="0.25">
      <c r="K121" s="45">
        <v>43981</v>
      </c>
      <c r="L121" s="30">
        <v>96.444000000000003</v>
      </c>
    </row>
    <row r="122" spans="11:12" x14ac:dyDescent="0.25">
      <c r="K122" s="45">
        <v>43988</v>
      </c>
      <c r="L122" s="30">
        <v>96.683999999999997</v>
      </c>
    </row>
    <row r="123" spans="11:12" x14ac:dyDescent="0.25">
      <c r="K123" s="45">
        <v>43995</v>
      </c>
      <c r="L123" s="30">
        <v>96.742800000000003</v>
      </c>
    </row>
    <row r="124" spans="11:12" x14ac:dyDescent="0.25">
      <c r="K124" s="45">
        <v>44002</v>
      </c>
      <c r="L124" s="30">
        <v>95.920199999999994</v>
      </c>
    </row>
    <row r="125" spans="11:12" x14ac:dyDescent="0.25">
      <c r="K125" s="45">
        <v>44009</v>
      </c>
      <c r="L125" s="30">
        <v>94.396900000000002</v>
      </c>
    </row>
    <row r="126" spans="11:12" x14ac:dyDescent="0.25">
      <c r="K126" s="45">
        <v>44016</v>
      </c>
      <c r="L126" s="30">
        <v>95.788799999999995</v>
      </c>
    </row>
    <row r="127" spans="11:12" x14ac:dyDescent="0.25">
      <c r="K127" s="45">
        <v>44023</v>
      </c>
      <c r="L127" s="30">
        <v>98.088899999999995</v>
      </c>
    </row>
    <row r="128" spans="11:12" x14ac:dyDescent="0.25">
      <c r="K128" s="45">
        <v>44030</v>
      </c>
      <c r="L128" s="30">
        <v>98.307599999999994</v>
      </c>
    </row>
    <row r="129" spans="1:12" x14ac:dyDescent="0.25">
      <c r="K129" s="45">
        <v>44037</v>
      </c>
      <c r="L129" s="30">
        <v>98.432400000000001</v>
      </c>
    </row>
    <row r="130" spans="1:12" x14ac:dyDescent="0.25">
      <c r="K130" s="45">
        <v>44044</v>
      </c>
      <c r="L130" s="30">
        <v>98.294499999999999</v>
      </c>
    </row>
    <row r="131" spans="1:12" x14ac:dyDescent="0.25">
      <c r="K131" s="45">
        <v>44051</v>
      </c>
      <c r="L131" s="30">
        <v>97.765100000000004</v>
      </c>
    </row>
    <row r="132" spans="1:12" x14ac:dyDescent="0.25">
      <c r="K132" s="45">
        <v>44058</v>
      </c>
      <c r="L132" s="30">
        <v>98.104200000000006</v>
      </c>
    </row>
    <row r="133" spans="1:12" x14ac:dyDescent="0.25">
      <c r="K133" s="45">
        <v>44065</v>
      </c>
      <c r="L133" s="30">
        <v>98.026499999999999</v>
      </c>
    </row>
    <row r="134" spans="1:12" x14ac:dyDescent="0.25">
      <c r="K134" s="45">
        <v>44072</v>
      </c>
      <c r="L134" s="30">
        <v>98.227599999999995</v>
      </c>
    </row>
    <row r="135" spans="1:12" x14ac:dyDescent="0.25">
      <c r="K135" s="45">
        <v>44079</v>
      </c>
      <c r="L135" s="30">
        <v>98.421199999999999</v>
      </c>
    </row>
    <row r="136" spans="1:12" x14ac:dyDescent="0.25">
      <c r="K136" s="45">
        <v>44086</v>
      </c>
      <c r="L136" s="30">
        <v>98.721900000000005</v>
      </c>
    </row>
    <row r="137" spans="1:12" x14ac:dyDescent="0.25">
      <c r="K137" s="45">
        <v>44093</v>
      </c>
      <c r="L137" s="30">
        <v>98.629499999999993</v>
      </c>
    </row>
    <row r="138" spans="1:12" x14ac:dyDescent="0.25">
      <c r="K138" s="45">
        <v>44100</v>
      </c>
      <c r="L138" s="30">
        <v>98.277100000000004</v>
      </c>
    </row>
    <row r="139" spans="1:12" x14ac:dyDescent="0.25">
      <c r="K139" s="45">
        <v>44107</v>
      </c>
      <c r="L139" s="30">
        <v>98.022199999999998</v>
      </c>
    </row>
    <row r="140" spans="1:12" x14ac:dyDescent="0.25">
      <c r="A140" s="67"/>
      <c r="B140" s="68"/>
      <c r="K140" s="45">
        <v>44114</v>
      </c>
      <c r="L140" s="30">
        <v>97.656300000000002</v>
      </c>
    </row>
    <row r="141" spans="1:12" x14ac:dyDescent="0.25">
      <c r="A141" s="67"/>
      <c r="B141" s="68"/>
      <c r="K141" s="45">
        <v>44121</v>
      </c>
      <c r="L141" s="30">
        <v>97.973699999999994</v>
      </c>
    </row>
    <row r="142" spans="1:12" x14ac:dyDescent="0.25">
      <c r="K142" s="45">
        <v>44128</v>
      </c>
      <c r="L142" s="30">
        <v>98.197699999999998</v>
      </c>
    </row>
    <row r="143" spans="1:12" x14ac:dyDescent="0.25">
      <c r="K143" s="45">
        <v>44135</v>
      </c>
      <c r="L143" s="30">
        <v>98.332499999999996</v>
      </c>
    </row>
    <row r="144" spans="1:12" x14ac:dyDescent="0.25">
      <c r="K144" s="45">
        <v>44142</v>
      </c>
      <c r="L144" s="30">
        <v>98.855800000000002</v>
      </c>
    </row>
    <row r="145" spans="11:12" x14ac:dyDescent="0.25">
      <c r="K145" s="45">
        <v>44149</v>
      </c>
      <c r="L145" s="30">
        <v>99.762699999999995</v>
      </c>
    </row>
    <row r="146" spans="11:12" x14ac:dyDescent="0.25">
      <c r="K146" s="45">
        <v>44156</v>
      </c>
      <c r="L146" s="30">
        <v>100.2817</v>
      </c>
    </row>
    <row r="147" spans="11:12" x14ac:dyDescent="0.25">
      <c r="K147" s="45">
        <v>44163</v>
      </c>
      <c r="L147" s="30">
        <v>100.7226</v>
      </c>
    </row>
    <row r="148" spans="11:12" x14ac:dyDescent="0.25">
      <c r="K148" s="45">
        <v>44170</v>
      </c>
      <c r="L148" s="30">
        <v>101.36020000000001</v>
      </c>
    </row>
    <row r="149" spans="11:12" x14ac:dyDescent="0.25">
      <c r="K149" s="45">
        <v>44177</v>
      </c>
      <c r="L149" s="30">
        <v>101.68640000000001</v>
      </c>
    </row>
    <row r="150" spans="11:12" x14ac:dyDescent="0.25">
      <c r="K150" s="45">
        <v>44184</v>
      </c>
      <c r="L150" s="30">
        <v>100.75700000000001</v>
      </c>
    </row>
    <row r="151" spans="11:12" x14ac:dyDescent="0.25">
      <c r="K151" s="45">
        <v>44191</v>
      </c>
      <c r="L151" s="30">
        <v>98.100300000000004</v>
      </c>
    </row>
    <row r="152" spans="11:12" x14ac:dyDescent="0.25">
      <c r="K152" s="45">
        <v>44198</v>
      </c>
      <c r="L152" s="30">
        <v>96.320999999999998</v>
      </c>
    </row>
    <row r="153" spans="11:12" x14ac:dyDescent="0.25">
      <c r="K153" s="45">
        <v>44205</v>
      </c>
      <c r="L153" s="30">
        <v>97.256699999999995</v>
      </c>
    </row>
    <row r="154" spans="11:12" x14ac:dyDescent="0.25">
      <c r="K154" s="45">
        <v>44212</v>
      </c>
      <c r="L154" s="30">
        <v>98.939400000000006</v>
      </c>
    </row>
    <row r="155" spans="11:12" x14ac:dyDescent="0.25">
      <c r="K155" s="45">
        <v>44219</v>
      </c>
      <c r="L155" s="30">
        <v>99.304599999999994</v>
      </c>
    </row>
    <row r="156" spans="11:12" x14ac:dyDescent="0.25">
      <c r="K156" s="45">
        <v>44226</v>
      </c>
      <c r="L156" s="30">
        <v>99.333799999999997</v>
      </c>
    </row>
    <row r="157" spans="11:12" x14ac:dyDescent="0.25">
      <c r="K157" s="45">
        <v>44233</v>
      </c>
      <c r="L157" s="30">
        <v>98.825800000000001</v>
      </c>
    </row>
    <row r="158" spans="11:12" x14ac:dyDescent="0.25">
      <c r="K158" s="45">
        <v>44240</v>
      </c>
      <c r="L158" s="30">
        <v>99.334800000000001</v>
      </c>
    </row>
    <row r="159" spans="11:12" x14ac:dyDescent="0.25">
      <c r="K159" s="45">
        <v>44247</v>
      </c>
      <c r="L159" s="30">
        <v>99.349599999999995</v>
      </c>
    </row>
    <row r="160" spans="11:12" x14ac:dyDescent="0.25">
      <c r="K160" s="45">
        <v>44254</v>
      </c>
      <c r="L160" s="30">
        <v>98.975399999999993</v>
      </c>
    </row>
    <row r="161" spans="11:12" x14ac:dyDescent="0.25">
      <c r="K161" s="45">
        <v>44261</v>
      </c>
      <c r="L161" s="30">
        <v>98.734399999999994</v>
      </c>
    </row>
    <row r="162" spans="11:12" x14ac:dyDescent="0.25">
      <c r="K162" s="45">
        <v>44268</v>
      </c>
      <c r="L162" s="30">
        <v>99.191400000000002</v>
      </c>
    </row>
    <row r="163" spans="11:12" x14ac:dyDescent="0.25">
      <c r="K163" s="45">
        <v>44275</v>
      </c>
      <c r="L163" s="30">
        <v>99.565100000000001</v>
      </c>
    </row>
    <row r="164" spans="11:12" x14ac:dyDescent="0.25">
      <c r="K164" s="45">
        <v>44282</v>
      </c>
      <c r="L164" s="30">
        <v>99.193700000000007</v>
      </c>
    </row>
    <row r="165" spans="11:12" x14ac:dyDescent="0.25">
      <c r="K165" s="45">
        <v>44289</v>
      </c>
      <c r="L165" s="30">
        <v>98.977500000000006</v>
      </c>
    </row>
    <row r="166" spans="11:12" x14ac:dyDescent="0.25">
      <c r="K166" s="45">
        <v>44296</v>
      </c>
      <c r="L166" s="30">
        <v>99.349100000000007</v>
      </c>
    </row>
    <row r="167" spans="11:12" x14ac:dyDescent="0.25">
      <c r="K167" s="45">
        <v>44303</v>
      </c>
      <c r="L167" s="30">
        <v>99.974699999999999</v>
      </c>
    </row>
    <row r="168" spans="11:12" x14ac:dyDescent="0.25">
      <c r="K168" s="45">
        <v>44310</v>
      </c>
      <c r="L168" s="30">
        <v>99.755600000000001</v>
      </c>
    </row>
    <row r="169" spans="11:12" x14ac:dyDescent="0.25">
      <c r="K169" s="45">
        <v>44317</v>
      </c>
      <c r="L169" s="30">
        <v>99.679100000000005</v>
      </c>
    </row>
    <row r="170" spans="11:12" x14ac:dyDescent="0.25">
      <c r="K170" s="45">
        <v>44324</v>
      </c>
      <c r="L170" s="30">
        <v>99.700299999999999</v>
      </c>
    </row>
    <row r="171" spans="11:12" x14ac:dyDescent="0.25">
      <c r="K171" s="45">
        <v>44331</v>
      </c>
      <c r="L171" s="30">
        <v>99.971400000000003</v>
      </c>
    </row>
    <row r="172" spans="11:12" x14ac:dyDescent="0.25">
      <c r="K172" s="45">
        <v>44338</v>
      </c>
      <c r="L172" s="30">
        <v>100.25660000000001</v>
      </c>
    </row>
    <row r="173" spans="11:12" x14ac:dyDescent="0.25">
      <c r="K173" s="45">
        <v>44345</v>
      </c>
      <c r="L173" s="30">
        <v>99.831500000000005</v>
      </c>
    </row>
    <row r="174" spans="11:12" x14ac:dyDescent="0.25">
      <c r="K174" s="45">
        <v>44352</v>
      </c>
      <c r="L174" s="30">
        <v>98.936700000000002</v>
      </c>
    </row>
    <row r="175" spans="11:12" x14ac:dyDescent="0.25">
      <c r="K175" s="45">
        <v>44359</v>
      </c>
      <c r="L175" s="30">
        <v>98.994299999999996</v>
      </c>
    </row>
    <row r="176" spans="11:12" x14ac:dyDescent="0.25">
      <c r="K176" s="45">
        <v>44366</v>
      </c>
      <c r="L176" s="30">
        <v>99.649100000000004</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99.891900000000007</v>
      </c>
    </row>
    <row r="260" spans="11:12" x14ac:dyDescent="0.25">
      <c r="K260" s="45">
        <v>43918</v>
      </c>
      <c r="L260" s="30">
        <v>97.006799999999998</v>
      </c>
    </row>
    <row r="261" spans="11:12" x14ac:dyDescent="0.25">
      <c r="K261" s="45">
        <v>43925</v>
      </c>
      <c r="L261" s="30">
        <v>96.911600000000007</v>
      </c>
    </row>
    <row r="262" spans="11:12" x14ac:dyDescent="0.25">
      <c r="K262" s="45">
        <v>43932</v>
      </c>
      <c r="L262" s="30">
        <v>91.331500000000005</v>
      </c>
    </row>
    <row r="263" spans="11:12" x14ac:dyDescent="0.25">
      <c r="K263" s="45">
        <v>43939</v>
      </c>
      <c r="L263" s="30">
        <v>89.430099999999996</v>
      </c>
    </row>
    <row r="264" spans="11:12" x14ac:dyDescent="0.25">
      <c r="K264" s="45">
        <v>43946</v>
      </c>
      <c r="L264" s="30">
        <v>89.765900000000002</v>
      </c>
    </row>
    <row r="265" spans="11:12" x14ac:dyDescent="0.25">
      <c r="K265" s="45">
        <v>43953</v>
      </c>
      <c r="L265" s="30">
        <v>90.946299999999994</v>
      </c>
    </row>
    <row r="266" spans="11:12" x14ac:dyDescent="0.25">
      <c r="K266" s="45">
        <v>43960</v>
      </c>
      <c r="L266" s="30">
        <v>87.613200000000006</v>
      </c>
    </row>
    <row r="267" spans="11:12" x14ac:dyDescent="0.25">
      <c r="K267" s="45">
        <v>43967</v>
      </c>
      <c r="L267" s="30">
        <v>87.471500000000006</v>
      </c>
    </row>
    <row r="268" spans="11:12" x14ac:dyDescent="0.25">
      <c r="K268" s="45">
        <v>43974</v>
      </c>
      <c r="L268" s="30">
        <v>86.852699999999999</v>
      </c>
    </row>
    <row r="269" spans="11:12" x14ac:dyDescent="0.25">
      <c r="K269" s="45">
        <v>43981</v>
      </c>
      <c r="L269" s="30">
        <v>87.9923</v>
      </c>
    </row>
    <row r="270" spans="11:12" x14ac:dyDescent="0.25">
      <c r="K270" s="45">
        <v>43988</v>
      </c>
      <c r="L270" s="30">
        <v>90.555899999999994</v>
      </c>
    </row>
    <row r="271" spans="11:12" x14ac:dyDescent="0.25">
      <c r="K271" s="45">
        <v>43995</v>
      </c>
      <c r="L271" s="30">
        <v>90.510099999999994</v>
      </c>
    </row>
    <row r="272" spans="11:12" x14ac:dyDescent="0.25">
      <c r="K272" s="45">
        <v>44002</v>
      </c>
      <c r="L272" s="30">
        <v>91.036900000000003</v>
      </c>
    </row>
    <row r="273" spans="11:12" x14ac:dyDescent="0.25">
      <c r="K273" s="45">
        <v>44009</v>
      </c>
      <c r="L273" s="30">
        <v>91.319599999999994</v>
      </c>
    </row>
    <row r="274" spans="11:12" x14ac:dyDescent="0.25">
      <c r="K274" s="45">
        <v>44016</v>
      </c>
      <c r="L274" s="30">
        <v>96.888400000000004</v>
      </c>
    </row>
    <row r="275" spans="11:12" x14ac:dyDescent="0.25">
      <c r="K275" s="45">
        <v>44023</v>
      </c>
      <c r="L275" s="30">
        <v>92.101900000000001</v>
      </c>
    </row>
    <row r="276" spans="11:12" x14ac:dyDescent="0.25">
      <c r="K276" s="45">
        <v>44030</v>
      </c>
      <c r="L276" s="30">
        <v>90.864500000000007</v>
      </c>
    </row>
    <row r="277" spans="11:12" x14ac:dyDescent="0.25">
      <c r="K277" s="45">
        <v>44037</v>
      </c>
      <c r="L277" s="30">
        <v>90.676299999999998</v>
      </c>
    </row>
    <row r="278" spans="11:12" x14ac:dyDescent="0.25">
      <c r="K278" s="45">
        <v>44044</v>
      </c>
      <c r="L278" s="30">
        <v>91.543499999999995</v>
      </c>
    </row>
    <row r="279" spans="11:12" x14ac:dyDescent="0.25">
      <c r="K279" s="45">
        <v>44051</v>
      </c>
      <c r="L279" s="30">
        <v>91.2714</v>
      </c>
    </row>
    <row r="280" spans="11:12" x14ac:dyDescent="0.25">
      <c r="K280" s="45">
        <v>44058</v>
      </c>
      <c r="L280" s="30">
        <v>91.158799999999999</v>
      </c>
    </row>
    <row r="281" spans="11:12" x14ac:dyDescent="0.25">
      <c r="K281" s="45">
        <v>44065</v>
      </c>
      <c r="L281" s="30">
        <v>90.189800000000005</v>
      </c>
    </row>
    <row r="282" spans="11:12" x14ac:dyDescent="0.25">
      <c r="K282" s="45">
        <v>44072</v>
      </c>
      <c r="L282" s="30">
        <v>91.109499999999997</v>
      </c>
    </row>
    <row r="283" spans="11:12" x14ac:dyDescent="0.25">
      <c r="K283" s="45">
        <v>44079</v>
      </c>
      <c r="L283" s="30">
        <v>93.187899999999999</v>
      </c>
    </row>
    <row r="284" spans="11:12" x14ac:dyDescent="0.25">
      <c r="K284" s="45">
        <v>44086</v>
      </c>
      <c r="L284" s="30">
        <v>92.939599999999999</v>
      </c>
    </row>
    <row r="285" spans="11:12" x14ac:dyDescent="0.25">
      <c r="K285" s="45">
        <v>44093</v>
      </c>
      <c r="L285" s="30">
        <v>93.626099999999994</v>
      </c>
    </row>
    <row r="286" spans="11:12" x14ac:dyDescent="0.25">
      <c r="K286" s="45">
        <v>44100</v>
      </c>
      <c r="L286" s="30">
        <v>93.4572</v>
      </c>
    </row>
    <row r="287" spans="11:12" x14ac:dyDescent="0.25">
      <c r="K287" s="45">
        <v>44107</v>
      </c>
      <c r="L287" s="30">
        <v>92.379800000000003</v>
      </c>
    </row>
    <row r="288" spans="11:12" x14ac:dyDescent="0.25">
      <c r="K288" s="45">
        <v>44114</v>
      </c>
      <c r="L288" s="30">
        <v>90.122600000000006</v>
      </c>
    </row>
    <row r="289" spans="11:12" x14ac:dyDescent="0.25">
      <c r="K289" s="45">
        <v>44121</v>
      </c>
      <c r="L289" s="30">
        <v>90.540099999999995</v>
      </c>
    </row>
    <row r="290" spans="11:12" x14ac:dyDescent="0.25">
      <c r="K290" s="45">
        <v>44128</v>
      </c>
      <c r="L290" s="30">
        <v>90.043499999999995</v>
      </c>
    </row>
    <row r="291" spans="11:12" x14ac:dyDescent="0.25">
      <c r="K291" s="45">
        <v>44135</v>
      </c>
      <c r="L291" s="30">
        <v>90.712900000000005</v>
      </c>
    </row>
    <row r="292" spans="11:12" x14ac:dyDescent="0.25">
      <c r="K292" s="45">
        <v>44142</v>
      </c>
      <c r="L292" s="30">
        <v>94.265299999999996</v>
      </c>
    </row>
    <row r="293" spans="11:12" x14ac:dyDescent="0.25">
      <c r="K293" s="45">
        <v>44149</v>
      </c>
      <c r="L293" s="30">
        <v>93.784700000000001</v>
      </c>
    </row>
    <row r="294" spans="11:12" x14ac:dyDescent="0.25">
      <c r="K294" s="45">
        <v>44156</v>
      </c>
      <c r="L294" s="30">
        <v>94.299599999999998</v>
      </c>
    </row>
    <row r="295" spans="11:12" x14ac:dyDescent="0.25">
      <c r="K295" s="45">
        <v>44163</v>
      </c>
      <c r="L295" s="30">
        <v>94.6922</v>
      </c>
    </row>
    <row r="296" spans="11:12" x14ac:dyDescent="0.25">
      <c r="K296" s="45">
        <v>44170</v>
      </c>
      <c r="L296" s="30">
        <v>96.821799999999996</v>
      </c>
    </row>
    <row r="297" spans="11:12" x14ac:dyDescent="0.25">
      <c r="K297" s="45">
        <v>44177</v>
      </c>
      <c r="L297" s="30">
        <v>97.367900000000006</v>
      </c>
    </row>
    <row r="298" spans="11:12" x14ac:dyDescent="0.25">
      <c r="K298" s="45">
        <v>44184</v>
      </c>
      <c r="L298" s="30">
        <v>98.286100000000005</v>
      </c>
    </row>
    <row r="299" spans="11:12" x14ac:dyDescent="0.25">
      <c r="K299" s="45">
        <v>44191</v>
      </c>
      <c r="L299" s="30">
        <v>94.500900000000001</v>
      </c>
    </row>
    <row r="300" spans="11:12" x14ac:dyDescent="0.25">
      <c r="K300" s="45">
        <v>44198</v>
      </c>
      <c r="L300" s="30">
        <v>90.838899999999995</v>
      </c>
    </row>
    <row r="301" spans="11:12" x14ac:dyDescent="0.25">
      <c r="K301" s="45">
        <v>44205</v>
      </c>
      <c r="L301" s="30">
        <v>90.816000000000003</v>
      </c>
    </row>
    <row r="302" spans="11:12" x14ac:dyDescent="0.25">
      <c r="K302" s="45">
        <v>44212</v>
      </c>
      <c r="L302" s="30">
        <v>92.586699999999993</v>
      </c>
    </row>
    <row r="303" spans="11:12" x14ac:dyDescent="0.25">
      <c r="K303" s="45">
        <v>44219</v>
      </c>
      <c r="L303" s="30">
        <v>92.624300000000005</v>
      </c>
    </row>
    <row r="304" spans="11:12" x14ac:dyDescent="0.25">
      <c r="K304" s="45">
        <v>44226</v>
      </c>
      <c r="L304" s="30">
        <v>93.102500000000006</v>
      </c>
    </row>
    <row r="305" spans="11:12" x14ac:dyDescent="0.25">
      <c r="K305" s="45">
        <v>44233</v>
      </c>
      <c r="L305" s="30">
        <v>99.0535</v>
      </c>
    </row>
    <row r="306" spans="11:12" x14ac:dyDescent="0.25">
      <c r="K306" s="45">
        <v>44240</v>
      </c>
      <c r="L306" s="30">
        <v>100.00149999999999</v>
      </c>
    </row>
    <row r="307" spans="11:12" x14ac:dyDescent="0.25">
      <c r="K307" s="45">
        <v>44247</v>
      </c>
      <c r="L307" s="30">
        <v>100.18819999999999</v>
      </c>
    </row>
    <row r="308" spans="11:12" x14ac:dyDescent="0.25">
      <c r="K308" s="45">
        <v>44254</v>
      </c>
      <c r="L308" s="30">
        <v>100.1884</v>
      </c>
    </row>
    <row r="309" spans="11:12" x14ac:dyDescent="0.25">
      <c r="K309" s="45">
        <v>44261</v>
      </c>
      <c r="L309" s="30">
        <v>102.9474</v>
      </c>
    </row>
    <row r="310" spans="11:12" x14ac:dyDescent="0.25">
      <c r="K310" s="45">
        <v>44268</v>
      </c>
      <c r="L310" s="30">
        <v>103.0197</v>
      </c>
    </row>
    <row r="311" spans="11:12" x14ac:dyDescent="0.25">
      <c r="K311" s="45">
        <v>44275</v>
      </c>
      <c r="L311" s="30">
        <v>102.72410000000001</v>
      </c>
    </row>
    <row r="312" spans="11:12" x14ac:dyDescent="0.25">
      <c r="K312" s="45">
        <v>44282</v>
      </c>
      <c r="L312" s="30">
        <v>102.3124</v>
      </c>
    </row>
    <row r="313" spans="11:12" x14ac:dyDescent="0.25">
      <c r="K313" s="45">
        <v>44289</v>
      </c>
      <c r="L313" s="30">
        <v>103.5575</v>
      </c>
    </row>
    <row r="314" spans="11:12" x14ac:dyDescent="0.25">
      <c r="K314" s="45">
        <v>44296</v>
      </c>
      <c r="L314" s="30">
        <v>101.82689999999999</v>
      </c>
    </row>
    <row r="315" spans="11:12" x14ac:dyDescent="0.25">
      <c r="K315" s="45">
        <v>44303</v>
      </c>
      <c r="L315" s="30">
        <v>101.4281</v>
      </c>
    </row>
    <row r="316" spans="11:12" x14ac:dyDescent="0.25">
      <c r="K316" s="45">
        <v>44310</v>
      </c>
      <c r="L316" s="30">
        <v>99.261600000000001</v>
      </c>
    </row>
    <row r="317" spans="11:12" x14ac:dyDescent="0.25">
      <c r="K317" s="45">
        <v>44317</v>
      </c>
      <c r="L317" s="30">
        <v>99.362499999999997</v>
      </c>
    </row>
    <row r="318" spans="11:12" x14ac:dyDescent="0.25">
      <c r="K318" s="45">
        <v>44324</v>
      </c>
      <c r="L318" s="30">
        <v>96.538700000000006</v>
      </c>
    </row>
    <row r="319" spans="11:12" x14ac:dyDescent="0.25">
      <c r="K319" s="45">
        <v>44331</v>
      </c>
      <c r="L319" s="30">
        <v>96.592399999999998</v>
      </c>
    </row>
    <row r="320" spans="11:12" x14ac:dyDescent="0.25">
      <c r="K320" s="45">
        <v>44338</v>
      </c>
      <c r="L320" s="30">
        <v>96.520499999999998</v>
      </c>
    </row>
    <row r="321" spans="11:12" x14ac:dyDescent="0.25">
      <c r="K321" s="45">
        <v>44345</v>
      </c>
      <c r="L321" s="30">
        <v>96.085999999999999</v>
      </c>
    </row>
    <row r="322" spans="11:12" x14ac:dyDescent="0.25">
      <c r="K322" s="45">
        <v>44352</v>
      </c>
      <c r="L322" s="30">
        <v>97.137200000000007</v>
      </c>
    </row>
    <row r="323" spans="11:12" x14ac:dyDescent="0.25">
      <c r="K323" s="45">
        <v>44359</v>
      </c>
      <c r="L323" s="30">
        <v>97.179299999999998</v>
      </c>
    </row>
    <row r="324" spans="11:12" x14ac:dyDescent="0.25">
      <c r="K324" s="45">
        <v>44366</v>
      </c>
      <c r="L324" s="30">
        <v>97.600899999999996</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E12F6-1AEF-4B8D-85E3-E5DBEE1C8C03}">
  <sheetPr codeName="Sheet10">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25</v>
      </c>
    </row>
    <row r="2" spans="1:12" ht="19.5" customHeight="1" x14ac:dyDescent="0.3">
      <c r="A2" s="47" t="str">
        <f>"Weekly Payroll Jobs and Wages in Australia - " &amp;$L$1</f>
        <v>Weekly Payroll Jobs and Wages in Australia - Retail trade</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Retail trade</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2.5299834132909815E-2</v>
      </c>
      <c r="C11" s="21">
        <v>2.8832694481977228E-3</v>
      </c>
      <c r="D11" s="21">
        <v>1.962823263777258E-2</v>
      </c>
      <c r="E11" s="21">
        <v>-2.9045577421792368E-3</v>
      </c>
      <c r="F11" s="21">
        <v>5.9853203156456702E-2</v>
      </c>
      <c r="G11" s="21">
        <v>1.6160639256439069E-2</v>
      </c>
      <c r="H11" s="21">
        <v>2.0778932081975343E-2</v>
      </c>
      <c r="I11" s="40">
        <v>1.813612836888856E-3</v>
      </c>
      <c r="J11" s="29"/>
      <c r="K11" s="29"/>
      <c r="L11" s="30"/>
    </row>
    <row r="12" spans="1:12" x14ac:dyDescent="0.25">
      <c r="A12" s="41" t="s">
        <v>6</v>
      </c>
      <c r="B12" s="21">
        <v>2.0376151271815246E-2</v>
      </c>
      <c r="C12" s="21">
        <v>2.3529518312341846E-3</v>
      </c>
      <c r="D12" s="21">
        <v>1.9934202038446536E-2</v>
      </c>
      <c r="E12" s="21">
        <v>-9.652738694613916E-3</v>
      </c>
      <c r="F12" s="21">
        <v>6.534939110276361E-2</v>
      </c>
      <c r="G12" s="21">
        <v>1.8529560617051022E-2</v>
      </c>
      <c r="H12" s="21">
        <v>1.9056229026693794E-2</v>
      </c>
      <c r="I12" s="40">
        <v>3.8992856189703495E-3</v>
      </c>
      <c r="J12" s="29"/>
      <c r="K12" s="29"/>
      <c r="L12" s="30"/>
    </row>
    <row r="13" spans="1:12" ht="15" customHeight="1" x14ac:dyDescent="0.25">
      <c r="A13" s="41" t="s">
        <v>5</v>
      </c>
      <c r="B13" s="21">
        <v>2.2365984975846409E-2</v>
      </c>
      <c r="C13" s="21">
        <v>-4.977666089045707E-3</v>
      </c>
      <c r="D13" s="21">
        <v>2.2939230911181552E-2</v>
      </c>
      <c r="E13" s="21">
        <v>8.8393557187302907E-3</v>
      </c>
      <c r="F13" s="21">
        <v>5.0622042538055467E-2</v>
      </c>
      <c r="G13" s="21">
        <v>5.5217895039505471E-4</v>
      </c>
      <c r="H13" s="21">
        <v>3.8640985250250726E-2</v>
      </c>
      <c r="I13" s="40">
        <v>-4.2099988065469329E-3</v>
      </c>
      <c r="J13" s="29"/>
      <c r="K13" s="29"/>
      <c r="L13" s="30"/>
    </row>
    <row r="14" spans="1:12" ht="15" customHeight="1" x14ac:dyDescent="0.25">
      <c r="A14" s="41" t="s">
        <v>43</v>
      </c>
      <c r="B14" s="21">
        <v>4.2436882643332341E-2</v>
      </c>
      <c r="C14" s="21">
        <v>7.3383860521130106E-3</v>
      </c>
      <c r="D14" s="21">
        <v>1.6072696367327888E-2</v>
      </c>
      <c r="E14" s="21">
        <v>-5.0437753576767497E-3</v>
      </c>
      <c r="F14" s="21">
        <v>7.7246777120736354E-2</v>
      </c>
      <c r="G14" s="21">
        <v>2.311268375665998E-2</v>
      </c>
      <c r="H14" s="21">
        <v>6.5605736624596567E-3</v>
      </c>
      <c r="I14" s="40">
        <v>6.4818132784858484E-3</v>
      </c>
      <c r="J14" s="29"/>
      <c r="K14" s="29"/>
      <c r="L14" s="30"/>
    </row>
    <row r="15" spans="1:12" ht="15" customHeight="1" x14ac:dyDescent="0.25">
      <c r="A15" s="41" t="s">
        <v>4</v>
      </c>
      <c r="B15" s="21">
        <v>1.1207126250620369E-2</v>
      </c>
      <c r="C15" s="21">
        <v>8.4936431846602822E-3</v>
      </c>
      <c r="D15" s="21">
        <v>1.8296176458982627E-2</v>
      </c>
      <c r="E15" s="21">
        <v>-7.1950901018542623E-3</v>
      </c>
      <c r="F15" s="21">
        <v>6.1033370953574195E-2</v>
      </c>
      <c r="G15" s="21">
        <v>2.2380606059196007E-2</v>
      </c>
      <c r="H15" s="21">
        <v>2.7644499177997828E-2</v>
      </c>
      <c r="I15" s="40">
        <v>-4.5298845875546556E-3</v>
      </c>
      <c r="J15" s="29"/>
      <c r="K15" s="36"/>
      <c r="L15" s="30"/>
    </row>
    <row r="16" spans="1:12" ht="15" customHeight="1" x14ac:dyDescent="0.25">
      <c r="A16" s="41" t="s">
        <v>3</v>
      </c>
      <c r="B16" s="21">
        <v>3.1777632926715871E-2</v>
      </c>
      <c r="C16" s="21">
        <v>7.5803180896434341E-3</v>
      </c>
      <c r="D16" s="21">
        <v>1.8696503599371139E-2</v>
      </c>
      <c r="E16" s="21">
        <v>-4.4665330367847922E-3</v>
      </c>
      <c r="F16" s="21">
        <v>3.2805725586431134E-2</v>
      </c>
      <c r="G16" s="21">
        <v>1.5191409344463391E-2</v>
      </c>
      <c r="H16" s="21">
        <v>-3.9430666406217174E-3</v>
      </c>
      <c r="I16" s="40">
        <v>6.4292425224163896E-3</v>
      </c>
      <c r="J16" s="29"/>
      <c r="K16" s="29"/>
      <c r="L16" s="30"/>
    </row>
    <row r="17" spans="1:12" ht="15" customHeight="1" x14ac:dyDescent="0.25">
      <c r="A17" s="41" t="s">
        <v>42</v>
      </c>
      <c r="B17" s="21">
        <v>2.9182255478354957E-3</v>
      </c>
      <c r="C17" s="21">
        <v>1.3070589823187984E-2</v>
      </c>
      <c r="D17" s="21">
        <v>2.3663226803654958E-2</v>
      </c>
      <c r="E17" s="21">
        <v>-7.4003880691304591E-3</v>
      </c>
      <c r="F17" s="21">
        <v>6.1305397583771626E-2</v>
      </c>
      <c r="G17" s="21">
        <v>8.0068411649129256E-2</v>
      </c>
      <c r="H17" s="21">
        <v>5.5409863167681372E-2</v>
      </c>
      <c r="I17" s="40">
        <v>4.6391920793136254E-3</v>
      </c>
      <c r="J17" s="29"/>
      <c r="K17" s="29"/>
      <c r="L17" s="30"/>
    </row>
    <row r="18" spans="1:12" ht="15" customHeight="1" x14ac:dyDescent="0.25">
      <c r="A18" s="41" t="s">
        <v>2</v>
      </c>
      <c r="B18" s="21">
        <v>6.2387050012080225E-2</v>
      </c>
      <c r="C18" s="21">
        <v>2.5590670553935935E-2</v>
      </c>
      <c r="D18" s="21">
        <v>1.5055401662049883E-2</v>
      </c>
      <c r="E18" s="21">
        <v>1.734304543877796E-3</v>
      </c>
      <c r="F18" s="21">
        <v>0.11522784966339339</v>
      </c>
      <c r="G18" s="21">
        <v>4.3786154546058054E-2</v>
      </c>
      <c r="H18" s="21">
        <v>3.384143526205885E-2</v>
      </c>
      <c r="I18" s="40">
        <v>-4.815653752452298E-3</v>
      </c>
      <c r="J18" s="29"/>
      <c r="K18" s="29"/>
      <c r="L18" s="30"/>
    </row>
    <row r="19" spans="1:12" x14ac:dyDescent="0.25">
      <c r="A19" s="41" t="s">
        <v>1</v>
      </c>
      <c r="B19" s="21">
        <v>-3.3622778675282738E-2</v>
      </c>
      <c r="C19" s="21">
        <v>5.991170906033183E-3</v>
      </c>
      <c r="D19" s="21">
        <v>1.6533314451603776E-2</v>
      </c>
      <c r="E19" s="21">
        <v>-3.2465241019126179E-3</v>
      </c>
      <c r="F19" s="21">
        <v>7.3315466080390301E-3</v>
      </c>
      <c r="G19" s="21">
        <v>5.4218922905142408E-2</v>
      </c>
      <c r="H19" s="21">
        <v>3.3430803264623554E-2</v>
      </c>
      <c r="I19" s="40">
        <v>-5.1905759087732539E-3</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1.2417970938580769E-3</v>
      </c>
      <c r="C21" s="21">
        <v>-1.6831797778349422E-4</v>
      </c>
      <c r="D21" s="21">
        <v>1.5071970471866925E-2</v>
      </c>
      <c r="E21" s="21">
        <v>-5.5404779527934434E-3</v>
      </c>
      <c r="F21" s="21">
        <v>4.4083312437423361E-2</v>
      </c>
      <c r="G21" s="21">
        <v>1.0965974223782649E-2</v>
      </c>
      <c r="H21" s="21">
        <v>7.7390014348566183E-4</v>
      </c>
      <c r="I21" s="40">
        <v>3.8376289904531458E-3</v>
      </c>
      <c r="J21" s="29"/>
      <c r="K21" s="29"/>
      <c r="L21" s="29"/>
    </row>
    <row r="22" spans="1:12" x14ac:dyDescent="0.25">
      <c r="A22" s="41" t="s">
        <v>13</v>
      </c>
      <c r="B22" s="21">
        <v>-1.3993015094670103E-2</v>
      </c>
      <c r="C22" s="21">
        <v>-1.8917177474891966E-3</v>
      </c>
      <c r="D22" s="21">
        <v>2.0773500503812548E-2</v>
      </c>
      <c r="E22" s="21">
        <v>-2.8231203824423678E-3</v>
      </c>
      <c r="F22" s="21">
        <v>5.5736297055860584E-2</v>
      </c>
      <c r="G22" s="21">
        <v>1.8197811077172998E-2</v>
      </c>
      <c r="H22" s="21">
        <v>4.1553881794935688E-2</v>
      </c>
      <c r="I22" s="40">
        <v>-1.3301053116807626E-3</v>
      </c>
      <c r="J22" s="29"/>
      <c r="K22" s="34" t="s">
        <v>12</v>
      </c>
      <c r="L22" s="29" t="s">
        <v>59</v>
      </c>
    </row>
    <row r="23" spans="1:12" x14ac:dyDescent="0.25">
      <c r="A23" s="41" t="s">
        <v>64</v>
      </c>
      <c r="B23" s="21">
        <v>4.7787822004406566E-2</v>
      </c>
      <c r="C23" s="21">
        <v>3.3640703398495342E-2</v>
      </c>
      <c r="D23" s="21">
        <v>4.1219851576994371E-2</v>
      </c>
      <c r="E23" s="21">
        <v>1.2472203422604577E-2</v>
      </c>
      <c r="F23" s="21">
        <v>0.12028273509033904</v>
      </c>
      <c r="G23" s="21">
        <v>8.5020998710595874E-2</v>
      </c>
      <c r="H23" s="21">
        <v>9.3371635580506318E-2</v>
      </c>
      <c r="I23" s="40">
        <v>2.4211854528957355E-2</v>
      </c>
      <c r="J23" s="29"/>
      <c r="K23" s="32"/>
      <c r="L23" s="29" t="s">
        <v>9</v>
      </c>
    </row>
    <row r="24" spans="1:12" x14ac:dyDescent="0.25">
      <c r="A24" s="41" t="s">
        <v>45</v>
      </c>
      <c r="B24" s="21">
        <v>5.999958407481909E-3</v>
      </c>
      <c r="C24" s="21">
        <v>-2.8517581650651103E-3</v>
      </c>
      <c r="D24" s="21">
        <v>1.7016155433349445E-2</v>
      </c>
      <c r="E24" s="21">
        <v>-2.6270856423928901E-3</v>
      </c>
      <c r="F24" s="21">
        <v>3.6295899448136604E-2</v>
      </c>
      <c r="G24" s="21">
        <v>1.0737920782249999E-2</v>
      </c>
      <c r="H24" s="21">
        <v>3.6129197930538925E-2</v>
      </c>
      <c r="I24" s="40">
        <v>-4.8843085763082827E-3</v>
      </c>
      <c r="J24" s="29"/>
      <c r="K24" s="29" t="s">
        <v>64</v>
      </c>
      <c r="L24" s="30">
        <v>101.37</v>
      </c>
    </row>
    <row r="25" spans="1:12" x14ac:dyDescent="0.25">
      <c r="A25" s="41" t="s">
        <v>46</v>
      </c>
      <c r="B25" s="21">
        <v>3.120813227189223E-2</v>
      </c>
      <c r="C25" s="21">
        <v>-3.9918803439025208E-3</v>
      </c>
      <c r="D25" s="21">
        <v>1.3541599456864395E-2</v>
      </c>
      <c r="E25" s="21">
        <v>-6.4820750294204421E-3</v>
      </c>
      <c r="F25" s="21">
        <v>6.1486939211138125E-2</v>
      </c>
      <c r="G25" s="21">
        <v>9.2736218238527179E-3</v>
      </c>
      <c r="H25" s="21">
        <v>8.9469399538073535E-3</v>
      </c>
      <c r="I25" s="40">
        <v>1.9019330774205923E-3</v>
      </c>
      <c r="J25" s="29"/>
      <c r="K25" s="29" t="s">
        <v>45</v>
      </c>
      <c r="L25" s="30">
        <v>100.89</v>
      </c>
    </row>
    <row r="26" spans="1:12" x14ac:dyDescent="0.25">
      <c r="A26" s="41" t="s">
        <v>47</v>
      </c>
      <c r="B26" s="21">
        <v>1.1383408986901822E-2</v>
      </c>
      <c r="C26" s="21">
        <v>-2.8977307368703853E-3</v>
      </c>
      <c r="D26" s="21">
        <v>1.5187962457168469E-2</v>
      </c>
      <c r="E26" s="21">
        <v>-6.7329272202628632E-3</v>
      </c>
      <c r="F26" s="21">
        <v>4.4132024220822963E-2</v>
      </c>
      <c r="G26" s="21">
        <v>1.191618132502148E-2</v>
      </c>
      <c r="H26" s="21">
        <v>5.5870459407112438E-3</v>
      </c>
      <c r="I26" s="40">
        <v>3.2802729908800732E-3</v>
      </c>
      <c r="J26" s="29"/>
      <c r="K26" s="29" t="s">
        <v>46</v>
      </c>
      <c r="L26" s="30">
        <v>103.53</v>
      </c>
    </row>
    <row r="27" spans="1:12" ht="17.25" customHeight="1" x14ac:dyDescent="0.25">
      <c r="A27" s="41" t="s">
        <v>48</v>
      </c>
      <c r="B27" s="21">
        <v>2.6930199328427662E-2</v>
      </c>
      <c r="C27" s="21">
        <v>-4.9773661263730062E-4</v>
      </c>
      <c r="D27" s="21">
        <v>1.7696261682243142E-2</v>
      </c>
      <c r="E27" s="21">
        <v>-7.2257991958838419E-3</v>
      </c>
      <c r="F27" s="21">
        <v>6.9267506978335058E-2</v>
      </c>
      <c r="G27" s="21">
        <v>1.6884065105677859E-2</v>
      </c>
      <c r="H27" s="21">
        <v>1.4915582191373122E-2</v>
      </c>
      <c r="I27" s="40">
        <v>1.0511821826484358E-3</v>
      </c>
      <c r="J27" s="59"/>
      <c r="K27" s="33" t="s">
        <v>47</v>
      </c>
      <c r="L27" s="30">
        <v>101.43</v>
      </c>
    </row>
    <row r="28" spans="1:12" x14ac:dyDescent="0.25">
      <c r="A28" s="41" t="s">
        <v>49</v>
      </c>
      <c r="B28" s="21">
        <v>7.0852898303507716E-2</v>
      </c>
      <c r="C28" s="21">
        <v>6.8824635842701376E-3</v>
      </c>
      <c r="D28" s="21">
        <v>1.8871281869688339E-2</v>
      </c>
      <c r="E28" s="21">
        <v>-8.093196153902471E-3</v>
      </c>
      <c r="F28" s="21">
        <v>0.12899076951875288</v>
      </c>
      <c r="G28" s="21">
        <v>2.42281904494559E-2</v>
      </c>
      <c r="H28" s="21">
        <v>1.7952511153205508E-2</v>
      </c>
      <c r="I28" s="40">
        <v>6.7311728840202534E-3</v>
      </c>
      <c r="J28" s="48"/>
      <c r="K28" s="25" t="s">
        <v>48</v>
      </c>
      <c r="L28" s="30">
        <v>102.74</v>
      </c>
    </row>
    <row r="29" spans="1:12" ht="15.75" thickBot="1" x14ac:dyDescent="0.3">
      <c r="A29" s="42" t="s">
        <v>50</v>
      </c>
      <c r="B29" s="43">
        <v>6.2921073138149763E-2</v>
      </c>
      <c r="C29" s="43">
        <v>2.3325635103925713E-3</v>
      </c>
      <c r="D29" s="43">
        <v>1.4473013174670646E-2</v>
      </c>
      <c r="E29" s="43">
        <v>-9.7843240399789755E-3</v>
      </c>
      <c r="F29" s="43">
        <v>0.13978103591508706</v>
      </c>
      <c r="G29" s="43">
        <v>4.1914904281520338E-2</v>
      </c>
      <c r="H29" s="43">
        <v>3.0256141933870939E-3</v>
      </c>
      <c r="I29" s="44">
        <v>3.633276611536318E-2</v>
      </c>
      <c r="J29" s="48"/>
      <c r="K29" s="25" t="s">
        <v>49</v>
      </c>
      <c r="L29" s="30">
        <v>106.35</v>
      </c>
    </row>
    <row r="30" spans="1:12" x14ac:dyDescent="0.25">
      <c r="A30" s="60" t="s">
        <v>44</v>
      </c>
      <c r="B30" s="20"/>
      <c r="C30" s="20"/>
      <c r="D30" s="20"/>
      <c r="E30" s="20"/>
      <c r="F30" s="20"/>
      <c r="G30" s="20"/>
      <c r="H30" s="20"/>
      <c r="I30" s="20"/>
      <c r="J30" s="48"/>
      <c r="K30" s="25" t="s">
        <v>50</v>
      </c>
      <c r="L30" s="30">
        <v>106.04</v>
      </c>
    </row>
    <row r="31" spans="1:12" ht="12.75" customHeight="1" x14ac:dyDescent="0.25">
      <c r="K31" s="25"/>
      <c r="L31" s="30"/>
    </row>
    <row r="32" spans="1:12" ht="15.75" customHeight="1" x14ac:dyDescent="0.25">
      <c r="A32" s="54" t="str">
        <f>"Indexed number of payroll jobs and total wages, "&amp;$L$1</f>
        <v>Indexed number of payroll jobs and total wages, Retail trade</v>
      </c>
      <c r="B32" s="61"/>
      <c r="C32" s="61"/>
      <c r="D32" s="61"/>
      <c r="E32" s="61"/>
      <c r="F32" s="61"/>
      <c r="G32" s="61"/>
      <c r="H32" s="61"/>
      <c r="I32" s="61"/>
      <c r="J32" s="62"/>
      <c r="K32" s="32"/>
      <c r="L32" s="30" t="s">
        <v>8</v>
      </c>
    </row>
    <row r="33" spans="1:12" x14ac:dyDescent="0.25">
      <c r="K33" s="29" t="s">
        <v>64</v>
      </c>
      <c r="L33" s="30">
        <v>100.63</v>
      </c>
    </row>
    <row r="34" spans="1:12" x14ac:dyDescent="0.25">
      <c r="K34" s="29" t="s">
        <v>45</v>
      </c>
      <c r="L34" s="30">
        <v>98.92</v>
      </c>
    </row>
    <row r="35" spans="1:12" x14ac:dyDescent="0.25">
      <c r="K35" s="29" t="s">
        <v>46</v>
      </c>
      <c r="L35" s="30">
        <v>101.74</v>
      </c>
    </row>
    <row r="36" spans="1:12" x14ac:dyDescent="0.25">
      <c r="K36" s="33" t="s">
        <v>47</v>
      </c>
      <c r="L36" s="30">
        <v>99.63</v>
      </c>
    </row>
    <row r="37" spans="1:12" x14ac:dyDescent="0.25">
      <c r="K37" s="25" t="s">
        <v>48</v>
      </c>
      <c r="L37" s="30">
        <v>100.91</v>
      </c>
    </row>
    <row r="38" spans="1:12" x14ac:dyDescent="0.25">
      <c r="K38" s="25" t="s">
        <v>49</v>
      </c>
      <c r="L38" s="30">
        <v>105.1</v>
      </c>
    </row>
    <row r="39" spans="1:12" x14ac:dyDescent="0.25">
      <c r="K39" s="25" t="s">
        <v>50</v>
      </c>
      <c r="L39" s="30">
        <v>104.78</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104.78</v>
      </c>
    </row>
    <row r="43" spans="1:12" x14ac:dyDescent="0.25">
      <c r="K43" s="29" t="s">
        <v>45</v>
      </c>
      <c r="L43" s="30">
        <v>100.6</v>
      </c>
    </row>
    <row r="44" spans="1:12" x14ac:dyDescent="0.25">
      <c r="B44" s="20"/>
      <c r="C44" s="20"/>
      <c r="D44" s="20"/>
      <c r="E44" s="20"/>
      <c r="F44" s="20"/>
      <c r="G44" s="20"/>
      <c r="H44" s="20"/>
      <c r="I44" s="20"/>
      <c r="J44" s="48"/>
      <c r="K44" s="29" t="s">
        <v>46</v>
      </c>
      <c r="L44" s="30">
        <v>103.12</v>
      </c>
    </row>
    <row r="45" spans="1:12" ht="15.4" customHeight="1" x14ac:dyDescent="0.25">
      <c r="A45" s="54" t="str">
        <f>"Indexed number of payroll jobs in "&amp;$L$1&amp;" each week by age group"</f>
        <v>Indexed number of payroll jobs in Retail trade each week by age group</v>
      </c>
      <c r="B45" s="20"/>
      <c r="C45" s="20"/>
      <c r="D45" s="20"/>
      <c r="E45" s="20"/>
      <c r="F45" s="20"/>
      <c r="G45" s="20"/>
      <c r="H45" s="20"/>
      <c r="I45" s="20"/>
      <c r="J45" s="48"/>
      <c r="K45" s="33" t="s">
        <v>47</v>
      </c>
      <c r="L45" s="30">
        <v>101.14</v>
      </c>
    </row>
    <row r="46" spans="1:12" ht="15.4" customHeight="1" x14ac:dyDescent="0.25">
      <c r="B46" s="20"/>
      <c r="C46" s="20"/>
      <c r="D46" s="20"/>
      <c r="E46" s="20"/>
      <c r="F46" s="20"/>
      <c r="G46" s="20"/>
      <c r="H46" s="20"/>
      <c r="I46" s="20"/>
      <c r="J46" s="48"/>
      <c r="K46" s="25" t="s">
        <v>48</v>
      </c>
      <c r="L46" s="30">
        <v>102.69</v>
      </c>
    </row>
    <row r="47" spans="1:12" ht="15.4" customHeight="1" x14ac:dyDescent="0.25">
      <c r="B47" s="20"/>
      <c r="C47" s="20"/>
      <c r="D47" s="20"/>
      <c r="E47" s="20"/>
      <c r="F47" s="20"/>
      <c r="G47" s="20"/>
      <c r="H47" s="20"/>
      <c r="I47" s="20"/>
      <c r="J47" s="48"/>
      <c r="K47" s="25" t="s">
        <v>49</v>
      </c>
      <c r="L47" s="30">
        <v>107.09</v>
      </c>
    </row>
    <row r="48" spans="1:12" ht="15.4" customHeight="1" x14ac:dyDescent="0.25">
      <c r="B48" s="20"/>
      <c r="C48" s="20"/>
      <c r="D48" s="20"/>
      <c r="E48" s="20"/>
      <c r="F48" s="20"/>
      <c r="G48" s="20"/>
      <c r="H48" s="20"/>
      <c r="I48" s="20"/>
      <c r="J48" s="48"/>
      <c r="K48" s="25" t="s">
        <v>50</v>
      </c>
      <c r="L48" s="30">
        <v>106.29</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99.75</v>
      </c>
    </row>
    <row r="54" spans="1:12" ht="15.4" customHeight="1" x14ac:dyDescent="0.25">
      <c r="B54" s="20"/>
      <c r="C54" s="20"/>
      <c r="D54" s="20"/>
      <c r="E54" s="20"/>
      <c r="F54" s="20"/>
      <c r="G54" s="20"/>
      <c r="H54" s="20"/>
      <c r="I54" s="20"/>
      <c r="J54" s="48"/>
      <c r="K54" s="29" t="s">
        <v>5</v>
      </c>
      <c r="L54" s="30">
        <v>101.11</v>
      </c>
    </row>
    <row r="55" spans="1:12" ht="15.4" customHeight="1" x14ac:dyDescent="0.25">
      <c r="B55" s="64"/>
      <c r="C55" s="64"/>
      <c r="D55" s="65"/>
      <c r="E55" s="2"/>
      <c r="F55" s="20"/>
      <c r="G55" s="20"/>
      <c r="H55" s="20"/>
      <c r="I55" s="20"/>
      <c r="J55" s="48"/>
      <c r="K55" s="29" t="s">
        <v>43</v>
      </c>
      <c r="L55" s="30">
        <v>101.83</v>
      </c>
    </row>
    <row r="56" spans="1:12" ht="15.4" customHeight="1" x14ac:dyDescent="0.25">
      <c r="B56" s="64"/>
      <c r="C56" s="64"/>
      <c r="D56" s="65"/>
      <c r="E56" s="2"/>
      <c r="F56" s="20"/>
      <c r="G56" s="20"/>
      <c r="H56" s="20"/>
      <c r="I56" s="20"/>
      <c r="J56" s="48"/>
      <c r="K56" s="33" t="s">
        <v>4</v>
      </c>
      <c r="L56" s="30">
        <v>97.72</v>
      </c>
    </row>
    <row r="57" spans="1:12" ht="15.4" customHeight="1" x14ac:dyDescent="0.25">
      <c r="A57" s="64"/>
      <c r="B57" s="64"/>
      <c r="C57" s="64"/>
      <c r="D57" s="65"/>
      <c r="E57" s="2"/>
      <c r="F57" s="20"/>
      <c r="G57" s="20"/>
      <c r="H57" s="20"/>
      <c r="I57" s="20"/>
      <c r="J57" s="48"/>
      <c r="K57" s="25" t="s">
        <v>3</v>
      </c>
      <c r="L57" s="30">
        <v>98.66</v>
      </c>
    </row>
    <row r="58" spans="1:12" ht="15.4" customHeight="1" x14ac:dyDescent="0.25">
      <c r="B58" s="20"/>
      <c r="C58" s="20"/>
      <c r="D58" s="20"/>
      <c r="E58" s="20"/>
      <c r="F58" s="20"/>
      <c r="G58" s="20"/>
      <c r="H58" s="20"/>
      <c r="I58" s="20"/>
      <c r="J58" s="48"/>
      <c r="K58" s="25" t="s">
        <v>42</v>
      </c>
      <c r="L58" s="30">
        <v>96.23</v>
      </c>
    </row>
    <row r="59" spans="1:12" ht="15.4" customHeight="1" x14ac:dyDescent="0.25">
      <c r="K59" s="25" t="s">
        <v>2</v>
      </c>
      <c r="L59" s="30">
        <v>101.59</v>
      </c>
    </row>
    <row r="60" spans="1:12" ht="15.4" customHeight="1" x14ac:dyDescent="0.25">
      <c r="A60" s="54" t="str">
        <f>"Indexed number of payroll jobs held by men in "&amp;$L$1&amp;" each week by State and Territory"</f>
        <v>Indexed number of payroll jobs held by men in Retail trade each week by State and Territory</v>
      </c>
      <c r="K60" s="25" t="s">
        <v>1</v>
      </c>
      <c r="L60" s="30">
        <v>93.25</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98.2</v>
      </c>
    </row>
    <row r="63" spans="1:12" ht="15.4" customHeight="1" x14ac:dyDescent="0.25">
      <c r="B63" s="64"/>
      <c r="C63" s="64"/>
      <c r="D63" s="64"/>
      <c r="E63" s="64"/>
      <c r="F63" s="20"/>
      <c r="G63" s="20"/>
      <c r="H63" s="20"/>
      <c r="I63" s="20"/>
      <c r="J63" s="48"/>
      <c r="K63" s="29" t="s">
        <v>5</v>
      </c>
      <c r="L63" s="30">
        <v>98.93</v>
      </c>
    </row>
    <row r="64" spans="1:12" ht="15.4" customHeight="1" x14ac:dyDescent="0.25">
      <c r="B64" s="64"/>
      <c r="C64" s="64"/>
      <c r="D64" s="66"/>
      <c r="E64" s="2"/>
      <c r="F64" s="20"/>
      <c r="G64" s="20"/>
      <c r="H64" s="20"/>
      <c r="I64" s="20"/>
      <c r="J64" s="48"/>
      <c r="K64" s="29" t="s">
        <v>43</v>
      </c>
      <c r="L64" s="30">
        <v>100.82</v>
      </c>
    </row>
    <row r="65" spans="1:12" ht="15.4" customHeight="1" x14ac:dyDescent="0.25">
      <c r="B65" s="64"/>
      <c r="C65" s="64"/>
      <c r="D65" s="66"/>
      <c r="E65" s="2"/>
      <c r="F65" s="20"/>
      <c r="G65" s="20"/>
      <c r="H65" s="20"/>
      <c r="I65" s="20"/>
      <c r="J65" s="48"/>
      <c r="K65" s="33" t="s">
        <v>4</v>
      </c>
      <c r="L65" s="30">
        <v>96.51</v>
      </c>
    </row>
    <row r="66" spans="1:12" ht="15.4" customHeight="1" x14ac:dyDescent="0.25">
      <c r="B66" s="64"/>
      <c r="C66" s="64"/>
      <c r="D66" s="66"/>
      <c r="E66" s="2"/>
      <c r="F66" s="20"/>
      <c r="G66" s="20"/>
      <c r="H66" s="20"/>
      <c r="I66" s="20"/>
      <c r="J66" s="48"/>
      <c r="K66" s="25" t="s">
        <v>3</v>
      </c>
      <c r="L66" s="30">
        <v>97.57</v>
      </c>
    </row>
    <row r="67" spans="1:12" ht="15.4" customHeight="1" x14ac:dyDescent="0.25">
      <c r="B67" s="20"/>
      <c r="C67" s="20"/>
      <c r="D67" s="20"/>
      <c r="E67" s="20"/>
      <c r="F67" s="20"/>
      <c r="G67" s="20"/>
      <c r="H67" s="20"/>
      <c r="I67" s="20"/>
      <c r="J67" s="48"/>
      <c r="K67" s="25" t="s">
        <v>42</v>
      </c>
      <c r="L67" s="30">
        <v>95.03</v>
      </c>
    </row>
    <row r="68" spans="1:12" ht="15.4" customHeight="1" x14ac:dyDescent="0.25">
      <c r="A68" s="20"/>
      <c r="B68" s="20"/>
      <c r="C68" s="20"/>
      <c r="D68" s="20"/>
      <c r="E68" s="20"/>
      <c r="F68" s="20"/>
      <c r="G68" s="20"/>
      <c r="H68" s="20"/>
      <c r="I68" s="20"/>
      <c r="J68" s="48"/>
      <c r="K68" s="25" t="s">
        <v>2</v>
      </c>
      <c r="L68" s="30">
        <v>103.14</v>
      </c>
    </row>
    <row r="69" spans="1:12" ht="15.4" customHeight="1" x14ac:dyDescent="0.25">
      <c r="A69" s="20"/>
      <c r="B69" s="54"/>
      <c r="C69" s="54"/>
      <c r="D69" s="54"/>
      <c r="E69" s="54"/>
      <c r="F69" s="54"/>
      <c r="G69" s="54"/>
      <c r="H69" s="54"/>
      <c r="I69" s="54"/>
      <c r="J69" s="63"/>
      <c r="K69" s="25" t="s">
        <v>1</v>
      </c>
      <c r="L69" s="30">
        <v>91.93</v>
      </c>
    </row>
    <row r="70" spans="1:12" ht="15.4" customHeight="1" x14ac:dyDescent="0.25">
      <c r="K70" s="27"/>
      <c r="L70" s="30" t="s">
        <v>7</v>
      </c>
    </row>
    <row r="71" spans="1:12" ht="15.4" customHeight="1" x14ac:dyDescent="0.25">
      <c r="K71" s="29" t="s">
        <v>6</v>
      </c>
      <c r="L71" s="30">
        <v>99.69</v>
      </c>
    </row>
    <row r="72" spans="1:12" ht="15.4" customHeight="1" x14ac:dyDescent="0.25">
      <c r="K72" s="29" t="s">
        <v>5</v>
      </c>
      <c r="L72" s="30">
        <v>100.6</v>
      </c>
    </row>
    <row r="73" spans="1:12" ht="15.4" customHeight="1" x14ac:dyDescent="0.25">
      <c r="K73" s="29" t="s">
        <v>43</v>
      </c>
      <c r="L73" s="30">
        <v>102.03</v>
      </c>
    </row>
    <row r="74" spans="1:12" ht="15.4" customHeight="1" x14ac:dyDescent="0.25">
      <c r="K74" s="33" t="s">
        <v>4</v>
      </c>
      <c r="L74" s="30">
        <v>98.07</v>
      </c>
    </row>
    <row r="75" spans="1:12" ht="15.4" customHeight="1" x14ac:dyDescent="0.25">
      <c r="A75" s="54" t="str">
        <f>"Indexed number of payroll jobs held by women in "&amp;$L$1&amp;" each week by State and Territory"</f>
        <v>Indexed number of payroll jobs held by women in Retail trade each week by State and Territory</v>
      </c>
      <c r="K75" s="25" t="s">
        <v>3</v>
      </c>
      <c r="L75" s="30">
        <v>98.89</v>
      </c>
    </row>
    <row r="76" spans="1:12" ht="15.4" customHeight="1" x14ac:dyDescent="0.25">
      <c r="K76" s="25" t="s">
        <v>42</v>
      </c>
      <c r="L76" s="30">
        <v>97.39</v>
      </c>
    </row>
    <row r="77" spans="1:12" ht="15.4" customHeight="1" x14ac:dyDescent="0.25">
      <c r="B77" s="64"/>
      <c r="C77" s="64"/>
      <c r="D77" s="64"/>
      <c r="E77" s="64"/>
      <c r="F77" s="20"/>
      <c r="G77" s="20"/>
      <c r="H77" s="20"/>
      <c r="I77" s="20"/>
      <c r="J77" s="48"/>
      <c r="K77" s="25" t="s">
        <v>2</v>
      </c>
      <c r="L77" s="30">
        <v>104.52</v>
      </c>
    </row>
    <row r="78" spans="1:12" ht="15.4" customHeight="1" x14ac:dyDescent="0.25">
      <c r="B78" s="64"/>
      <c r="C78" s="64"/>
      <c r="D78" s="64"/>
      <c r="E78" s="64"/>
      <c r="F78" s="20"/>
      <c r="G78" s="20"/>
      <c r="H78" s="20"/>
      <c r="I78" s="20"/>
      <c r="J78" s="48"/>
      <c r="K78" s="25" t="s">
        <v>1</v>
      </c>
      <c r="L78" s="30">
        <v>93.61</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98.59</v>
      </c>
    </row>
    <row r="83" spans="1:12" ht="15.4" customHeight="1" x14ac:dyDescent="0.25">
      <c r="B83" s="20"/>
      <c r="C83" s="20"/>
      <c r="D83" s="20"/>
      <c r="E83" s="20"/>
      <c r="F83" s="20"/>
      <c r="G83" s="20"/>
      <c r="H83" s="20"/>
      <c r="I83" s="20"/>
      <c r="J83" s="48"/>
      <c r="K83" s="29" t="s">
        <v>5</v>
      </c>
      <c r="L83" s="30">
        <v>99.67</v>
      </c>
    </row>
    <row r="84" spans="1:12" ht="15.4" customHeight="1" x14ac:dyDescent="0.25">
      <c r="A84" s="20"/>
      <c r="B84" s="54"/>
      <c r="C84" s="54"/>
      <c r="D84" s="54"/>
      <c r="E84" s="54"/>
      <c r="F84" s="54"/>
      <c r="G84" s="54"/>
      <c r="H84" s="54"/>
      <c r="I84" s="54"/>
      <c r="J84" s="63"/>
      <c r="K84" s="29" t="s">
        <v>43</v>
      </c>
      <c r="L84" s="30">
        <v>99.45</v>
      </c>
    </row>
    <row r="85" spans="1:12" ht="15.4" customHeight="1" x14ac:dyDescent="0.25">
      <c r="K85" s="33" t="s">
        <v>4</v>
      </c>
      <c r="L85" s="30">
        <v>96.03</v>
      </c>
    </row>
    <row r="86" spans="1:12" ht="15.4" customHeight="1" x14ac:dyDescent="0.25">
      <c r="K86" s="25" t="s">
        <v>3</v>
      </c>
      <c r="L86" s="30">
        <v>99.02</v>
      </c>
    </row>
    <row r="87" spans="1:12" ht="15.4" customHeight="1" x14ac:dyDescent="0.25">
      <c r="K87" s="25" t="s">
        <v>42</v>
      </c>
      <c r="L87" s="30">
        <v>95.54</v>
      </c>
    </row>
    <row r="88" spans="1:12" ht="15.4" customHeight="1" x14ac:dyDescent="0.25">
      <c r="K88" s="25" t="s">
        <v>2</v>
      </c>
      <c r="L88" s="30">
        <v>99.51</v>
      </c>
    </row>
    <row r="89" spans="1:12" ht="15.4" customHeight="1" x14ac:dyDescent="0.25">
      <c r="K89" s="25" t="s">
        <v>1</v>
      </c>
      <c r="L89" s="30">
        <v>92.85</v>
      </c>
    </row>
    <row r="90" spans="1:12" ht="15.4" customHeight="1" x14ac:dyDescent="0.25">
      <c r="K90" s="32"/>
      <c r="L90" s="30" t="s">
        <v>8</v>
      </c>
    </row>
    <row r="91" spans="1:12" ht="15" customHeight="1" x14ac:dyDescent="0.25">
      <c r="K91" s="29" t="s">
        <v>6</v>
      </c>
      <c r="L91" s="30">
        <v>96.33</v>
      </c>
    </row>
    <row r="92" spans="1:12" ht="15" customHeight="1" x14ac:dyDescent="0.25">
      <c r="K92" s="29" t="s">
        <v>5</v>
      </c>
      <c r="L92" s="30">
        <v>96.06</v>
      </c>
    </row>
    <row r="93" spans="1:12" ht="15" customHeight="1" x14ac:dyDescent="0.25">
      <c r="A93" s="54"/>
      <c r="K93" s="29" t="s">
        <v>43</v>
      </c>
      <c r="L93" s="30">
        <v>98.25</v>
      </c>
    </row>
    <row r="94" spans="1:12" ht="15" customHeight="1" x14ac:dyDescent="0.25">
      <c r="K94" s="33" t="s">
        <v>4</v>
      </c>
      <c r="L94" s="30">
        <v>94.76</v>
      </c>
    </row>
    <row r="95" spans="1:12" ht="15" customHeight="1" x14ac:dyDescent="0.25">
      <c r="K95" s="25" t="s">
        <v>3</v>
      </c>
      <c r="L95" s="30">
        <v>97.34</v>
      </c>
    </row>
    <row r="96" spans="1:12" ht="15" customHeight="1" x14ac:dyDescent="0.25">
      <c r="K96" s="25" t="s">
        <v>42</v>
      </c>
      <c r="L96" s="30">
        <v>94.42</v>
      </c>
    </row>
    <row r="97" spans="1:12" ht="15" customHeight="1" x14ac:dyDescent="0.25">
      <c r="K97" s="25" t="s">
        <v>2</v>
      </c>
      <c r="L97" s="30">
        <v>99.71</v>
      </c>
    </row>
    <row r="98" spans="1:12" ht="15" customHeight="1" x14ac:dyDescent="0.25">
      <c r="K98" s="25" t="s">
        <v>1</v>
      </c>
      <c r="L98" s="30">
        <v>91.72</v>
      </c>
    </row>
    <row r="99" spans="1:12" ht="15" customHeight="1" x14ac:dyDescent="0.25">
      <c r="K99" s="27"/>
      <c r="L99" s="30" t="s">
        <v>7</v>
      </c>
    </row>
    <row r="100" spans="1:12" ht="15" customHeight="1" x14ac:dyDescent="0.25">
      <c r="A100" s="67"/>
      <c r="B100" s="68"/>
      <c r="K100" s="29" t="s">
        <v>6</v>
      </c>
      <c r="L100" s="30">
        <v>98.46</v>
      </c>
    </row>
    <row r="101" spans="1:12" x14ac:dyDescent="0.25">
      <c r="A101" s="67"/>
      <c r="B101" s="68"/>
      <c r="K101" s="29" t="s">
        <v>5</v>
      </c>
      <c r="L101" s="30">
        <v>98.49</v>
      </c>
    </row>
    <row r="102" spans="1:12" x14ac:dyDescent="0.25">
      <c r="A102" s="67"/>
      <c r="B102" s="68"/>
      <c r="K102" s="29" t="s">
        <v>43</v>
      </c>
      <c r="L102" s="30">
        <v>99.92</v>
      </c>
    </row>
    <row r="103" spans="1:12" x14ac:dyDescent="0.25">
      <c r="A103" s="67"/>
      <c r="B103" s="68"/>
      <c r="K103" s="33" t="s">
        <v>4</v>
      </c>
      <c r="L103" s="30">
        <v>96.17</v>
      </c>
    </row>
    <row r="104" spans="1:12" x14ac:dyDescent="0.25">
      <c r="A104" s="67"/>
      <c r="B104" s="68"/>
      <c r="K104" s="25" t="s">
        <v>3</v>
      </c>
      <c r="L104" s="30">
        <v>99.22</v>
      </c>
    </row>
    <row r="105" spans="1:12" x14ac:dyDescent="0.25">
      <c r="A105" s="67"/>
      <c r="B105" s="68"/>
      <c r="K105" s="25" t="s">
        <v>42</v>
      </c>
      <c r="L105" s="30">
        <v>96.32</v>
      </c>
    </row>
    <row r="106" spans="1:12" x14ac:dyDescent="0.25">
      <c r="A106" s="67"/>
      <c r="B106" s="68"/>
      <c r="K106" s="25" t="s">
        <v>2</v>
      </c>
      <c r="L106" s="30">
        <v>101.25</v>
      </c>
    </row>
    <row r="107" spans="1:12" x14ac:dyDescent="0.25">
      <c r="A107" s="67"/>
      <c r="B107" s="68"/>
      <c r="K107" s="25" t="s">
        <v>1</v>
      </c>
      <c r="L107" s="30">
        <v>92.82</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99.849900000000005</v>
      </c>
    </row>
    <row r="112" spans="1:12" x14ac:dyDescent="0.25">
      <c r="K112" s="45">
        <v>43918</v>
      </c>
      <c r="L112" s="30">
        <v>95.632900000000006</v>
      </c>
    </row>
    <row r="113" spans="11:12" x14ac:dyDescent="0.25">
      <c r="K113" s="45">
        <v>43925</v>
      </c>
      <c r="L113" s="30">
        <v>93.074600000000004</v>
      </c>
    </row>
    <row r="114" spans="11:12" x14ac:dyDescent="0.25">
      <c r="K114" s="45">
        <v>43932</v>
      </c>
      <c r="L114" s="30">
        <v>91.425899999999999</v>
      </c>
    </row>
    <row r="115" spans="11:12" x14ac:dyDescent="0.25">
      <c r="K115" s="45">
        <v>43939</v>
      </c>
      <c r="L115" s="30">
        <v>91.796899999999994</v>
      </c>
    </row>
    <row r="116" spans="11:12" x14ac:dyDescent="0.25">
      <c r="K116" s="45">
        <v>43946</v>
      </c>
      <c r="L116" s="30">
        <v>92.432500000000005</v>
      </c>
    </row>
    <row r="117" spans="11:12" x14ac:dyDescent="0.25">
      <c r="K117" s="45">
        <v>43953</v>
      </c>
      <c r="L117" s="30">
        <v>92.874499999999998</v>
      </c>
    </row>
    <row r="118" spans="11:12" x14ac:dyDescent="0.25">
      <c r="K118" s="45">
        <v>43960</v>
      </c>
      <c r="L118" s="30">
        <v>94.231200000000001</v>
      </c>
    </row>
    <row r="119" spans="11:12" x14ac:dyDescent="0.25">
      <c r="K119" s="45">
        <v>43967</v>
      </c>
      <c r="L119" s="30">
        <v>94.635599999999997</v>
      </c>
    </row>
    <row r="120" spans="11:12" x14ac:dyDescent="0.25">
      <c r="K120" s="45">
        <v>43974</v>
      </c>
      <c r="L120" s="30">
        <v>95.289100000000005</v>
      </c>
    </row>
    <row r="121" spans="11:12" x14ac:dyDescent="0.25">
      <c r="K121" s="45">
        <v>43981</v>
      </c>
      <c r="L121" s="30">
        <v>95.937299999999993</v>
      </c>
    </row>
    <row r="122" spans="11:12" x14ac:dyDescent="0.25">
      <c r="K122" s="45">
        <v>43988</v>
      </c>
      <c r="L122" s="30">
        <v>98.010800000000003</v>
      </c>
    </row>
    <row r="123" spans="11:12" x14ac:dyDescent="0.25">
      <c r="K123" s="45">
        <v>43995</v>
      </c>
      <c r="L123" s="30">
        <v>96.157499999999999</v>
      </c>
    </row>
    <row r="124" spans="11:12" x14ac:dyDescent="0.25">
      <c r="K124" s="45">
        <v>44002</v>
      </c>
      <c r="L124" s="30">
        <v>96.911500000000004</v>
      </c>
    </row>
    <row r="125" spans="11:12" x14ac:dyDescent="0.25">
      <c r="K125" s="45">
        <v>44009</v>
      </c>
      <c r="L125" s="30">
        <v>96.637299999999996</v>
      </c>
    </row>
    <row r="126" spans="11:12" x14ac:dyDescent="0.25">
      <c r="K126" s="45">
        <v>44016</v>
      </c>
      <c r="L126" s="30">
        <v>97.932100000000005</v>
      </c>
    </row>
    <row r="127" spans="11:12" x14ac:dyDescent="0.25">
      <c r="K127" s="45">
        <v>44023</v>
      </c>
      <c r="L127" s="30">
        <v>99.122399999999999</v>
      </c>
    </row>
    <row r="128" spans="11:12" x14ac:dyDescent="0.25">
      <c r="K128" s="45">
        <v>44030</v>
      </c>
      <c r="L128" s="30">
        <v>98.648399999999995</v>
      </c>
    </row>
    <row r="129" spans="1:12" x14ac:dyDescent="0.25">
      <c r="K129" s="45">
        <v>44037</v>
      </c>
      <c r="L129" s="30">
        <v>98.166399999999996</v>
      </c>
    </row>
    <row r="130" spans="1:12" x14ac:dyDescent="0.25">
      <c r="K130" s="45">
        <v>44044</v>
      </c>
      <c r="L130" s="30">
        <v>98.576499999999996</v>
      </c>
    </row>
    <row r="131" spans="1:12" x14ac:dyDescent="0.25">
      <c r="K131" s="45">
        <v>44051</v>
      </c>
      <c r="L131" s="30">
        <v>98.881100000000004</v>
      </c>
    </row>
    <row r="132" spans="1:12" x14ac:dyDescent="0.25">
      <c r="K132" s="45">
        <v>44058</v>
      </c>
      <c r="L132" s="30">
        <v>97.814099999999996</v>
      </c>
    </row>
    <row r="133" spans="1:12" x14ac:dyDescent="0.25">
      <c r="K133" s="45">
        <v>44065</v>
      </c>
      <c r="L133" s="30">
        <v>97.582499999999996</v>
      </c>
    </row>
    <row r="134" spans="1:12" x14ac:dyDescent="0.25">
      <c r="K134" s="45">
        <v>44072</v>
      </c>
      <c r="L134" s="30">
        <v>98.564499999999995</v>
      </c>
    </row>
    <row r="135" spans="1:12" x14ac:dyDescent="0.25">
      <c r="K135" s="45">
        <v>44079</v>
      </c>
      <c r="L135" s="30">
        <v>99.217200000000005</v>
      </c>
    </row>
    <row r="136" spans="1:12" x14ac:dyDescent="0.25">
      <c r="K136" s="45">
        <v>44086</v>
      </c>
      <c r="L136" s="30">
        <v>99.678700000000006</v>
      </c>
    </row>
    <row r="137" spans="1:12" x14ac:dyDescent="0.25">
      <c r="K137" s="45">
        <v>44093</v>
      </c>
      <c r="L137" s="30">
        <v>99.87</v>
      </c>
    </row>
    <row r="138" spans="1:12" x14ac:dyDescent="0.25">
      <c r="K138" s="45">
        <v>44100</v>
      </c>
      <c r="L138" s="30">
        <v>99.806200000000004</v>
      </c>
    </row>
    <row r="139" spans="1:12" x14ac:dyDescent="0.25">
      <c r="K139" s="45">
        <v>44107</v>
      </c>
      <c r="L139" s="30">
        <v>98.916700000000006</v>
      </c>
    </row>
    <row r="140" spans="1:12" x14ac:dyDescent="0.25">
      <c r="A140" s="67"/>
      <c r="B140" s="68"/>
      <c r="K140" s="45">
        <v>44114</v>
      </c>
      <c r="L140" s="30">
        <v>99.572599999999994</v>
      </c>
    </row>
    <row r="141" spans="1:12" x14ac:dyDescent="0.25">
      <c r="A141" s="67"/>
      <c r="B141" s="68"/>
      <c r="K141" s="45">
        <v>44121</v>
      </c>
      <c r="L141" s="30">
        <v>100.2831</v>
      </c>
    </row>
    <row r="142" spans="1:12" x14ac:dyDescent="0.25">
      <c r="K142" s="45">
        <v>44128</v>
      </c>
      <c r="L142" s="30">
        <v>100.7979</v>
      </c>
    </row>
    <row r="143" spans="1:12" x14ac:dyDescent="0.25">
      <c r="K143" s="45">
        <v>44135</v>
      </c>
      <c r="L143" s="30">
        <v>102.1669</v>
      </c>
    </row>
    <row r="144" spans="1:12" x14ac:dyDescent="0.25">
      <c r="K144" s="45">
        <v>44142</v>
      </c>
      <c r="L144" s="30">
        <v>103.2851</v>
      </c>
    </row>
    <row r="145" spans="11:12" x14ac:dyDescent="0.25">
      <c r="K145" s="45">
        <v>44149</v>
      </c>
      <c r="L145" s="30">
        <v>103.8395</v>
      </c>
    </row>
    <row r="146" spans="11:12" x14ac:dyDescent="0.25">
      <c r="K146" s="45">
        <v>44156</v>
      </c>
      <c r="L146" s="30">
        <v>104.4743</v>
      </c>
    </row>
    <row r="147" spans="11:12" x14ac:dyDescent="0.25">
      <c r="K147" s="45">
        <v>44163</v>
      </c>
      <c r="L147" s="30">
        <v>104.4843</v>
      </c>
    </row>
    <row r="148" spans="11:12" x14ac:dyDescent="0.25">
      <c r="K148" s="45">
        <v>44170</v>
      </c>
      <c r="L148" s="30">
        <v>106.7914</v>
      </c>
    </row>
    <row r="149" spans="11:12" x14ac:dyDescent="0.25">
      <c r="K149" s="45">
        <v>44177</v>
      </c>
      <c r="L149" s="30">
        <v>106.29300000000001</v>
      </c>
    </row>
    <row r="150" spans="11:12" x14ac:dyDescent="0.25">
      <c r="K150" s="45">
        <v>44184</v>
      </c>
      <c r="L150" s="30">
        <v>106.4051</v>
      </c>
    </row>
    <row r="151" spans="11:12" x14ac:dyDescent="0.25">
      <c r="K151" s="45">
        <v>44191</v>
      </c>
      <c r="L151" s="30">
        <v>104.03100000000001</v>
      </c>
    </row>
    <row r="152" spans="11:12" x14ac:dyDescent="0.25">
      <c r="K152" s="45">
        <v>44198</v>
      </c>
      <c r="L152" s="30">
        <v>102.0382</v>
      </c>
    </row>
    <row r="153" spans="11:12" x14ac:dyDescent="0.25">
      <c r="K153" s="45">
        <v>44205</v>
      </c>
      <c r="L153" s="30">
        <v>101.1396</v>
      </c>
    </row>
    <row r="154" spans="11:12" x14ac:dyDescent="0.25">
      <c r="K154" s="45">
        <v>44212</v>
      </c>
      <c r="L154" s="30">
        <v>102.7903</v>
      </c>
    </row>
    <row r="155" spans="11:12" x14ac:dyDescent="0.25">
      <c r="K155" s="45">
        <v>44219</v>
      </c>
      <c r="L155" s="30">
        <v>102.09650000000001</v>
      </c>
    </row>
    <row r="156" spans="11:12" x14ac:dyDescent="0.25">
      <c r="K156" s="45">
        <v>44226</v>
      </c>
      <c r="L156" s="30">
        <v>102.13</v>
      </c>
    </row>
    <row r="157" spans="11:12" x14ac:dyDescent="0.25">
      <c r="K157" s="45">
        <v>44233</v>
      </c>
      <c r="L157" s="30">
        <v>100.91459999999999</v>
      </c>
    </row>
    <row r="158" spans="11:12" x14ac:dyDescent="0.25">
      <c r="K158" s="45">
        <v>44240</v>
      </c>
      <c r="L158" s="30">
        <v>101.6729</v>
      </c>
    </row>
    <row r="159" spans="11:12" x14ac:dyDescent="0.25">
      <c r="K159" s="45">
        <v>44247</v>
      </c>
      <c r="L159" s="30">
        <v>100.8638</v>
      </c>
    </row>
    <row r="160" spans="11:12" x14ac:dyDescent="0.25">
      <c r="K160" s="45">
        <v>44254</v>
      </c>
      <c r="L160" s="30">
        <v>100.9178</v>
      </c>
    </row>
    <row r="161" spans="11:12" x14ac:dyDescent="0.25">
      <c r="K161" s="45">
        <v>44261</v>
      </c>
      <c r="L161" s="30">
        <v>100.34229999999999</v>
      </c>
    </row>
    <row r="162" spans="11:12" x14ac:dyDescent="0.25">
      <c r="K162" s="45">
        <v>44268</v>
      </c>
      <c r="L162" s="30">
        <v>100.76779999999999</v>
      </c>
    </row>
    <row r="163" spans="11:12" x14ac:dyDescent="0.25">
      <c r="K163" s="45">
        <v>44275</v>
      </c>
      <c r="L163" s="30">
        <v>101.0279</v>
      </c>
    </row>
    <row r="164" spans="11:12" x14ac:dyDescent="0.25">
      <c r="K164" s="45">
        <v>44282</v>
      </c>
      <c r="L164" s="30">
        <v>100.873</v>
      </c>
    </row>
    <row r="165" spans="11:12" x14ac:dyDescent="0.25">
      <c r="K165" s="45">
        <v>44289</v>
      </c>
      <c r="L165" s="30">
        <v>100.845</v>
      </c>
    </row>
    <row r="166" spans="11:12" x14ac:dyDescent="0.25">
      <c r="K166" s="45">
        <v>44296</v>
      </c>
      <c r="L166" s="30">
        <v>100.91759999999999</v>
      </c>
    </row>
    <row r="167" spans="11:12" x14ac:dyDescent="0.25">
      <c r="K167" s="45">
        <v>44303</v>
      </c>
      <c r="L167" s="30">
        <v>100.18899999999999</v>
      </c>
    </row>
    <row r="168" spans="11:12" x14ac:dyDescent="0.25">
      <c r="K168" s="45">
        <v>44310</v>
      </c>
      <c r="L168" s="30">
        <v>99.969800000000006</v>
      </c>
    </row>
    <row r="169" spans="11:12" x14ac:dyDescent="0.25">
      <c r="K169" s="45">
        <v>44317</v>
      </c>
      <c r="L169" s="30">
        <v>99.902299999999997</v>
      </c>
    </row>
    <row r="170" spans="11:12" x14ac:dyDescent="0.25">
      <c r="K170" s="45">
        <v>44324</v>
      </c>
      <c r="L170" s="30">
        <v>100.3202</v>
      </c>
    </row>
    <row r="171" spans="11:12" x14ac:dyDescent="0.25">
      <c r="K171" s="45">
        <v>44331</v>
      </c>
      <c r="L171" s="30">
        <v>100.5223</v>
      </c>
    </row>
    <row r="172" spans="11:12" x14ac:dyDescent="0.25">
      <c r="K172" s="45">
        <v>44338</v>
      </c>
      <c r="L172" s="30">
        <v>102.23520000000001</v>
      </c>
    </row>
    <row r="173" spans="11:12" x14ac:dyDescent="0.25">
      <c r="K173" s="45">
        <v>44345</v>
      </c>
      <c r="L173" s="30">
        <v>101.6965</v>
      </c>
    </row>
    <row r="174" spans="11:12" x14ac:dyDescent="0.25">
      <c r="K174" s="45">
        <v>44352</v>
      </c>
      <c r="L174" s="30">
        <v>100.8492</v>
      </c>
    </row>
    <row r="175" spans="11:12" x14ac:dyDescent="0.25">
      <c r="K175" s="45">
        <v>44359</v>
      </c>
      <c r="L175" s="30">
        <v>100.5562</v>
      </c>
    </row>
    <row r="176" spans="11:12" x14ac:dyDescent="0.25">
      <c r="K176" s="45">
        <v>44366</v>
      </c>
      <c r="L176" s="30">
        <v>102.53</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99.331400000000002</v>
      </c>
    </row>
    <row r="260" spans="11:12" x14ac:dyDescent="0.25">
      <c r="K260" s="45">
        <v>43918</v>
      </c>
      <c r="L260" s="30">
        <v>96.871499999999997</v>
      </c>
    </row>
    <row r="261" spans="11:12" x14ac:dyDescent="0.25">
      <c r="K261" s="45">
        <v>43925</v>
      </c>
      <c r="L261" s="30">
        <v>95.321299999999994</v>
      </c>
    </row>
    <row r="262" spans="11:12" x14ac:dyDescent="0.25">
      <c r="K262" s="45">
        <v>43932</v>
      </c>
      <c r="L262" s="30">
        <v>95.620699999999999</v>
      </c>
    </row>
    <row r="263" spans="11:12" x14ac:dyDescent="0.25">
      <c r="K263" s="45">
        <v>43939</v>
      </c>
      <c r="L263" s="30">
        <v>96.822500000000005</v>
      </c>
    </row>
    <row r="264" spans="11:12" x14ac:dyDescent="0.25">
      <c r="K264" s="45">
        <v>43946</v>
      </c>
      <c r="L264" s="30">
        <v>98.281400000000005</v>
      </c>
    </row>
    <row r="265" spans="11:12" x14ac:dyDescent="0.25">
      <c r="K265" s="45">
        <v>43953</v>
      </c>
      <c r="L265" s="30">
        <v>97.148600000000002</v>
      </c>
    </row>
    <row r="266" spans="11:12" x14ac:dyDescent="0.25">
      <c r="K266" s="45">
        <v>43960</v>
      </c>
      <c r="L266" s="30">
        <v>100.4414</v>
      </c>
    </row>
    <row r="267" spans="11:12" x14ac:dyDescent="0.25">
      <c r="K267" s="45">
        <v>43967</v>
      </c>
      <c r="L267" s="30">
        <v>95.220500000000001</v>
      </c>
    </row>
    <row r="268" spans="11:12" x14ac:dyDescent="0.25">
      <c r="K268" s="45">
        <v>43974</v>
      </c>
      <c r="L268" s="30">
        <v>94.915199999999999</v>
      </c>
    </row>
    <row r="269" spans="11:12" x14ac:dyDescent="0.25">
      <c r="K269" s="45">
        <v>43981</v>
      </c>
      <c r="L269" s="30">
        <v>100.3182</v>
      </c>
    </row>
    <row r="270" spans="11:12" x14ac:dyDescent="0.25">
      <c r="K270" s="45">
        <v>43988</v>
      </c>
      <c r="L270" s="30">
        <v>106.3914</v>
      </c>
    </row>
    <row r="271" spans="11:12" x14ac:dyDescent="0.25">
      <c r="K271" s="45">
        <v>43995</v>
      </c>
      <c r="L271" s="30">
        <v>101.7218</v>
      </c>
    </row>
    <row r="272" spans="11:12" x14ac:dyDescent="0.25">
      <c r="K272" s="45">
        <v>44002</v>
      </c>
      <c r="L272" s="30">
        <v>101.2895</v>
      </c>
    </row>
    <row r="273" spans="11:12" x14ac:dyDescent="0.25">
      <c r="K273" s="45">
        <v>44009</v>
      </c>
      <c r="L273" s="30">
        <v>100.5963</v>
      </c>
    </row>
    <row r="274" spans="11:12" x14ac:dyDescent="0.25">
      <c r="K274" s="45">
        <v>44016</v>
      </c>
      <c r="L274" s="30">
        <v>102.43689999999999</v>
      </c>
    </row>
    <row r="275" spans="11:12" x14ac:dyDescent="0.25">
      <c r="K275" s="45">
        <v>44023</v>
      </c>
      <c r="L275" s="30">
        <v>101.02079999999999</v>
      </c>
    </row>
    <row r="276" spans="11:12" x14ac:dyDescent="0.25">
      <c r="K276" s="45">
        <v>44030</v>
      </c>
      <c r="L276" s="30">
        <v>101.1996</v>
      </c>
    </row>
    <row r="277" spans="11:12" x14ac:dyDescent="0.25">
      <c r="K277" s="45">
        <v>44037</v>
      </c>
      <c r="L277" s="30">
        <v>98.623599999999996</v>
      </c>
    </row>
    <row r="278" spans="11:12" x14ac:dyDescent="0.25">
      <c r="K278" s="45">
        <v>44044</v>
      </c>
      <c r="L278" s="30">
        <v>100.74299999999999</v>
      </c>
    </row>
    <row r="279" spans="11:12" x14ac:dyDescent="0.25">
      <c r="K279" s="45">
        <v>44051</v>
      </c>
      <c r="L279" s="30">
        <v>103.11920000000001</v>
      </c>
    </row>
    <row r="280" spans="11:12" x14ac:dyDescent="0.25">
      <c r="K280" s="45">
        <v>44058</v>
      </c>
      <c r="L280" s="30">
        <v>101.7629</v>
      </c>
    </row>
    <row r="281" spans="11:12" x14ac:dyDescent="0.25">
      <c r="K281" s="45">
        <v>44065</v>
      </c>
      <c r="L281" s="30">
        <v>98.498900000000006</v>
      </c>
    </row>
    <row r="282" spans="11:12" x14ac:dyDescent="0.25">
      <c r="K282" s="45">
        <v>44072</v>
      </c>
      <c r="L282" s="30">
        <v>100.36020000000001</v>
      </c>
    </row>
    <row r="283" spans="11:12" x14ac:dyDescent="0.25">
      <c r="K283" s="45">
        <v>44079</v>
      </c>
      <c r="L283" s="30">
        <v>102.9439</v>
      </c>
    </row>
    <row r="284" spans="11:12" x14ac:dyDescent="0.25">
      <c r="K284" s="45">
        <v>44086</v>
      </c>
      <c r="L284" s="30">
        <v>104.51090000000001</v>
      </c>
    </row>
    <row r="285" spans="11:12" x14ac:dyDescent="0.25">
      <c r="K285" s="45">
        <v>44093</v>
      </c>
      <c r="L285" s="30">
        <v>103.2179</v>
      </c>
    </row>
    <row r="286" spans="11:12" x14ac:dyDescent="0.25">
      <c r="K286" s="45">
        <v>44100</v>
      </c>
      <c r="L286" s="30">
        <v>102.7015</v>
      </c>
    </row>
    <row r="287" spans="11:12" x14ac:dyDescent="0.25">
      <c r="K287" s="45">
        <v>44107</v>
      </c>
      <c r="L287" s="30">
        <v>101.3467</v>
      </c>
    </row>
    <row r="288" spans="11:12" x14ac:dyDescent="0.25">
      <c r="K288" s="45">
        <v>44114</v>
      </c>
      <c r="L288" s="30">
        <v>100.4545</v>
      </c>
    </row>
    <row r="289" spans="11:12" x14ac:dyDescent="0.25">
      <c r="K289" s="45">
        <v>44121</v>
      </c>
      <c r="L289" s="30">
        <v>99.963099999999997</v>
      </c>
    </row>
    <row r="290" spans="11:12" x14ac:dyDescent="0.25">
      <c r="K290" s="45">
        <v>44128</v>
      </c>
      <c r="L290" s="30">
        <v>99.933300000000003</v>
      </c>
    </row>
    <row r="291" spans="11:12" x14ac:dyDescent="0.25">
      <c r="K291" s="45">
        <v>44135</v>
      </c>
      <c r="L291" s="30">
        <v>101.14409999999999</v>
      </c>
    </row>
    <row r="292" spans="11:12" x14ac:dyDescent="0.25">
      <c r="K292" s="45">
        <v>44142</v>
      </c>
      <c r="L292" s="30">
        <v>104.1416</v>
      </c>
    </row>
    <row r="293" spans="11:12" x14ac:dyDescent="0.25">
      <c r="K293" s="45">
        <v>44149</v>
      </c>
      <c r="L293" s="30">
        <v>105.10680000000001</v>
      </c>
    </row>
    <row r="294" spans="11:12" x14ac:dyDescent="0.25">
      <c r="K294" s="45">
        <v>44156</v>
      </c>
      <c r="L294" s="30">
        <v>103.8023</v>
      </c>
    </row>
    <row r="295" spans="11:12" x14ac:dyDescent="0.25">
      <c r="K295" s="45">
        <v>44163</v>
      </c>
      <c r="L295" s="30">
        <v>104.7223</v>
      </c>
    </row>
    <row r="296" spans="11:12" x14ac:dyDescent="0.25">
      <c r="K296" s="45">
        <v>44170</v>
      </c>
      <c r="L296" s="30">
        <v>108.85339999999999</v>
      </c>
    </row>
    <row r="297" spans="11:12" x14ac:dyDescent="0.25">
      <c r="K297" s="45">
        <v>44177</v>
      </c>
      <c r="L297" s="30">
        <v>109.2809</v>
      </c>
    </row>
    <row r="298" spans="11:12" x14ac:dyDescent="0.25">
      <c r="K298" s="45">
        <v>44184</v>
      </c>
      <c r="L298" s="30">
        <v>109.959</v>
      </c>
    </row>
    <row r="299" spans="11:12" x14ac:dyDescent="0.25">
      <c r="K299" s="45">
        <v>44191</v>
      </c>
      <c r="L299" s="30">
        <v>109.73309999999999</v>
      </c>
    </row>
    <row r="300" spans="11:12" x14ac:dyDescent="0.25">
      <c r="K300" s="45">
        <v>44198</v>
      </c>
      <c r="L300" s="30">
        <v>106.6091</v>
      </c>
    </row>
    <row r="301" spans="11:12" x14ac:dyDescent="0.25">
      <c r="K301" s="45">
        <v>44205</v>
      </c>
      <c r="L301" s="30">
        <v>103.2714</v>
      </c>
    </row>
    <row r="302" spans="11:12" x14ac:dyDescent="0.25">
      <c r="K302" s="45">
        <v>44212</v>
      </c>
      <c r="L302" s="30">
        <v>104.36360000000001</v>
      </c>
    </row>
    <row r="303" spans="11:12" x14ac:dyDescent="0.25">
      <c r="K303" s="45">
        <v>44219</v>
      </c>
      <c r="L303" s="30">
        <v>102.9165</v>
      </c>
    </row>
    <row r="304" spans="11:12" x14ac:dyDescent="0.25">
      <c r="K304" s="45">
        <v>44226</v>
      </c>
      <c r="L304" s="30">
        <v>103.68210000000001</v>
      </c>
    </row>
    <row r="305" spans="11:12" x14ac:dyDescent="0.25">
      <c r="K305" s="45">
        <v>44233</v>
      </c>
      <c r="L305" s="30">
        <v>103.9695</v>
      </c>
    </row>
    <row r="306" spans="11:12" x14ac:dyDescent="0.25">
      <c r="K306" s="45">
        <v>44240</v>
      </c>
      <c r="L306" s="30">
        <v>105.2026</v>
      </c>
    </row>
    <row r="307" spans="11:12" x14ac:dyDescent="0.25">
      <c r="K307" s="45">
        <v>44247</v>
      </c>
      <c r="L307" s="30">
        <v>103.0896</v>
      </c>
    </row>
    <row r="308" spans="11:12" x14ac:dyDescent="0.25">
      <c r="K308" s="45">
        <v>44254</v>
      </c>
      <c r="L308" s="30">
        <v>102.6461</v>
      </c>
    </row>
    <row r="309" spans="11:12" x14ac:dyDescent="0.25">
      <c r="K309" s="45">
        <v>44261</v>
      </c>
      <c r="L309" s="30">
        <v>103.473</v>
      </c>
    </row>
    <row r="310" spans="11:12" x14ac:dyDescent="0.25">
      <c r="K310" s="45">
        <v>44268</v>
      </c>
      <c r="L310" s="30">
        <v>103.1794</v>
      </c>
    </row>
    <row r="311" spans="11:12" x14ac:dyDescent="0.25">
      <c r="K311" s="45">
        <v>44275</v>
      </c>
      <c r="L311" s="30">
        <v>102.419</v>
      </c>
    </row>
    <row r="312" spans="11:12" x14ac:dyDescent="0.25">
      <c r="K312" s="45">
        <v>44282</v>
      </c>
      <c r="L312" s="30">
        <v>102.9491</v>
      </c>
    </row>
    <row r="313" spans="11:12" x14ac:dyDescent="0.25">
      <c r="K313" s="45">
        <v>44289</v>
      </c>
      <c r="L313" s="30">
        <v>105.15430000000001</v>
      </c>
    </row>
    <row r="314" spans="11:12" x14ac:dyDescent="0.25">
      <c r="K314" s="45">
        <v>44296</v>
      </c>
      <c r="L314" s="30">
        <v>107.071</v>
      </c>
    </row>
    <row r="315" spans="11:12" x14ac:dyDescent="0.25">
      <c r="K315" s="45">
        <v>44303</v>
      </c>
      <c r="L315" s="30">
        <v>104.7286</v>
      </c>
    </row>
    <row r="316" spans="11:12" x14ac:dyDescent="0.25">
      <c r="K316" s="45">
        <v>44310</v>
      </c>
      <c r="L316" s="30">
        <v>103.7191</v>
      </c>
    </row>
    <row r="317" spans="11:12" x14ac:dyDescent="0.25">
      <c r="K317" s="45">
        <v>44317</v>
      </c>
      <c r="L317" s="30">
        <v>102.88809999999999</v>
      </c>
    </row>
    <row r="318" spans="11:12" x14ac:dyDescent="0.25">
      <c r="K318" s="45">
        <v>44324</v>
      </c>
      <c r="L318" s="30">
        <v>103.5778</v>
      </c>
    </row>
    <row r="319" spans="11:12" x14ac:dyDescent="0.25">
      <c r="K319" s="45">
        <v>44331</v>
      </c>
      <c r="L319" s="30">
        <v>103.61669999999999</v>
      </c>
    </row>
    <row r="320" spans="11:12" x14ac:dyDescent="0.25">
      <c r="K320" s="45">
        <v>44338</v>
      </c>
      <c r="L320" s="30">
        <v>104.2998</v>
      </c>
    </row>
    <row r="321" spans="11:12" x14ac:dyDescent="0.25">
      <c r="K321" s="45">
        <v>44345</v>
      </c>
      <c r="L321" s="30">
        <v>103.1395</v>
      </c>
    </row>
    <row r="322" spans="11:12" x14ac:dyDescent="0.25">
      <c r="K322" s="45">
        <v>44352</v>
      </c>
      <c r="L322" s="30">
        <v>103.6399</v>
      </c>
    </row>
    <row r="323" spans="11:12" x14ac:dyDescent="0.25">
      <c r="K323" s="45">
        <v>44359</v>
      </c>
      <c r="L323" s="30">
        <v>103.8279</v>
      </c>
    </row>
    <row r="324" spans="11:12" x14ac:dyDescent="0.25">
      <c r="K324" s="45">
        <v>44366</v>
      </c>
      <c r="L324" s="30">
        <v>105.9853</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E084-2999-4803-974D-CDC0BDF4E7C5}">
  <sheetPr codeName="Sheet11">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28515625" style="49" customWidth="1"/>
    <col min="11" max="11" width="11.7109375" style="19" customWidth="1"/>
    <col min="12" max="12" width="16.7109375" style="19" customWidth="1"/>
    <col min="13" max="16384" width="8.7109375" style="19"/>
  </cols>
  <sheetData>
    <row r="1" spans="1:12" ht="60" customHeight="1" x14ac:dyDescent="0.25">
      <c r="A1" s="70" t="s">
        <v>19</v>
      </c>
      <c r="B1" s="70"/>
      <c r="C1" s="70"/>
      <c r="D1" s="70"/>
      <c r="E1" s="70"/>
      <c r="F1" s="70"/>
      <c r="G1" s="70"/>
      <c r="H1" s="70"/>
      <c r="I1" s="70"/>
      <c r="J1" s="46"/>
      <c r="K1" s="23"/>
      <c r="L1" s="24" t="s">
        <v>26</v>
      </c>
    </row>
    <row r="2" spans="1:12" ht="19.5" customHeight="1" x14ac:dyDescent="0.3">
      <c r="A2" s="47" t="str">
        <f>"Weekly Payroll Jobs and Wages in Australia - " &amp;$L$1</f>
        <v>Weekly Payroll Jobs and Wages in Australia - Accommodation and food services</v>
      </c>
      <c r="B2" s="20"/>
      <c r="C2" s="20"/>
      <c r="D2" s="20"/>
      <c r="E2" s="20"/>
      <c r="F2" s="20"/>
      <c r="G2" s="20"/>
      <c r="H2" s="20"/>
      <c r="I2" s="20"/>
      <c r="J2" s="48"/>
      <c r="K2" s="27" t="s">
        <v>57</v>
      </c>
      <c r="L2" s="35">
        <v>44366</v>
      </c>
    </row>
    <row r="3" spans="1:12" ht="15" customHeight="1" x14ac:dyDescent="0.25">
      <c r="A3" s="50" t="str">
        <f>"Week ending "&amp;TEXT($L$2,"dddd dd mmmm yyyy")</f>
        <v>Week ending Saturday 19 June 2021</v>
      </c>
      <c r="B3" s="20"/>
      <c r="C3" s="51"/>
      <c r="D3" s="52"/>
      <c r="E3" s="20"/>
      <c r="F3" s="20"/>
      <c r="G3" s="20"/>
      <c r="H3" s="20"/>
      <c r="I3" s="20"/>
      <c r="J3" s="48"/>
      <c r="K3" s="27" t="s">
        <v>58</v>
      </c>
      <c r="L3" s="28">
        <v>43904</v>
      </c>
    </row>
    <row r="4" spans="1:12" ht="15" customHeight="1" x14ac:dyDescent="0.25">
      <c r="A4" s="3" t="s">
        <v>18</v>
      </c>
      <c r="B4" s="20"/>
      <c r="C4" s="20"/>
      <c r="D4" s="20"/>
      <c r="E4" s="20"/>
      <c r="F4" s="20"/>
      <c r="G4" s="20"/>
      <c r="H4" s="20"/>
      <c r="I4" s="20"/>
      <c r="J4" s="48"/>
      <c r="K4" s="27" t="s">
        <v>65</v>
      </c>
      <c r="L4" s="28">
        <v>44338</v>
      </c>
    </row>
    <row r="5" spans="1:12" ht="11.65" customHeight="1" x14ac:dyDescent="0.25">
      <c r="A5" s="53"/>
      <c r="B5" s="20"/>
      <c r="C5" s="20"/>
      <c r="D5" s="20"/>
      <c r="E5" s="20"/>
      <c r="F5" s="20"/>
      <c r="G5" s="20"/>
      <c r="H5" s="20"/>
      <c r="I5" s="20"/>
      <c r="J5" s="48"/>
      <c r="K5" s="27"/>
      <c r="L5" s="28">
        <v>44345</v>
      </c>
    </row>
    <row r="6" spans="1:12" ht="16.5" customHeight="1" thickBot="1" x14ac:dyDescent="0.3">
      <c r="A6" s="54" t="str">
        <f>"Change in payroll jobs and total wages, "&amp;$L$1</f>
        <v>Change in payroll jobs and total wages, Accommodation and food services</v>
      </c>
      <c r="B6" s="51"/>
      <c r="C6" s="22"/>
      <c r="D6" s="55"/>
      <c r="E6" s="20"/>
      <c r="F6" s="20"/>
      <c r="G6" s="20"/>
      <c r="H6" s="20"/>
      <c r="I6" s="20"/>
      <c r="J6" s="48"/>
      <c r="K6" s="27"/>
      <c r="L6" s="28">
        <v>44352</v>
      </c>
    </row>
    <row r="7" spans="1:12" ht="16.5" customHeight="1" x14ac:dyDescent="0.25">
      <c r="A7" s="37"/>
      <c r="B7" s="74" t="s">
        <v>54</v>
      </c>
      <c r="C7" s="75"/>
      <c r="D7" s="75"/>
      <c r="E7" s="76"/>
      <c r="F7" s="77" t="s">
        <v>55</v>
      </c>
      <c r="G7" s="75"/>
      <c r="H7" s="75"/>
      <c r="I7" s="76"/>
      <c r="J7" s="56"/>
      <c r="K7" s="27" t="s">
        <v>66</v>
      </c>
      <c r="L7" s="28">
        <v>44359</v>
      </c>
    </row>
    <row r="8" spans="1:12" ht="34.15" customHeight="1" x14ac:dyDescent="0.25">
      <c r="A8" s="78"/>
      <c r="B8" s="80" t="str">
        <f>"% Change between " &amp; TEXT($L$3,"dd mmm yyyy")&amp;" and "&amp; TEXT($L$2,"dd mmm yyyy") &amp; " (Change since 100th case of COVID-19)"</f>
        <v>% Change between 14 Mar 2020 and 19 Jun 2021 (Change since 100th case of COVID-19)</v>
      </c>
      <c r="C8" s="82" t="str">
        <f>"% Change between " &amp; TEXT($L$4,"dd mmm yyyy")&amp;" and "&amp; TEXT($L$2,"dd mmm yyyy") &amp; " (monthly change)"</f>
        <v>% Change between 22 May 2021 and 19 Jun 2021 (monthly change)</v>
      </c>
      <c r="D8" s="84" t="str">
        <f>"% Change between " &amp; TEXT($L$7,"dd mmm yyyy")&amp;" and "&amp; TEXT($L$2,"dd mmm yyyy") &amp; " (weekly change)"</f>
        <v>% Change between 12 Jun 2021 and 19 Jun 2021 (weekly change)</v>
      </c>
      <c r="E8" s="86" t="str">
        <f>"% Change between " &amp; TEXT($L$6,"dd mmm yyyy")&amp;" and "&amp; TEXT($L$7,"dd mmm yyyy") &amp; " (weekly change)"</f>
        <v>% Change between 05 Jun 2021 and 12 Jun 2021 (weekly change)</v>
      </c>
      <c r="F8" s="80" t="str">
        <f>"% Change between " &amp; TEXT($L$3,"dd mmm yyyy")&amp;" and "&amp; TEXT($L$2,"dd mmm yyyy") &amp; " (Change since 100th case of COVID-19)"</f>
        <v>% Change between 14 Mar 2020 and 19 Jun 2021 (Change since 100th case of COVID-19)</v>
      </c>
      <c r="G8" s="82" t="str">
        <f>"% Change between " &amp; TEXT($L$4,"dd mmm yyyy")&amp;" and "&amp; TEXT($L$2,"dd mmm yyyy") &amp; " (monthly change)"</f>
        <v>% Change between 22 May 2021 and 19 Jun 2021 (monthly change)</v>
      </c>
      <c r="H8" s="84" t="str">
        <f>"% Change between " &amp; TEXT($L$7,"dd mmm yyyy")&amp;" and "&amp; TEXT($L$2,"dd mmm yyyy") &amp; " (weekly change)"</f>
        <v>% Change between 12 Jun 2021 and 19 Jun 2021 (weekly change)</v>
      </c>
      <c r="I8" s="86" t="str">
        <f>"% Change between " &amp; TEXT($L$6,"dd mmm yyyy")&amp;" and "&amp; TEXT($L$7,"dd mmm yyyy") &amp; " (weekly change)"</f>
        <v>% Change between 05 Jun 2021 and 12 Jun 2021 (weekly change)</v>
      </c>
      <c r="J8" s="57"/>
      <c r="K8" s="27" t="s">
        <v>67</v>
      </c>
      <c r="L8" s="28">
        <v>44366</v>
      </c>
    </row>
    <row r="9" spans="1:12" ht="47.25" customHeight="1" thickBot="1" x14ac:dyDescent="0.3">
      <c r="A9" s="79"/>
      <c r="B9" s="81"/>
      <c r="C9" s="83"/>
      <c r="D9" s="85"/>
      <c r="E9" s="87"/>
      <c r="F9" s="81"/>
      <c r="G9" s="83"/>
      <c r="H9" s="85"/>
      <c r="I9" s="87"/>
      <c r="J9" s="58"/>
      <c r="K9" s="27" t="s">
        <v>62</v>
      </c>
      <c r="L9" s="30"/>
    </row>
    <row r="10" spans="1:12" x14ac:dyDescent="0.25">
      <c r="A10" s="38"/>
      <c r="B10" s="89" t="s">
        <v>17</v>
      </c>
      <c r="C10" s="90"/>
      <c r="D10" s="90"/>
      <c r="E10" s="90"/>
      <c r="F10" s="90"/>
      <c r="G10" s="90"/>
      <c r="H10" s="90"/>
      <c r="I10" s="91"/>
      <c r="J10" s="29"/>
      <c r="K10" s="36"/>
      <c r="L10" s="30"/>
    </row>
    <row r="11" spans="1:12" x14ac:dyDescent="0.25">
      <c r="A11" s="39" t="s">
        <v>16</v>
      </c>
      <c r="B11" s="21">
        <v>-4.4426987010874108E-2</v>
      </c>
      <c r="C11" s="21">
        <v>-3.2675450877048595E-2</v>
      </c>
      <c r="D11" s="21">
        <v>1.5176834423979102E-2</v>
      </c>
      <c r="E11" s="21">
        <v>-7.8585687905430301E-4</v>
      </c>
      <c r="F11" s="21">
        <v>-2.7812757227146934E-3</v>
      </c>
      <c r="G11" s="21">
        <v>-3.7932931755143784E-2</v>
      </c>
      <c r="H11" s="21">
        <v>1.6523782083883942E-2</v>
      </c>
      <c r="I11" s="40">
        <v>1.6307250250996441E-2</v>
      </c>
      <c r="J11" s="29"/>
      <c r="K11" s="29"/>
      <c r="L11" s="30"/>
    </row>
    <row r="12" spans="1:12" x14ac:dyDescent="0.25">
      <c r="A12" s="41" t="s">
        <v>6</v>
      </c>
      <c r="B12" s="21">
        <v>-3.5094121030017855E-2</v>
      </c>
      <c r="C12" s="21">
        <v>-9.4889499217125639E-3</v>
      </c>
      <c r="D12" s="21">
        <v>4.4332231447981041E-3</v>
      </c>
      <c r="E12" s="21">
        <v>-4.1473340418362037E-3</v>
      </c>
      <c r="F12" s="21">
        <v>-3.5798139133709217E-3</v>
      </c>
      <c r="G12" s="21">
        <v>-1.036747231328583E-2</v>
      </c>
      <c r="H12" s="21">
        <v>1.153981403112514E-2</v>
      </c>
      <c r="I12" s="40">
        <v>1.236517803278292E-2</v>
      </c>
      <c r="J12" s="29"/>
      <c r="K12" s="29"/>
      <c r="L12" s="30"/>
    </row>
    <row r="13" spans="1:12" ht="15" customHeight="1" x14ac:dyDescent="0.25">
      <c r="A13" s="41" t="s">
        <v>5</v>
      </c>
      <c r="B13" s="21">
        <v>-0.10497257341628208</v>
      </c>
      <c r="C13" s="21">
        <v>-9.9000667792748631E-2</v>
      </c>
      <c r="D13" s="21">
        <v>4.9496225120109871E-2</v>
      </c>
      <c r="E13" s="21">
        <v>1.3568574968364278E-2</v>
      </c>
      <c r="F13" s="21">
        <v>-9.3745647301779589E-2</v>
      </c>
      <c r="G13" s="21">
        <v>-0.12813199423390476</v>
      </c>
      <c r="H13" s="21">
        <v>8.0845388943914243E-2</v>
      </c>
      <c r="I13" s="40">
        <v>4.1057770241562208E-2</v>
      </c>
      <c r="J13" s="29"/>
      <c r="K13" s="29"/>
      <c r="L13" s="30"/>
    </row>
    <row r="14" spans="1:12" ht="15" customHeight="1" x14ac:dyDescent="0.25">
      <c r="A14" s="41" t="s">
        <v>43</v>
      </c>
      <c r="B14" s="21">
        <v>-2.3854791532398001E-2</v>
      </c>
      <c r="C14" s="21">
        <v>-3.2045562411010531E-3</v>
      </c>
      <c r="D14" s="21">
        <v>1.1368364280761156E-2</v>
      </c>
      <c r="E14" s="21">
        <v>-4.8051118210862276E-3</v>
      </c>
      <c r="F14" s="21">
        <v>5.1999999939227548E-2</v>
      </c>
      <c r="G14" s="21">
        <v>-1.6259754255801728E-2</v>
      </c>
      <c r="H14" s="21">
        <v>-1.766058318886099E-3</v>
      </c>
      <c r="I14" s="40">
        <v>1.1276050242028157E-2</v>
      </c>
      <c r="J14" s="29"/>
      <c r="K14" s="29"/>
      <c r="L14" s="30"/>
    </row>
    <row r="15" spans="1:12" ht="15" customHeight="1" x14ac:dyDescent="0.25">
      <c r="A15" s="41" t="s">
        <v>4</v>
      </c>
      <c r="B15" s="21">
        <v>-2.4596564289432576E-2</v>
      </c>
      <c r="C15" s="21">
        <v>-2.8011931007651425E-2</v>
      </c>
      <c r="D15" s="21">
        <v>0</v>
      </c>
      <c r="E15" s="21">
        <v>-9.1658220596659845E-3</v>
      </c>
      <c r="F15" s="21">
        <v>-1.2557964272183253E-2</v>
      </c>
      <c r="G15" s="21">
        <v>-5.287610935846021E-2</v>
      </c>
      <c r="H15" s="21">
        <v>0</v>
      </c>
      <c r="I15" s="40">
        <v>8.5797898801143191E-5</v>
      </c>
      <c r="J15" s="29"/>
      <c r="K15" s="36"/>
      <c r="L15" s="30"/>
    </row>
    <row r="16" spans="1:12" ht="15" customHeight="1" x14ac:dyDescent="0.25">
      <c r="A16" s="41" t="s">
        <v>3</v>
      </c>
      <c r="B16" s="21">
        <v>4.7683740116879481E-3</v>
      </c>
      <c r="C16" s="21">
        <v>-2.1914628759587162E-2</v>
      </c>
      <c r="D16" s="21">
        <v>-1.4242374549032766E-3</v>
      </c>
      <c r="E16" s="21">
        <v>-6.1119713144812682E-3</v>
      </c>
      <c r="F16" s="21">
        <v>8.9875895648205528E-2</v>
      </c>
      <c r="G16" s="21">
        <v>2.6093124438429705E-2</v>
      </c>
      <c r="H16" s="21">
        <v>-2.4925683117567599E-2</v>
      </c>
      <c r="I16" s="40">
        <v>1.1839251960788166E-2</v>
      </c>
      <c r="J16" s="29"/>
      <c r="K16" s="29"/>
      <c r="L16" s="30"/>
    </row>
    <row r="17" spans="1:12" ht="15" customHeight="1" x14ac:dyDescent="0.25">
      <c r="A17" s="41" t="s">
        <v>42</v>
      </c>
      <c r="B17" s="21">
        <v>-1.4078643022359394E-2</v>
      </c>
      <c r="C17" s="21">
        <v>-1.2492438380848236E-2</v>
      </c>
      <c r="D17" s="21">
        <v>8.0063062471260604E-3</v>
      </c>
      <c r="E17" s="21">
        <v>-4.9026016472741851E-3</v>
      </c>
      <c r="F17" s="21">
        <v>-2.9143893911689811E-2</v>
      </c>
      <c r="G17" s="21">
        <v>-2.8001088346711223E-2</v>
      </c>
      <c r="H17" s="21">
        <v>-6.4135239982199277E-3</v>
      </c>
      <c r="I17" s="40">
        <v>1.5524526851385723E-2</v>
      </c>
      <c r="J17" s="29"/>
      <c r="K17" s="29"/>
      <c r="L17" s="30"/>
    </row>
    <row r="18" spans="1:12" ht="15" customHeight="1" x14ac:dyDescent="0.25">
      <c r="A18" s="41" t="s">
        <v>2</v>
      </c>
      <c r="B18" s="21">
        <v>8.1290591174021598E-2</v>
      </c>
      <c r="C18" s="21">
        <v>3.5780525502318028E-3</v>
      </c>
      <c r="D18" s="21">
        <v>7.9922380336352461E-3</v>
      </c>
      <c r="E18" s="21">
        <v>0</v>
      </c>
      <c r="F18" s="21">
        <v>0.16062917737726123</v>
      </c>
      <c r="G18" s="21">
        <v>2.5449559226942364E-2</v>
      </c>
      <c r="H18" s="21">
        <v>1.5672030194204822E-2</v>
      </c>
      <c r="I18" s="40">
        <v>0</v>
      </c>
      <c r="J18" s="29"/>
      <c r="K18" s="29"/>
      <c r="L18" s="30"/>
    </row>
    <row r="19" spans="1:12" x14ac:dyDescent="0.25">
      <c r="A19" s="41" t="s">
        <v>1</v>
      </c>
      <c r="B19" s="21">
        <v>-8.133077076015649E-2</v>
      </c>
      <c r="C19" s="21">
        <v>-2.4435217115912455E-2</v>
      </c>
      <c r="D19" s="21">
        <v>5.5712731229597967E-3</v>
      </c>
      <c r="E19" s="21">
        <v>4.2984117732769445E-3</v>
      </c>
      <c r="F19" s="21">
        <v>-1.7867285282479606E-2</v>
      </c>
      <c r="G19" s="21">
        <v>-1.8553136862931807E-2</v>
      </c>
      <c r="H19" s="21">
        <v>-1.7420433919348777E-2</v>
      </c>
      <c r="I19" s="40">
        <v>-8.0808653863075897E-3</v>
      </c>
      <c r="J19" s="58"/>
      <c r="K19" s="31"/>
      <c r="L19" s="30"/>
    </row>
    <row r="20" spans="1:12" x14ac:dyDescent="0.25">
      <c r="A20" s="38"/>
      <c r="B20" s="92" t="s">
        <v>15</v>
      </c>
      <c r="C20" s="92"/>
      <c r="D20" s="92"/>
      <c r="E20" s="92"/>
      <c r="F20" s="92"/>
      <c r="G20" s="92"/>
      <c r="H20" s="92"/>
      <c r="I20" s="93"/>
      <c r="J20" s="29"/>
      <c r="K20" s="29"/>
      <c r="L20" s="30"/>
    </row>
    <row r="21" spans="1:12" x14ac:dyDescent="0.25">
      <c r="A21" s="41" t="s">
        <v>14</v>
      </c>
      <c r="B21" s="21">
        <v>-0.1248037099848418</v>
      </c>
      <c r="C21" s="21">
        <v>-3.8467687416938956E-2</v>
      </c>
      <c r="D21" s="21">
        <v>1.2785981000017488E-2</v>
      </c>
      <c r="E21" s="21">
        <v>-3.1405599684212193E-3</v>
      </c>
      <c r="F21" s="21">
        <v>-2.6011666083146534E-2</v>
      </c>
      <c r="G21" s="21">
        <v>-3.5196397824342029E-2</v>
      </c>
      <c r="H21" s="21">
        <v>1.3395709826849123E-2</v>
      </c>
      <c r="I21" s="40">
        <v>1.1665797107515585E-2</v>
      </c>
      <c r="J21" s="29"/>
      <c r="K21" s="29"/>
      <c r="L21" s="29"/>
    </row>
    <row r="22" spans="1:12" x14ac:dyDescent="0.25">
      <c r="A22" s="41" t="s">
        <v>13</v>
      </c>
      <c r="B22" s="21">
        <v>-0.10997214286801615</v>
      </c>
      <c r="C22" s="21">
        <v>-4.0934220202799021E-2</v>
      </c>
      <c r="D22" s="21">
        <v>1.2500223680071088E-2</v>
      </c>
      <c r="E22" s="21">
        <v>-3.147558340597989E-3</v>
      </c>
      <c r="F22" s="21">
        <v>-2.6938954172809115E-2</v>
      </c>
      <c r="G22" s="21">
        <v>-4.5719738789914199E-2</v>
      </c>
      <c r="H22" s="21">
        <v>1.722187020791166E-2</v>
      </c>
      <c r="I22" s="40">
        <v>1.9316067233168477E-2</v>
      </c>
      <c r="J22" s="29"/>
      <c r="K22" s="34" t="s">
        <v>12</v>
      </c>
      <c r="L22" s="29" t="s">
        <v>59</v>
      </c>
    </row>
    <row r="23" spans="1:12" x14ac:dyDescent="0.25">
      <c r="A23" s="41" t="s">
        <v>64</v>
      </c>
      <c r="B23" s="21">
        <v>-7.9916786685870767E-3</v>
      </c>
      <c r="C23" s="21">
        <v>-4.5475486450270441E-3</v>
      </c>
      <c r="D23" s="21">
        <v>3.5348518443861998E-2</v>
      </c>
      <c r="E23" s="21">
        <v>1.3903324885842006E-2</v>
      </c>
      <c r="F23" s="21">
        <v>2.5424748315353574E-2</v>
      </c>
      <c r="G23" s="21">
        <v>-9.1028250984440673E-3</v>
      </c>
      <c r="H23" s="21">
        <v>5.9302520565319705E-2</v>
      </c>
      <c r="I23" s="40">
        <v>4.4631190425994394E-2</v>
      </c>
      <c r="J23" s="29"/>
      <c r="K23" s="32"/>
      <c r="L23" s="29" t="s">
        <v>9</v>
      </c>
    </row>
    <row r="24" spans="1:12" x14ac:dyDescent="0.25">
      <c r="A24" s="41" t="s">
        <v>45</v>
      </c>
      <c r="B24" s="21">
        <v>-6.6294785322688066E-2</v>
      </c>
      <c r="C24" s="21">
        <v>-4.7227530267787921E-2</v>
      </c>
      <c r="D24" s="21">
        <v>1.1720617603472316E-2</v>
      </c>
      <c r="E24" s="21">
        <v>-4.7817336095365981E-3</v>
      </c>
      <c r="F24" s="21">
        <v>6.5815798011281679E-3</v>
      </c>
      <c r="G24" s="21">
        <v>-4.6334301010064527E-2</v>
      </c>
      <c r="H24" s="21">
        <v>2.46908020489367E-2</v>
      </c>
      <c r="I24" s="40">
        <v>1.7149103559237044E-2</v>
      </c>
      <c r="J24" s="29"/>
      <c r="K24" s="29" t="s">
        <v>64</v>
      </c>
      <c r="L24" s="30">
        <v>99.65</v>
      </c>
    </row>
    <row r="25" spans="1:12" x14ac:dyDescent="0.25">
      <c r="A25" s="41" t="s">
        <v>46</v>
      </c>
      <c r="B25" s="21">
        <v>-6.8397361333385365E-2</v>
      </c>
      <c r="C25" s="21">
        <v>-4.3816284995432775E-2</v>
      </c>
      <c r="D25" s="21">
        <v>3.3939292020517264E-3</v>
      </c>
      <c r="E25" s="21">
        <v>-7.6679822109487761E-3</v>
      </c>
      <c r="F25" s="21">
        <v>-2.49819232270867E-2</v>
      </c>
      <c r="G25" s="21">
        <v>-4.3391944003831173E-2</v>
      </c>
      <c r="H25" s="21">
        <v>-1.2314750852504552E-5</v>
      </c>
      <c r="I25" s="40">
        <v>1.3945589443800976E-2</v>
      </c>
      <c r="J25" s="29"/>
      <c r="K25" s="29" t="s">
        <v>45</v>
      </c>
      <c r="L25" s="30">
        <v>98</v>
      </c>
    </row>
    <row r="26" spans="1:12" x14ac:dyDescent="0.25">
      <c r="A26" s="41" t="s">
        <v>47</v>
      </c>
      <c r="B26" s="21">
        <v>-5.6533671099852301E-2</v>
      </c>
      <c r="C26" s="21">
        <v>-3.8662059879273514E-2</v>
      </c>
      <c r="D26" s="21">
        <v>5.0486310226569575E-3</v>
      </c>
      <c r="E26" s="21">
        <v>-8.1828953788248837E-3</v>
      </c>
      <c r="F26" s="21">
        <v>-2.1993230013916509E-2</v>
      </c>
      <c r="G26" s="21">
        <v>-3.4331935799082447E-2</v>
      </c>
      <c r="H26" s="21">
        <v>6.5635077768602113E-3</v>
      </c>
      <c r="I26" s="40">
        <v>8.3152798137284822E-3</v>
      </c>
      <c r="J26" s="29"/>
      <c r="K26" s="29" t="s">
        <v>46</v>
      </c>
      <c r="L26" s="30">
        <v>97.43</v>
      </c>
    </row>
    <row r="27" spans="1:12" ht="17.25" customHeight="1" x14ac:dyDescent="0.25">
      <c r="A27" s="41" t="s">
        <v>48</v>
      </c>
      <c r="B27" s="21">
        <v>-4.936363324999149E-2</v>
      </c>
      <c r="C27" s="21">
        <v>-3.2530586635992953E-2</v>
      </c>
      <c r="D27" s="21">
        <v>5.1689421649223632E-3</v>
      </c>
      <c r="E27" s="21">
        <v>-5.1161952801297428E-3</v>
      </c>
      <c r="F27" s="21">
        <v>-1.247563999268797E-2</v>
      </c>
      <c r="G27" s="21">
        <v>-3.7358854592848156E-2</v>
      </c>
      <c r="H27" s="21">
        <v>5.8797261238672238E-3</v>
      </c>
      <c r="I27" s="40">
        <v>9.9752707677427388E-3</v>
      </c>
      <c r="J27" s="59"/>
      <c r="K27" s="33" t="s">
        <v>47</v>
      </c>
      <c r="L27" s="30">
        <v>98.14</v>
      </c>
    </row>
    <row r="28" spans="1:12" x14ac:dyDescent="0.25">
      <c r="A28" s="41" t="s">
        <v>49</v>
      </c>
      <c r="B28" s="21">
        <v>-3.9989442726793278E-3</v>
      </c>
      <c r="C28" s="21">
        <v>-2.7717619345577704E-2</v>
      </c>
      <c r="D28" s="21">
        <v>5.5171101214266383E-3</v>
      </c>
      <c r="E28" s="21">
        <v>-8.0425917535115188E-3</v>
      </c>
      <c r="F28" s="21">
        <v>5.3552878043646057E-2</v>
      </c>
      <c r="G28" s="21">
        <v>-2.7179936734901933E-2</v>
      </c>
      <c r="H28" s="21">
        <v>6.0597418182608553E-3</v>
      </c>
      <c r="I28" s="40">
        <v>7.4814090504107256E-3</v>
      </c>
      <c r="J28" s="48"/>
      <c r="K28" s="25" t="s">
        <v>48</v>
      </c>
      <c r="L28" s="30">
        <v>98.26</v>
      </c>
    </row>
    <row r="29" spans="1:12" ht="15.75" thickBot="1" x14ac:dyDescent="0.3">
      <c r="A29" s="42" t="s">
        <v>50</v>
      </c>
      <c r="B29" s="43">
        <v>-4.2783725910064296E-2</v>
      </c>
      <c r="C29" s="43">
        <v>-3.2685961590478763E-2</v>
      </c>
      <c r="D29" s="43">
        <v>2.2869955156950006E-3</v>
      </c>
      <c r="E29" s="43">
        <v>-2.1661639703866142E-2</v>
      </c>
      <c r="F29" s="43">
        <v>2.4768831676587943E-2</v>
      </c>
      <c r="G29" s="43">
        <v>-5.2665336379237648E-2</v>
      </c>
      <c r="H29" s="43">
        <v>3.2468651444813146E-2</v>
      </c>
      <c r="I29" s="44">
        <v>-1.6473258127217338E-2</v>
      </c>
      <c r="J29" s="48"/>
      <c r="K29" s="25" t="s">
        <v>49</v>
      </c>
      <c r="L29" s="30">
        <v>102.44</v>
      </c>
    </row>
    <row r="30" spans="1:12" x14ac:dyDescent="0.25">
      <c r="A30" s="60" t="s">
        <v>44</v>
      </c>
      <c r="B30" s="20"/>
      <c r="C30" s="20"/>
      <c r="D30" s="20"/>
      <c r="E30" s="20"/>
      <c r="F30" s="20"/>
      <c r="G30" s="20"/>
      <c r="H30" s="20"/>
      <c r="I30" s="20"/>
      <c r="J30" s="48"/>
      <c r="K30" s="25" t="s">
        <v>50</v>
      </c>
      <c r="L30" s="30">
        <v>98.96</v>
      </c>
    </row>
    <row r="31" spans="1:12" ht="12.75" customHeight="1" x14ac:dyDescent="0.25">
      <c r="K31" s="25"/>
      <c r="L31" s="30"/>
    </row>
    <row r="32" spans="1:12" ht="15.75" customHeight="1" x14ac:dyDescent="0.25">
      <c r="A32" s="54" t="str">
        <f>"Indexed number of payroll jobs and total wages, "&amp;$L$1</f>
        <v>Indexed number of payroll jobs and total wages, Accommodation and food services</v>
      </c>
      <c r="B32" s="61"/>
      <c r="C32" s="61"/>
      <c r="D32" s="61"/>
      <c r="E32" s="61"/>
      <c r="F32" s="61"/>
      <c r="G32" s="61"/>
      <c r="H32" s="61"/>
      <c r="I32" s="61"/>
      <c r="J32" s="62"/>
      <c r="K32" s="32"/>
      <c r="L32" s="30" t="s">
        <v>8</v>
      </c>
    </row>
    <row r="33" spans="1:12" x14ac:dyDescent="0.25">
      <c r="K33" s="29" t="s">
        <v>64</v>
      </c>
      <c r="L33" s="30">
        <v>95.81</v>
      </c>
    </row>
    <row r="34" spans="1:12" x14ac:dyDescent="0.25">
      <c r="K34" s="29" t="s">
        <v>45</v>
      </c>
      <c r="L34" s="30">
        <v>92.29</v>
      </c>
    </row>
    <row r="35" spans="1:12" x14ac:dyDescent="0.25">
      <c r="K35" s="29" t="s">
        <v>46</v>
      </c>
      <c r="L35" s="30">
        <v>92.85</v>
      </c>
    </row>
    <row r="36" spans="1:12" x14ac:dyDescent="0.25">
      <c r="K36" s="33" t="s">
        <v>47</v>
      </c>
      <c r="L36" s="30">
        <v>93.87</v>
      </c>
    </row>
    <row r="37" spans="1:12" x14ac:dyDescent="0.25">
      <c r="K37" s="25" t="s">
        <v>48</v>
      </c>
      <c r="L37" s="30">
        <v>94.57</v>
      </c>
    </row>
    <row r="38" spans="1:12" x14ac:dyDescent="0.25">
      <c r="K38" s="25" t="s">
        <v>49</v>
      </c>
      <c r="L38" s="30">
        <v>99.05</v>
      </c>
    </row>
    <row r="39" spans="1:12" x14ac:dyDescent="0.25">
      <c r="K39" s="25" t="s">
        <v>50</v>
      </c>
      <c r="L39" s="30">
        <v>95.5</v>
      </c>
    </row>
    <row r="40" spans="1:12" x14ac:dyDescent="0.25">
      <c r="K40" s="25"/>
      <c r="L40" s="30"/>
    </row>
    <row r="41" spans="1:12" ht="25.5" customHeight="1" x14ac:dyDescent="0.25">
      <c r="K41" s="32"/>
      <c r="L41" s="30" t="s">
        <v>7</v>
      </c>
    </row>
    <row r="42" spans="1:12" x14ac:dyDescent="0.25">
      <c r="B42" s="20"/>
      <c r="C42" s="20"/>
      <c r="D42" s="20"/>
      <c r="E42" s="20"/>
      <c r="F42" s="20"/>
      <c r="G42" s="20"/>
      <c r="H42" s="20"/>
      <c r="I42" s="20"/>
      <c r="J42" s="48"/>
      <c r="K42" s="29" t="s">
        <v>64</v>
      </c>
      <c r="L42" s="30">
        <v>99.2</v>
      </c>
    </row>
    <row r="43" spans="1:12" x14ac:dyDescent="0.25">
      <c r="K43" s="29" t="s">
        <v>45</v>
      </c>
      <c r="L43" s="30">
        <v>93.37</v>
      </c>
    </row>
    <row r="44" spans="1:12" x14ac:dyDescent="0.25">
      <c r="B44" s="20"/>
      <c r="C44" s="20"/>
      <c r="D44" s="20"/>
      <c r="E44" s="20"/>
      <c r="F44" s="20"/>
      <c r="G44" s="20"/>
      <c r="H44" s="20"/>
      <c r="I44" s="20"/>
      <c r="J44" s="48"/>
      <c r="K44" s="29" t="s">
        <v>46</v>
      </c>
      <c r="L44" s="30">
        <v>93.16</v>
      </c>
    </row>
    <row r="45" spans="1:12" ht="15.4" customHeight="1" x14ac:dyDescent="0.25">
      <c r="A45" s="54" t="str">
        <f>"Indexed number of payroll jobs in "&amp;$L$1&amp;" each week by age group"</f>
        <v>Indexed number of payroll jobs in Accommodation and food services each week by age group</v>
      </c>
      <c r="B45" s="20"/>
      <c r="C45" s="20"/>
      <c r="D45" s="20"/>
      <c r="E45" s="20"/>
      <c r="F45" s="20"/>
      <c r="G45" s="20"/>
      <c r="H45" s="20"/>
      <c r="I45" s="20"/>
      <c r="J45" s="48"/>
      <c r="K45" s="33" t="s">
        <v>47</v>
      </c>
      <c r="L45" s="30">
        <v>94.35</v>
      </c>
    </row>
    <row r="46" spans="1:12" ht="15.4" customHeight="1" x14ac:dyDescent="0.25">
      <c r="B46" s="20"/>
      <c r="C46" s="20"/>
      <c r="D46" s="20"/>
      <c r="E46" s="20"/>
      <c r="F46" s="20"/>
      <c r="G46" s="20"/>
      <c r="H46" s="20"/>
      <c r="I46" s="20"/>
      <c r="J46" s="48"/>
      <c r="K46" s="25" t="s">
        <v>48</v>
      </c>
      <c r="L46" s="30">
        <v>95.06</v>
      </c>
    </row>
    <row r="47" spans="1:12" ht="15.4" customHeight="1" x14ac:dyDescent="0.25">
      <c r="B47" s="20"/>
      <c r="C47" s="20"/>
      <c r="D47" s="20"/>
      <c r="E47" s="20"/>
      <c r="F47" s="20"/>
      <c r="G47" s="20"/>
      <c r="H47" s="20"/>
      <c r="I47" s="20"/>
      <c r="J47" s="48"/>
      <c r="K47" s="25" t="s">
        <v>49</v>
      </c>
      <c r="L47" s="30">
        <v>99.6</v>
      </c>
    </row>
    <row r="48" spans="1:12" ht="15.4" customHeight="1" x14ac:dyDescent="0.25">
      <c r="B48" s="20"/>
      <c r="C48" s="20"/>
      <c r="D48" s="20"/>
      <c r="E48" s="20"/>
      <c r="F48" s="20"/>
      <c r="G48" s="20"/>
      <c r="H48" s="20"/>
      <c r="I48" s="20"/>
      <c r="J48" s="48"/>
      <c r="K48" s="25" t="s">
        <v>50</v>
      </c>
      <c r="L48" s="30">
        <v>95.72</v>
      </c>
    </row>
    <row r="49" spans="1:12" ht="15.4" customHeight="1" x14ac:dyDescent="0.25">
      <c r="B49" s="20"/>
      <c r="C49" s="20"/>
      <c r="D49" s="20"/>
      <c r="E49" s="20"/>
      <c r="F49" s="20"/>
      <c r="G49" s="20"/>
      <c r="H49" s="20"/>
      <c r="I49" s="20"/>
      <c r="J49" s="48"/>
      <c r="K49" s="25"/>
      <c r="L49" s="30"/>
    </row>
    <row r="50" spans="1:12" ht="15.4" customHeight="1" x14ac:dyDescent="0.25">
      <c r="B50" s="20"/>
      <c r="C50" s="20"/>
      <c r="D50" s="20"/>
      <c r="E50" s="20"/>
      <c r="F50" s="20"/>
      <c r="G50" s="20"/>
      <c r="H50" s="20"/>
      <c r="I50" s="20"/>
      <c r="J50" s="48"/>
      <c r="K50" s="27"/>
      <c r="L50" s="27"/>
    </row>
    <row r="51" spans="1:12" ht="15.4" customHeight="1" x14ac:dyDescent="0.25">
      <c r="B51" s="54"/>
      <c r="C51" s="54"/>
      <c r="D51" s="54"/>
      <c r="E51" s="54"/>
      <c r="F51" s="54"/>
      <c r="G51" s="54"/>
      <c r="H51" s="54"/>
      <c r="I51" s="54"/>
      <c r="J51" s="63"/>
      <c r="K51" s="25" t="s">
        <v>11</v>
      </c>
      <c r="L51" s="29" t="s">
        <v>60</v>
      </c>
    </row>
    <row r="52" spans="1:12" ht="15.4" customHeight="1" x14ac:dyDescent="0.25">
      <c r="B52" s="54"/>
      <c r="C52" s="54"/>
      <c r="D52" s="54"/>
      <c r="E52" s="54"/>
      <c r="F52" s="54"/>
      <c r="G52" s="54"/>
      <c r="H52" s="54"/>
      <c r="I52" s="54"/>
      <c r="J52" s="63"/>
      <c r="K52" s="69"/>
      <c r="L52" s="29" t="s">
        <v>9</v>
      </c>
    </row>
    <row r="53" spans="1:12" ht="15.4" customHeight="1" x14ac:dyDescent="0.25">
      <c r="B53" s="20"/>
      <c r="C53" s="20"/>
      <c r="D53" s="20"/>
      <c r="E53" s="20"/>
      <c r="F53" s="20"/>
      <c r="G53" s="20"/>
      <c r="H53" s="20"/>
      <c r="I53" s="20"/>
      <c r="J53" s="48"/>
      <c r="K53" s="29" t="s">
        <v>6</v>
      </c>
      <c r="L53" s="30">
        <v>90.59</v>
      </c>
    </row>
    <row r="54" spans="1:12" ht="15.4" customHeight="1" x14ac:dyDescent="0.25">
      <c r="B54" s="20"/>
      <c r="C54" s="20"/>
      <c r="D54" s="20"/>
      <c r="E54" s="20"/>
      <c r="F54" s="20"/>
      <c r="G54" s="20"/>
      <c r="H54" s="20"/>
      <c r="I54" s="20"/>
      <c r="J54" s="48"/>
      <c r="K54" s="29" t="s">
        <v>5</v>
      </c>
      <c r="L54" s="30">
        <v>91.11</v>
      </c>
    </row>
    <row r="55" spans="1:12" ht="15.4" customHeight="1" x14ac:dyDescent="0.25">
      <c r="B55" s="64"/>
      <c r="C55" s="64"/>
      <c r="D55" s="65"/>
      <c r="E55" s="2"/>
      <c r="F55" s="20"/>
      <c r="G55" s="20"/>
      <c r="H55" s="20"/>
      <c r="I55" s="20"/>
      <c r="J55" s="48"/>
      <c r="K55" s="29" t="s">
        <v>43</v>
      </c>
      <c r="L55" s="30">
        <v>90.79</v>
      </c>
    </row>
    <row r="56" spans="1:12" ht="15.4" customHeight="1" x14ac:dyDescent="0.25">
      <c r="B56" s="64"/>
      <c r="C56" s="64"/>
      <c r="D56" s="65"/>
      <c r="E56" s="2"/>
      <c r="F56" s="20"/>
      <c r="G56" s="20"/>
      <c r="H56" s="20"/>
      <c r="I56" s="20"/>
      <c r="J56" s="48"/>
      <c r="K56" s="33" t="s">
        <v>4</v>
      </c>
      <c r="L56" s="30">
        <v>92.49</v>
      </c>
    </row>
    <row r="57" spans="1:12" ht="15.4" customHeight="1" x14ac:dyDescent="0.25">
      <c r="A57" s="64"/>
      <c r="B57" s="64"/>
      <c r="C57" s="64"/>
      <c r="D57" s="65"/>
      <c r="E57" s="2"/>
      <c r="F57" s="20"/>
      <c r="G57" s="20"/>
      <c r="H57" s="20"/>
      <c r="I57" s="20"/>
      <c r="J57" s="48"/>
      <c r="K57" s="25" t="s">
        <v>3</v>
      </c>
      <c r="L57" s="30">
        <v>92.33</v>
      </c>
    </row>
    <row r="58" spans="1:12" ht="15.4" customHeight="1" x14ac:dyDescent="0.25">
      <c r="B58" s="20"/>
      <c r="C58" s="20"/>
      <c r="D58" s="20"/>
      <c r="E58" s="20"/>
      <c r="F58" s="20"/>
      <c r="G58" s="20"/>
      <c r="H58" s="20"/>
      <c r="I58" s="20"/>
      <c r="J58" s="48"/>
      <c r="K58" s="25" t="s">
        <v>42</v>
      </c>
      <c r="L58" s="30">
        <v>91.88</v>
      </c>
    </row>
    <row r="59" spans="1:12" ht="15.4" customHeight="1" x14ac:dyDescent="0.25">
      <c r="K59" s="25" t="s">
        <v>2</v>
      </c>
      <c r="L59" s="30">
        <v>97.03</v>
      </c>
    </row>
    <row r="60" spans="1:12" ht="15.4" customHeight="1" x14ac:dyDescent="0.25">
      <c r="A60" s="54" t="str">
        <f>"Indexed number of payroll jobs held by men in "&amp;$L$1&amp;" each week by State and Territory"</f>
        <v>Indexed number of payroll jobs held by men in Accommodation and food services each week by State and Territory</v>
      </c>
      <c r="K60" s="25" t="s">
        <v>1</v>
      </c>
      <c r="L60" s="30">
        <v>85.89</v>
      </c>
    </row>
    <row r="61" spans="1:12" ht="15.4" customHeight="1" x14ac:dyDescent="0.25">
      <c r="K61" s="32"/>
      <c r="L61" s="30" t="s">
        <v>8</v>
      </c>
    </row>
    <row r="62" spans="1:12" ht="15.4" customHeight="1" x14ac:dyDescent="0.25">
      <c r="B62" s="64"/>
      <c r="C62" s="64"/>
      <c r="D62" s="64"/>
      <c r="E62" s="64"/>
      <c r="F62" s="20"/>
      <c r="G62" s="20"/>
      <c r="H62" s="20"/>
      <c r="I62" s="20"/>
      <c r="J62" s="48"/>
      <c r="K62" s="29" t="s">
        <v>6</v>
      </c>
      <c r="L62" s="30">
        <v>89</v>
      </c>
    </row>
    <row r="63" spans="1:12" ht="15.4" customHeight="1" x14ac:dyDescent="0.25">
      <c r="B63" s="64"/>
      <c r="C63" s="64"/>
      <c r="D63" s="64"/>
      <c r="E63" s="64"/>
      <c r="F63" s="20"/>
      <c r="G63" s="20"/>
      <c r="H63" s="20"/>
      <c r="I63" s="20"/>
      <c r="J63" s="48"/>
      <c r="K63" s="29" t="s">
        <v>5</v>
      </c>
      <c r="L63" s="30">
        <v>78.28</v>
      </c>
    </row>
    <row r="64" spans="1:12" ht="15.4" customHeight="1" x14ac:dyDescent="0.25">
      <c r="B64" s="64"/>
      <c r="C64" s="64"/>
      <c r="D64" s="66"/>
      <c r="E64" s="2"/>
      <c r="F64" s="20"/>
      <c r="G64" s="20"/>
      <c r="H64" s="20"/>
      <c r="I64" s="20"/>
      <c r="J64" s="48"/>
      <c r="K64" s="29" t="s">
        <v>43</v>
      </c>
      <c r="L64" s="30">
        <v>88.96</v>
      </c>
    </row>
    <row r="65" spans="1:12" ht="15.4" customHeight="1" x14ac:dyDescent="0.25">
      <c r="B65" s="64"/>
      <c r="C65" s="64"/>
      <c r="D65" s="66"/>
      <c r="E65" s="2"/>
      <c r="F65" s="20"/>
      <c r="G65" s="20"/>
      <c r="H65" s="20"/>
      <c r="I65" s="20"/>
      <c r="J65" s="48"/>
      <c r="K65" s="33" t="s">
        <v>4</v>
      </c>
      <c r="L65" s="30">
        <v>89.24</v>
      </c>
    </row>
    <row r="66" spans="1:12" ht="15.4" customHeight="1" x14ac:dyDescent="0.25">
      <c r="B66" s="64"/>
      <c r="C66" s="64"/>
      <c r="D66" s="66"/>
      <c r="E66" s="2"/>
      <c r="F66" s="20"/>
      <c r="G66" s="20"/>
      <c r="H66" s="20"/>
      <c r="I66" s="20"/>
      <c r="J66" s="48"/>
      <c r="K66" s="25" t="s">
        <v>3</v>
      </c>
      <c r="L66" s="30">
        <v>90.55</v>
      </c>
    </row>
    <row r="67" spans="1:12" ht="15.4" customHeight="1" x14ac:dyDescent="0.25">
      <c r="B67" s="20"/>
      <c r="C67" s="20"/>
      <c r="D67" s="20"/>
      <c r="E67" s="20"/>
      <c r="F67" s="20"/>
      <c r="G67" s="20"/>
      <c r="H67" s="20"/>
      <c r="I67" s="20"/>
      <c r="J67" s="48"/>
      <c r="K67" s="25" t="s">
        <v>42</v>
      </c>
      <c r="L67" s="30">
        <v>88.57</v>
      </c>
    </row>
    <row r="68" spans="1:12" ht="15.4" customHeight="1" x14ac:dyDescent="0.25">
      <c r="A68" s="20"/>
      <c r="B68" s="20"/>
      <c r="C68" s="20"/>
      <c r="D68" s="20"/>
      <c r="E68" s="20"/>
      <c r="F68" s="20"/>
      <c r="G68" s="20"/>
      <c r="H68" s="20"/>
      <c r="I68" s="20"/>
      <c r="J68" s="48"/>
      <c r="K68" s="25" t="s">
        <v>2</v>
      </c>
      <c r="L68" s="30">
        <v>96.24</v>
      </c>
    </row>
    <row r="69" spans="1:12" ht="15.4" customHeight="1" x14ac:dyDescent="0.25">
      <c r="A69" s="20"/>
      <c r="B69" s="54"/>
      <c r="C69" s="54"/>
      <c r="D69" s="54"/>
      <c r="E69" s="54"/>
      <c r="F69" s="54"/>
      <c r="G69" s="54"/>
      <c r="H69" s="54"/>
      <c r="I69" s="54"/>
      <c r="J69" s="63"/>
      <c r="K69" s="25" t="s">
        <v>1</v>
      </c>
      <c r="L69" s="30">
        <v>82.62</v>
      </c>
    </row>
    <row r="70" spans="1:12" ht="15.4" customHeight="1" x14ac:dyDescent="0.25">
      <c r="K70" s="27"/>
      <c r="L70" s="30" t="s">
        <v>7</v>
      </c>
    </row>
    <row r="71" spans="1:12" ht="15.4" customHeight="1" x14ac:dyDescent="0.25">
      <c r="K71" s="29" t="s">
        <v>6</v>
      </c>
      <c r="L71" s="30">
        <v>89.29</v>
      </c>
    </row>
    <row r="72" spans="1:12" ht="15.4" customHeight="1" x14ac:dyDescent="0.25">
      <c r="K72" s="29" t="s">
        <v>5</v>
      </c>
      <c r="L72" s="30">
        <v>81.64</v>
      </c>
    </row>
    <row r="73" spans="1:12" ht="15.4" customHeight="1" x14ac:dyDescent="0.25">
      <c r="K73" s="29" t="s">
        <v>43</v>
      </c>
      <c r="L73" s="30">
        <v>89.83</v>
      </c>
    </row>
    <row r="74" spans="1:12" ht="15.4" customHeight="1" x14ac:dyDescent="0.25">
      <c r="K74" s="33" t="s">
        <v>4</v>
      </c>
      <c r="L74" s="30">
        <v>89.24</v>
      </c>
    </row>
    <row r="75" spans="1:12" ht="15.4" customHeight="1" x14ac:dyDescent="0.25">
      <c r="A75" s="54" t="str">
        <f>"Indexed number of payroll jobs held by women in "&amp;$L$1&amp;" each week by State and Territory"</f>
        <v>Indexed number of payroll jobs held by women in Accommodation and food services each week by State and Territory</v>
      </c>
      <c r="K75" s="25" t="s">
        <v>3</v>
      </c>
      <c r="L75" s="30">
        <v>90.18</v>
      </c>
    </row>
    <row r="76" spans="1:12" ht="15.4" customHeight="1" x14ac:dyDescent="0.25">
      <c r="K76" s="25" t="s">
        <v>42</v>
      </c>
      <c r="L76" s="30">
        <v>88.75</v>
      </c>
    </row>
    <row r="77" spans="1:12" ht="15.4" customHeight="1" x14ac:dyDescent="0.25">
      <c r="B77" s="64"/>
      <c r="C77" s="64"/>
      <c r="D77" s="64"/>
      <c r="E77" s="64"/>
      <c r="F77" s="20"/>
      <c r="G77" s="20"/>
      <c r="H77" s="20"/>
      <c r="I77" s="20"/>
      <c r="J77" s="48"/>
      <c r="K77" s="25" t="s">
        <v>2</v>
      </c>
      <c r="L77" s="30">
        <v>97.59</v>
      </c>
    </row>
    <row r="78" spans="1:12" ht="15.4" customHeight="1" x14ac:dyDescent="0.25">
      <c r="B78" s="64"/>
      <c r="C78" s="64"/>
      <c r="D78" s="64"/>
      <c r="E78" s="64"/>
      <c r="F78" s="20"/>
      <c r="G78" s="20"/>
      <c r="H78" s="20"/>
      <c r="I78" s="20"/>
      <c r="J78" s="48"/>
      <c r="K78" s="25" t="s">
        <v>1</v>
      </c>
      <c r="L78" s="30">
        <v>83.1</v>
      </c>
    </row>
    <row r="79" spans="1:12" ht="15.4" customHeight="1" x14ac:dyDescent="0.25">
      <c r="B79" s="64"/>
      <c r="C79" s="64"/>
      <c r="D79" s="66"/>
      <c r="E79" s="2"/>
      <c r="F79" s="20"/>
      <c r="G79" s="20"/>
      <c r="H79" s="20"/>
      <c r="I79" s="20"/>
      <c r="J79" s="48"/>
      <c r="K79" s="32"/>
      <c r="L79" s="32"/>
    </row>
    <row r="80" spans="1:12" ht="15.4" customHeight="1" x14ac:dyDescent="0.25">
      <c r="B80" s="64"/>
      <c r="C80" s="64"/>
      <c r="D80" s="66"/>
      <c r="E80" s="2"/>
      <c r="F80" s="20"/>
      <c r="G80" s="20"/>
      <c r="H80" s="20"/>
      <c r="I80" s="20"/>
      <c r="J80" s="48"/>
      <c r="K80" s="29" t="s">
        <v>10</v>
      </c>
      <c r="L80" s="29" t="s">
        <v>61</v>
      </c>
    </row>
    <row r="81" spans="1:12" ht="15.4" customHeight="1" x14ac:dyDescent="0.25">
      <c r="B81" s="64"/>
      <c r="C81" s="64"/>
      <c r="D81" s="66"/>
      <c r="E81" s="2"/>
      <c r="F81" s="20"/>
      <c r="G81" s="20"/>
      <c r="H81" s="20"/>
      <c r="I81" s="20"/>
      <c r="J81" s="48"/>
      <c r="K81" s="32"/>
      <c r="L81" s="29" t="s">
        <v>9</v>
      </c>
    </row>
    <row r="82" spans="1:12" ht="15.4" customHeight="1" x14ac:dyDescent="0.25">
      <c r="A82" s="20"/>
      <c r="B82" s="20"/>
      <c r="C82" s="20"/>
      <c r="D82" s="20"/>
      <c r="E82" s="20"/>
      <c r="F82" s="20"/>
      <c r="G82" s="20"/>
      <c r="H82" s="20"/>
      <c r="I82" s="20"/>
      <c r="J82" s="48"/>
      <c r="K82" s="29" t="s">
        <v>6</v>
      </c>
      <c r="L82" s="30">
        <v>91.53</v>
      </c>
    </row>
    <row r="83" spans="1:12" ht="15.4" customHeight="1" x14ac:dyDescent="0.25">
      <c r="B83" s="20"/>
      <c r="C83" s="20"/>
      <c r="D83" s="20"/>
      <c r="E83" s="20"/>
      <c r="F83" s="20"/>
      <c r="G83" s="20"/>
      <c r="H83" s="20"/>
      <c r="I83" s="20"/>
      <c r="J83" s="48"/>
      <c r="K83" s="29" t="s">
        <v>5</v>
      </c>
      <c r="L83" s="30">
        <v>93.62</v>
      </c>
    </row>
    <row r="84" spans="1:12" ht="15.4" customHeight="1" x14ac:dyDescent="0.25">
      <c r="A84" s="20"/>
      <c r="B84" s="54"/>
      <c r="C84" s="54"/>
      <c r="D84" s="54"/>
      <c r="E84" s="54"/>
      <c r="F84" s="54"/>
      <c r="G84" s="54"/>
      <c r="H84" s="54"/>
      <c r="I84" s="54"/>
      <c r="J84" s="63"/>
      <c r="K84" s="29" t="s">
        <v>43</v>
      </c>
      <c r="L84" s="30">
        <v>91.73</v>
      </c>
    </row>
    <row r="85" spans="1:12" ht="15.4" customHeight="1" x14ac:dyDescent="0.25">
      <c r="K85" s="33" t="s">
        <v>4</v>
      </c>
      <c r="L85" s="30">
        <v>92.92</v>
      </c>
    </row>
    <row r="86" spans="1:12" ht="15.4" customHeight="1" x14ac:dyDescent="0.25">
      <c r="K86" s="25" t="s">
        <v>3</v>
      </c>
      <c r="L86" s="30">
        <v>96.74</v>
      </c>
    </row>
    <row r="87" spans="1:12" ht="15.4" customHeight="1" x14ac:dyDescent="0.25">
      <c r="K87" s="25" t="s">
        <v>42</v>
      </c>
      <c r="L87" s="30">
        <v>93.91</v>
      </c>
    </row>
    <row r="88" spans="1:12" ht="15.4" customHeight="1" x14ac:dyDescent="0.25">
      <c r="K88" s="25" t="s">
        <v>2</v>
      </c>
      <c r="L88" s="30">
        <v>104.48</v>
      </c>
    </row>
    <row r="89" spans="1:12" ht="15.4" customHeight="1" x14ac:dyDescent="0.25">
      <c r="K89" s="25" t="s">
        <v>1</v>
      </c>
      <c r="L89" s="30">
        <v>87.96</v>
      </c>
    </row>
    <row r="90" spans="1:12" ht="15.4" customHeight="1" x14ac:dyDescent="0.25">
      <c r="K90" s="32"/>
      <c r="L90" s="30" t="s">
        <v>8</v>
      </c>
    </row>
    <row r="91" spans="1:12" ht="15" customHeight="1" x14ac:dyDescent="0.25">
      <c r="K91" s="29" t="s">
        <v>6</v>
      </c>
      <c r="L91" s="30">
        <v>89.64</v>
      </c>
    </row>
    <row r="92" spans="1:12" ht="15" customHeight="1" x14ac:dyDescent="0.25">
      <c r="K92" s="29" t="s">
        <v>5</v>
      </c>
      <c r="L92" s="30">
        <v>79.56</v>
      </c>
    </row>
    <row r="93" spans="1:12" ht="15" customHeight="1" x14ac:dyDescent="0.25">
      <c r="A93" s="54"/>
      <c r="K93" s="29" t="s">
        <v>43</v>
      </c>
      <c r="L93" s="30">
        <v>90.07</v>
      </c>
    </row>
    <row r="94" spans="1:12" ht="15" customHeight="1" x14ac:dyDescent="0.25">
      <c r="K94" s="33" t="s">
        <v>4</v>
      </c>
      <c r="L94" s="30">
        <v>89.97</v>
      </c>
    </row>
    <row r="95" spans="1:12" ht="15" customHeight="1" x14ac:dyDescent="0.25">
      <c r="K95" s="25" t="s">
        <v>3</v>
      </c>
      <c r="L95" s="30">
        <v>94.17</v>
      </c>
    </row>
    <row r="96" spans="1:12" ht="15" customHeight="1" x14ac:dyDescent="0.25">
      <c r="K96" s="25" t="s">
        <v>42</v>
      </c>
      <c r="L96" s="30">
        <v>91.88</v>
      </c>
    </row>
    <row r="97" spans="1:12" ht="15" customHeight="1" x14ac:dyDescent="0.25">
      <c r="K97" s="25" t="s">
        <v>2</v>
      </c>
      <c r="L97" s="30">
        <v>103.61</v>
      </c>
    </row>
    <row r="98" spans="1:12" ht="15" customHeight="1" x14ac:dyDescent="0.25">
      <c r="K98" s="25" t="s">
        <v>1</v>
      </c>
      <c r="L98" s="30">
        <v>85.2</v>
      </c>
    </row>
    <row r="99" spans="1:12" ht="15" customHeight="1" x14ac:dyDescent="0.25">
      <c r="K99" s="27"/>
      <c r="L99" s="30" t="s">
        <v>7</v>
      </c>
    </row>
    <row r="100" spans="1:12" ht="15" customHeight="1" x14ac:dyDescent="0.25">
      <c r="A100" s="67"/>
      <c r="B100" s="68"/>
      <c r="K100" s="29" t="s">
        <v>6</v>
      </c>
      <c r="L100" s="30">
        <v>89.75</v>
      </c>
    </row>
    <row r="101" spans="1:12" x14ac:dyDescent="0.25">
      <c r="A101" s="67"/>
      <c r="B101" s="68"/>
      <c r="K101" s="29" t="s">
        <v>5</v>
      </c>
      <c r="L101" s="30">
        <v>83.48</v>
      </c>
    </row>
    <row r="102" spans="1:12" x14ac:dyDescent="0.25">
      <c r="A102" s="67"/>
      <c r="B102" s="68"/>
      <c r="K102" s="29" t="s">
        <v>43</v>
      </c>
      <c r="L102" s="30">
        <v>90.83</v>
      </c>
    </row>
    <row r="103" spans="1:12" x14ac:dyDescent="0.25">
      <c r="A103" s="67"/>
      <c r="B103" s="68"/>
      <c r="K103" s="33" t="s">
        <v>4</v>
      </c>
      <c r="L103" s="30">
        <v>89.97</v>
      </c>
    </row>
    <row r="104" spans="1:12" x14ac:dyDescent="0.25">
      <c r="A104" s="67"/>
      <c r="B104" s="68"/>
      <c r="K104" s="25" t="s">
        <v>3</v>
      </c>
      <c r="L104" s="30">
        <v>93.67</v>
      </c>
    </row>
    <row r="105" spans="1:12" x14ac:dyDescent="0.25">
      <c r="A105" s="67"/>
      <c r="B105" s="68"/>
      <c r="K105" s="25" t="s">
        <v>42</v>
      </c>
      <c r="L105" s="30">
        <v>92.65</v>
      </c>
    </row>
    <row r="106" spans="1:12" x14ac:dyDescent="0.25">
      <c r="A106" s="67"/>
      <c r="B106" s="68"/>
      <c r="K106" s="25" t="s">
        <v>2</v>
      </c>
      <c r="L106" s="30">
        <v>103.17</v>
      </c>
    </row>
    <row r="107" spans="1:12" x14ac:dyDescent="0.25">
      <c r="A107" s="67"/>
      <c r="B107" s="68"/>
      <c r="K107" s="25" t="s">
        <v>1</v>
      </c>
      <c r="L107" s="30">
        <v>84.75</v>
      </c>
    </row>
    <row r="108" spans="1:12" x14ac:dyDescent="0.25">
      <c r="A108" s="67"/>
      <c r="B108" s="68"/>
      <c r="K108" s="26"/>
      <c r="L108" s="26"/>
    </row>
    <row r="109" spans="1:12" x14ac:dyDescent="0.25">
      <c r="A109" s="67"/>
      <c r="B109" s="68"/>
      <c r="K109" s="34" t="s">
        <v>51</v>
      </c>
      <c r="L109" s="34"/>
    </row>
    <row r="110" spans="1:12" x14ac:dyDescent="0.25">
      <c r="K110" s="45">
        <v>43904</v>
      </c>
      <c r="L110" s="30">
        <v>100</v>
      </c>
    </row>
    <row r="111" spans="1:12" x14ac:dyDescent="0.25">
      <c r="K111" s="45">
        <v>43911</v>
      </c>
      <c r="L111" s="30">
        <v>94.743200000000002</v>
      </c>
    </row>
    <row r="112" spans="1:12" x14ac:dyDescent="0.25">
      <c r="K112" s="45">
        <v>43918</v>
      </c>
      <c r="L112" s="30">
        <v>75.364599999999996</v>
      </c>
    </row>
    <row r="113" spans="11:12" x14ac:dyDescent="0.25">
      <c r="K113" s="45">
        <v>43925</v>
      </c>
      <c r="L113" s="30">
        <v>67.328699999999998</v>
      </c>
    </row>
    <row r="114" spans="11:12" x14ac:dyDescent="0.25">
      <c r="K114" s="45">
        <v>43932</v>
      </c>
      <c r="L114" s="30">
        <v>64.816699999999997</v>
      </c>
    </row>
    <row r="115" spans="11:12" x14ac:dyDescent="0.25">
      <c r="K115" s="45">
        <v>43939</v>
      </c>
      <c r="L115" s="30">
        <v>65.822999999999993</v>
      </c>
    </row>
    <row r="116" spans="11:12" x14ac:dyDescent="0.25">
      <c r="K116" s="45">
        <v>43946</v>
      </c>
      <c r="L116" s="30">
        <v>68.616500000000002</v>
      </c>
    </row>
    <row r="117" spans="11:12" x14ac:dyDescent="0.25">
      <c r="K117" s="45">
        <v>43953</v>
      </c>
      <c r="L117" s="30">
        <v>70.480900000000005</v>
      </c>
    </row>
    <row r="118" spans="11:12" x14ac:dyDescent="0.25">
      <c r="K118" s="45">
        <v>43960</v>
      </c>
      <c r="L118" s="30">
        <v>71.968699999999998</v>
      </c>
    </row>
    <row r="119" spans="11:12" x14ac:dyDescent="0.25">
      <c r="K119" s="45">
        <v>43967</v>
      </c>
      <c r="L119" s="30">
        <v>72.234200000000001</v>
      </c>
    </row>
    <row r="120" spans="11:12" x14ac:dyDescent="0.25">
      <c r="K120" s="45">
        <v>43974</v>
      </c>
      <c r="L120" s="30">
        <v>73.635900000000007</v>
      </c>
    </row>
    <row r="121" spans="11:12" x14ac:dyDescent="0.25">
      <c r="K121" s="45">
        <v>43981</v>
      </c>
      <c r="L121" s="30">
        <v>75.196299999999994</v>
      </c>
    </row>
    <row r="122" spans="11:12" x14ac:dyDescent="0.25">
      <c r="K122" s="45">
        <v>43988</v>
      </c>
      <c r="L122" s="30">
        <v>78.370500000000007</v>
      </c>
    </row>
    <row r="123" spans="11:12" x14ac:dyDescent="0.25">
      <c r="K123" s="45">
        <v>43995</v>
      </c>
      <c r="L123" s="30">
        <v>80.437799999999996</v>
      </c>
    </row>
    <row r="124" spans="11:12" x14ac:dyDescent="0.25">
      <c r="K124" s="45">
        <v>44002</v>
      </c>
      <c r="L124" s="30">
        <v>81.799199999999999</v>
      </c>
    </row>
    <row r="125" spans="11:12" x14ac:dyDescent="0.25">
      <c r="K125" s="45">
        <v>44009</v>
      </c>
      <c r="L125" s="30">
        <v>83.104799999999997</v>
      </c>
    </row>
    <row r="126" spans="11:12" x14ac:dyDescent="0.25">
      <c r="K126" s="45">
        <v>44016</v>
      </c>
      <c r="L126" s="30">
        <v>85.899199999999993</v>
      </c>
    </row>
    <row r="127" spans="11:12" x14ac:dyDescent="0.25">
      <c r="K127" s="45">
        <v>44023</v>
      </c>
      <c r="L127" s="30">
        <v>86.860200000000006</v>
      </c>
    </row>
    <row r="128" spans="11:12" x14ac:dyDescent="0.25">
      <c r="K128" s="45">
        <v>44030</v>
      </c>
      <c r="L128" s="30">
        <v>87.109200000000001</v>
      </c>
    </row>
    <row r="129" spans="1:12" x14ac:dyDescent="0.25">
      <c r="K129" s="45">
        <v>44037</v>
      </c>
      <c r="L129" s="30">
        <v>86.787999999999997</v>
      </c>
    </row>
    <row r="130" spans="1:12" x14ac:dyDescent="0.25">
      <c r="K130" s="45">
        <v>44044</v>
      </c>
      <c r="L130" s="30">
        <v>87.080200000000005</v>
      </c>
    </row>
    <row r="131" spans="1:12" x14ac:dyDescent="0.25">
      <c r="K131" s="45">
        <v>44051</v>
      </c>
      <c r="L131" s="30">
        <v>85.185299999999998</v>
      </c>
    </row>
    <row r="132" spans="1:12" x14ac:dyDescent="0.25">
      <c r="K132" s="45">
        <v>44058</v>
      </c>
      <c r="L132" s="30">
        <v>84.9649</v>
      </c>
    </row>
    <row r="133" spans="1:12" x14ac:dyDescent="0.25">
      <c r="K133" s="45">
        <v>44065</v>
      </c>
      <c r="L133" s="30">
        <v>86.098200000000006</v>
      </c>
    </row>
    <row r="134" spans="1:12" x14ac:dyDescent="0.25">
      <c r="K134" s="45">
        <v>44072</v>
      </c>
      <c r="L134" s="30">
        <v>87.424400000000006</v>
      </c>
    </row>
    <row r="135" spans="1:12" x14ac:dyDescent="0.25">
      <c r="K135" s="45">
        <v>44079</v>
      </c>
      <c r="L135" s="30">
        <v>89.777600000000007</v>
      </c>
    </row>
    <row r="136" spans="1:12" x14ac:dyDescent="0.25">
      <c r="K136" s="45">
        <v>44086</v>
      </c>
      <c r="L136" s="30">
        <v>91.486400000000003</v>
      </c>
    </row>
    <row r="137" spans="1:12" x14ac:dyDescent="0.25">
      <c r="K137" s="45">
        <v>44093</v>
      </c>
      <c r="L137" s="30">
        <v>92.105800000000002</v>
      </c>
    </row>
    <row r="138" spans="1:12" x14ac:dyDescent="0.25">
      <c r="K138" s="45">
        <v>44100</v>
      </c>
      <c r="L138" s="30">
        <v>92.250699999999995</v>
      </c>
    </row>
    <row r="139" spans="1:12" x14ac:dyDescent="0.25">
      <c r="K139" s="45">
        <v>44107</v>
      </c>
      <c r="L139" s="30">
        <v>91.374399999999994</v>
      </c>
    </row>
    <row r="140" spans="1:12" x14ac:dyDescent="0.25">
      <c r="A140" s="67"/>
      <c r="B140" s="68"/>
      <c r="K140" s="45">
        <v>44114</v>
      </c>
      <c r="L140" s="30">
        <v>92.066199999999995</v>
      </c>
    </row>
    <row r="141" spans="1:12" x14ac:dyDescent="0.25">
      <c r="A141" s="67"/>
      <c r="B141" s="68"/>
      <c r="K141" s="45">
        <v>44121</v>
      </c>
      <c r="L141" s="30">
        <v>92.477599999999995</v>
      </c>
    </row>
    <row r="142" spans="1:12" x14ac:dyDescent="0.25">
      <c r="K142" s="45">
        <v>44128</v>
      </c>
      <c r="L142" s="30">
        <v>92.857500000000002</v>
      </c>
    </row>
    <row r="143" spans="1:12" x14ac:dyDescent="0.25">
      <c r="K143" s="45">
        <v>44135</v>
      </c>
      <c r="L143" s="30">
        <v>93.593299999999999</v>
      </c>
    </row>
    <row r="144" spans="1:12" x14ac:dyDescent="0.25">
      <c r="K144" s="45">
        <v>44142</v>
      </c>
      <c r="L144" s="30">
        <v>94.835899999999995</v>
      </c>
    </row>
    <row r="145" spans="11:12" x14ac:dyDescent="0.25">
      <c r="K145" s="45">
        <v>44149</v>
      </c>
      <c r="L145" s="30">
        <v>95.9054</v>
      </c>
    </row>
    <row r="146" spans="11:12" x14ac:dyDescent="0.25">
      <c r="K146" s="45">
        <v>44156</v>
      </c>
      <c r="L146" s="30">
        <v>96.328199999999995</v>
      </c>
    </row>
    <row r="147" spans="11:12" x14ac:dyDescent="0.25">
      <c r="K147" s="45">
        <v>44163</v>
      </c>
      <c r="L147" s="30">
        <v>97.3215</v>
      </c>
    </row>
    <row r="148" spans="11:12" x14ac:dyDescent="0.25">
      <c r="K148" s="45">
        <v>44170</v>
      </c>
      <c r="L148" s="30">
        <v>98.617800000000003</v>
      </c>
    </row>
    <row r="149" spans="11:12" x14ac:dyDescent="0.25">
      <c r="K149" s="45">
        <v>44177</v>
      </c>
      <c r="L149" s="30">
        <v>99.7273</v>
      </c>
    </row>
    <row r="150" spans="11:12" x14ac:dyDescent="0.25">
      <c r="K150" s="45">
        <v>44184</v>
      </c>
      <c r="L150" s="30">
        <v>100.0625</v>
      </c>
    </row>
    <row r="151" spans="11:12" x14ac:dyDescent="0.25">
      <c r="K151" s="45">
        <v>44191</v>
      </c>
      <c r="L151" s="30">
        <v>95.631699999999995</v>
      </c>
    </row>
    <row r="152" spans="11:12" x14ac:dyDescent="0.25">
      <c r="K152" s="45">
        <v>44198</v>
      </c>
      <c r="L152" s="30">
        <v>92.529899999999998</v>
      </c>
    </row>
    <row r="153" spans="11:12" x14ac:dyDescent="0.25">
      <c r="K153" s="45">
        <v>44205</v>
      </c>
      <c r="L153" s="30">
        <v>94.312700000000007</v>
      </c>
    </row>
    <row r="154" spans="11:12" x14ac:dyDescent="0.25">
      <c r="K154" s="45">
        <v>44212</v>
      </c>
      <c r="L154" s="30">
        <v>96.304599999999994</v>
      </c>
    </row>
    <row r="155" spans="11:12" x14ac:dyDescent="0.25">
      <c r="K155" s="45">
        <v>44219</v>
      </c>
      <c r="L155" s="30">
        <v>97.3142</v>
      </c>
    </row>
    <row r="156" spans="11:12" x14ac:dyDescent="0.25">
      <c r="K156" s="45">
        <v>44226</v>
      </c>
      <c r="L156" s="30">
        <v>98.024199999999993</v>
      </c>
    </row>
    <row r="157" spans="11:12" x14ac:dyDescent="0.25">
      <c r="K157" s="45">
        <v>44233</v>
      </c>
      <c r="L157" s="30">
        <v>97.423900000000003</v>
      </c>
    </row>
    <row r="158" spans="11:12" x14ac:dyDescent="0.25">
      <c r="K158" s="45">
        <v>44240</v>
      </c>
      <c r="L158" s="30">
        <v>97.882999999999996</v>
      </c>
    </row>
    <row r="159" spans="11:12" x14ac:dyDescent="0.25">
      <c r="K159" s="45">
        <v>44247</v>
      </c>
      <c r="L159" s="30">
        <v>97.707899999999995</v>
      </c>
    </row>
    <row r="160" spans="11:12" x14ac:dyDescent="0.25">
      <c r="K160" s="45">
        <v>44254</v>
      </c>
      <c r="L160" s="30">
        <v>98.467299999999994</v>
      </c>
    </row>
    <row r="161" spans="11:12" x14ac:dyDescent="0.25">
      <c r="K161" s="45">
        <v>44261</v>
      </c>
      <c r="L161" s="30">
        <v>98.983199999999997</v>
      </c>
    </row>
    <row r="162" spans="11:12" x14ac:dyDescent="0.25">
      <c r="K162" s="45">
        <v>44268</v>
      </c>
      <c r="L162" s="30">
        <v>98.832899999999995</v>
      </c>
    </row>
    <row r="163" spans="11:12" x14ac:dyDescent="0.25">
      <c r="K163" s="45">
        <v>44275</v>
      </c>
      <c r="L163" s="30">
        <v>99.516099999999994</v>
      </c>
    </row>
    <row r="164" spans="11:12" x14ac:dyDescent="0.25">
      <c r="K164" s="45">
        <v>44282</v>
      </c>
      <c r="L164" s="30">
        <v>100.5566</v>
      </c>
    </row>
    <row r="165" spans="11:12" x14ac:dyDescent="0.25">
      <c r="K165" s="45">
        <v>44289</v>
      </c>
      <c r="L165" s="30">
        <v>96.882900000000006</v>
      </c>
    </row>
    <row r="166" spans="11:12" x14ac:dyDescent="0.25">
      <c r="K166" s="45">
        <v>44296</v>
      </c>
      <c r="L166" s="30">
        <v>96.912999999999997</v>
      </c>
    </row>
    <row r="167" spans="11:12" x14ac:dyDescent="0.25">
      <c r="K167" s="45">
        <v>44303</v>
      </c>
      <c r="L167" s="30">
        <v>97.326700000000002</v>
      </c>
    </row>
    <row r="168" spans="11:12" x14ac:dyDescent="0.25">
      <c r="K168" s="45">
        <v>44310</v>
      </c>
      <c r="L168" s="30">
        <v>97.574100000000001</v>
      </c>
    </row>
    <row r="169" spans="11:12" x14ac:dyDescent="0.25">
      <c r="K169" s="45">
        <v>44317</v>
      </c>
      <c r="L169" s="30">
        <v>97.361199999999997</v>
      </c>
    </row>
    <row r="170" spans="11:12" x14ac:dyDescent="0.25">
      <c r="K170" s="45">
        <v>44324</v>
      </c>
      <c r="L170" s="30">
        <v>97.448099999999997</v>
      </c>
    </row>
    <row r="171" spans="11:12" x14ac:dyDescent="0.25">
      <c r="K171" s="45">
        <v>44331</v>
      </c>
      <c r="L171" s="30">
        <v>98.896699999999996</v>
      </c>
    </row>
    <row r="172" spans="11:12" x14ac:dyDescent="0.25">
      <c r="K172" s="45">
        <v>44338</v>
      </c>
      <c r="L172" s="30">
        <v>98.785200000000003</v>
      </c>
    </row>
    <row r="173" spans="11:12" x14ac:dyDescent="0.25">
      <c r="K173" s="45">
        <v>44345</v>
      </c>
      <c r="L173" s="30">
        <v>97.124600000000001</v>
      </c>
    </row>
    <row r="174" spans="11:12" x14ac:dyDescent="0.25">
      <c r="K174" s="45">
        <v>44352</v>
      </c>
      <c r="L174" s="30">
        <v>94.202799999999996</v>
      </c>
    </row>
    <row r="175" spans="11:12" x14ac:dyDescent="0.25">
      <c r="K175" s="45">
        <v>44359</v>
      </c>
      <c r="L175" s="30">
        <v>94.128699999999995</v>
      </c>
    </row>
    <row r="176" spans="11:12" x14ac:dyDescent="0.25">
      <c r="K176" s="45">
        <v>44366</v>
      </c>
      <c r="L176" s="30">
        <v>95.557299999999998</v>
      </c>
    </row>
    <row r="177" spans="11:12" x14ac:dyDescent="0.25">
      <c r="K177" s="45" t="s">
        <v>52</v>
      </c>
      <c r="L177" s="30" t="s">
        <v>52</v>
      </c>
    </row>
    <row r="178" spans="11:12" x14ac:dyDescent="0.25">
      <c r="K178" s="45" t="s">
        <v>52</v>
      </c>
      <c r="L178" s="30" t="s">
        <v>52</v>
      </c>
    </row>
    <row r="179" spans="11:12" x14ac:dyDescent="0.25">
      <c r="K179" s="45" t="s">
        <v>52</v>
      </c>
      <c r="L179" s="30" t="s">
        <v>52</v>
      </c>
    </row>
    <row r="180" spans="11:12" x14ac:dyDescent="0.25">
      <c r="K180" s="45" t="s">
        <v>52</v>
      </c>
      <c r="L180" s="30" t="s">
        <v>52</v>
      </c>
    </row>
    <row r="181" spans="11:12" x14ac:dyDescent="0.25">
      <c r="K181" s="45" t="s">
        <v>52</v>
      </c>
      <c r="L181" s="30" t="s">
        <v>52</v>
      </c>
    </row>
    <row r="182" spans="11:12" x14ac:dyDescent="0.25">
      <c r="K182" s="45" t="s">
        <v>52</v>
      </c>
      <c r="L182" s="30" t="s">
        <v>52</v>
      </c>
    </row>
    <row r="183" spans="11:12" x14ac:dyDescent="0.25">
      <c r="K183" s="45" t="s">
        <v>52</v>
      </c>
      <c r="L183" s="30" t="s">
        <v>52</v>
      </c>
    </row>
    <row r="184" spans="11:12" x14ac:dyDescent="0.25">
      <c r="K184" s="45" t="s">
        <v>52</v>
      </c>
      <c r="L184" s="30" t="s">
        <v>52</v>
      </c>
    </row>
    <row r="185" spans="11:12" x14ac:dyDescent="0.25">
      <c r="K185" s="45" t="s">
        <v>52</v>
      </c>
      <c r="L185" s="30" t="s">
        <v>52</v>
      </c>
    </row>
    <row r="186" spans="11:12" x14ac:dyDescent="0.25">
      <c r="K186" s="45" t="s">
        <v>52</v>
      </c>
      <c r="L186" s="30" t="s">
        <v>52</v>
      </c>
    </row>
    <row r="187" spans="11:12" x14ac:dyDescent="0.25">
      <c r="K187" s="45" t="s">
        <v>52</v>
      </c>
      <c r="L187" s="30" t="s">
        <v>52</v>
      </c>
    </row>
    <row r="188" spans="11:12" x14ac:dyDescent="0.25">
      <c r="K188" s="45" t="s">
        <v>52</v>
      </c>
      <c r="L188" s="30" t="s">
        <v>52</v>
      </c>
    </row>
    <row r="189" spans="11:12" x14ac:dyDescent="0.25">
      <c r="K189" s="45" t="s">
        <v>52</v>
      </c>
      <c r="L189" s="30" t="s">
        <v>52</v>
      </c>
    </row>
    <row r="190" spans="11:12" x14ac:dyDescent="0.25">
      <c r="K190" s="45" t="s">
        <v>52</v>
      </c>
      <c r="L190" s="30" t="s">
        <v>52</v>
      </c>
    </row>
    <row r="191" spans="11:12" x14ac:dyDescent="0.25">
      <c r="K191" s="45" t="s">
        <v>52</v>
      </c>
      <c r="L191" s="30" t="s">
        <v>52</v>
      </c>
    </row>
    <row r="192" spans="11:12" x14ac:dyDescent="0.25">
      <c r="K192" s="45" t="s">
        <v>52</v>
      </c>
      <c r="L192" s="30" t="s">
        <v>52</v>
      </c>
    </row>
    <row r="193" spans="11:12" x14ac:dyDescent="0.25">
      <c r="K193" s="45" t="s">
        <v>52</v>
      </c>
      <c r="L193" s="30" t="s">
        <v>52</v>
      </c>
    </row>
    <row r="194" spans="11:12" x14ac:dyDescent="0.25">
      <c r="K194" s="45" t="s">
        <v>52</v>
      </c>
      <c r="L194" s="30" t="s">
        <v>52</v>
      </c>
    </row>
    <row r="195" spans="11:12" x14ac:dyDescent="0.25">
      <c r="K195" s="45" t="s">
        <v>52</v>
      </c>
      <c r="L195" s="30" t="s">
        <v>52</v>
      </c>
    </row>
    <row r="196" spans="11:12" x14ac:dyDescent="0.25">
      <c r="K196" s="45" t="s">
        <v>52</v>
      </c>
      <c r="L196" s="30" t="s">
        <v>52</v>
      </c>
    </row>
    <row r="197" spans="11:12" x14ac:dyDescent="0.25">
      <c r="K197" s="45" t="s">
        <v>52</v>
      </c>
      <c r="L197" s="30" t="s">
        <v>52</v>
      </c>
    </row>
    <row r="198" spans="11:12" x14ac:dyDescent="0.25">
      <c r="K198" s="45" t="s">
        <v>52</v>
      </c>
      <c r="L198" s="30" t="s">
        <v>52</v>
      </c>
    </row>
    <row r="199" spans="11:12" x14ac:dyDescent="0.25">
      <c r="K199" s="45" t="s">
        <v>52</v>
      </c>
      <c r="L199" s="30" t="s">
        <v>52</v>
      </c>
    </row>
    <row r="200" spans="11:12" x14ac:dyDescent="0.25">
      <c r="K200" s="45" t="s">
        <v>52</v>
      </c>
      <c r="L200" s="30" t="s">
        <v>52</v>
      </c>
    </row>
    <row r="201" spans="11:12" x14ac:dyDescent="0.25">
      <c r="K201" s="45" t="s">
        <v>52</v>
      </c>
      <c r="L201" s="30" t="s">
        <v>52</v>
      </c>
    </row>
    <row r="202" spans="11:12" x14ac:dyDescent="0.25">
      <c r="K202" s="45" t="s">
        <v>52</v>
      </c>
      <c r="L202" s="30" t="s">
        <v>52</v>
      </c>
    </row>
    <row r="203" spans="11:12" x14ac:dyDescent="0.25">
      <c r="K203" s="45" t="s">
        <v>52</v>
      </c>
      <c r="L203" s="30" t="s">
        <v>52</v>
      </c>
    </row>
    <row r="204" spans="11:12" x14ac:dyDescent="0.25">
      <c r="K204" s="45" t="s">
        <v>52</v>
      </c>
      <c r="L204" s="30" t="s">
        <v>52</v>
      </c>
    </row>
    <row r="205" spans="11:12" x14ac:dyDescent="0.25">
      <c r="K205" s="45" t="s">
        <v>52</v>
      </c>
      <c r="L205" s="30" t="s">
        <v>52</v>
      </c>
    </row>
    <row r="206" spans="11:12" x14ac:dyDescent="0.25">
      <c r="K206" s="45" t="s">
        <v>52</v>
      </c>
      <c r="L206" s="30" t="s">
        <v>52</v>
      </c>
    </row>
    <row r="207" spans="11:12" x14ac:dyDescent="0.25">
      <c r="K207" s="45" t="s">
        <v>52</v>
      </c>
      <c r="L207" s="30" t="s">
        <v>52</v>
      </c>
    </row>
    <row r="208" spans="11:12" x14ac:dyDescent="0.25">
      <c r="K208" s="45" t="s">
        <v>52</v>
      </c>
      <c r="L208" s="30" t="s">
        <v>52</v>
      </c>
    </row>
    <row r="209" spans="11:12" x14ac:dyDescent="0.25">
      <c r="K209" s="45" t="s">
        <v>52</v>
      </c>
      <c r="L209" s="30" t="s">
        <v>52</v>
      </c>
    </row>
    <row r="210" spans="11:12" x14ac:dyDescent="0.25">
      <c r="K210" s="45" t="s">
        <v>52</v>
      </c>
      <c r="L210" s="30" t="s">
        <v>52</v>
      </c>
    </row>
    <row r="211" spans="11:12" x14ac:dyDescent="0.25">
      <c r="K211" s="45" t="s">
        <v>52</v>
      </c>
      <c r="L211" s="30" t="s">
        <v>52</v>
      </c>
    </row>
    <row r="212" spans="11:12" x14ac:dyDescent="0.25">
      <c r="K212" s="45" t="s">
        <v>52</v>
      </c>
      <c r="L212" s="30" t="s">
        <v>52</v>
      </c>
    </row>
    <row r="213" spans="11:12" x14ac:dyDescent="0.25">
      <c r="K213" s="45" t="s">
        <v>52</v>
      </c>
      <c r="L213" s="30" t="s">
        <v>52</v>
      </c>
    </row>
    <row r="214" spans="11:12" x14ac:dyDescent="0.25">
      <c r="K214" s="45" t="s">
        <v>52</v>
      </c>
      <c r="L214" s="30" t="s">
        <v>52</v>
      </c>
    </row>
    <row r="215" spans="11:12" x14ac:dyDescent="0.25">
      <c r="K215" s="45" t="s">
        <v>52</v>
      </c>
      <c r="L215" s="30" t="s">
        <v>52</v>
      </c>
    </row>
    <row r="216" spans="11:12" x14ac:dyDescent="0.25">
      <c r="K216" s="45" t="s">
        <v>52</v>
      </c>
      <c r="L216" s="30" t="s">
        <v>52</v>
      </c>
    </row>
    <row r="217" spans="11:12" x14ac:dyDescent="0.25">
      <c r="K217" s="45" t="s">
        <v>52</v>
      </c>
      <c r="L217" s="30" t="s">
        <v>52</v>
      </c>
    </row>
    <row r="218" spans="11:12" x14ac:dyDescent="0.25">
      <c r="K218" s="45" t="s">
        <v>52</v>
      </c>
      <c r="L218" s="30" t="s">
        <v>52</v>
      </c>
    </row>
    <row r="219" spans="11:12" x14ac:dyDescent="0.25">
      <c r="K219" s="45" t="s">
        <v>52</v>
      </c>
      <c r="L219" s="30" t="s">
        <v>52</v>
      </c>
    </row>
    <row r="220" spans="11:12" x14ac:dyDescent="0.25">
      <c r="K220" s="45" t="s">
        <v>52</v>
      </c>
      <c r="L220" s="30" t="s">
        <v>52</v>
      </c>
    </row>
    <row r="221" spans="11:12" x14ac:dyDescent="0.25">
      <c r="K221" s="45" t="s">
        <v>52</v>
      </c>
      <c r="L221" s="30" t="s">
        <v>52</v>
      </c>
    </row>
    <row r="222" spans="11:12" x14ac:dyDescent="0.25">
      <c r="K222" s="45" t="s">
        <v>52</v>
      </c>
      <c r="L222" s="30" t="s">
        <v>52</v>
      </c>
    </row>
    <row r="223" spans="11:12" x14ac:dyDescent="0.25">
      <c r="K223" s="45" t="s">
        <v>52</v>
      </c>
      <c r="L223" s="30" t="s">
        <v>52</v>
      </c>
    </row>
    <row r="224" spans="11:12" x14ac:dyDescent="0.25">
      <c r="K224" s="45" t="s">
        <v>52</v>
      </c>
      <c r="L224" s="30" t="s">
        <v>52</v>
      </c>
    </row>
    <row r="225" spans="11:12" x14ac:dyDescent="0.25">
      <c r="K225" s="45" t="s">
        <v>52</v>
      </c>
      <c r="L225" s="30" t="s">
        <v>52</v>
      </c>
    </row>
    <row r="226" spans="11:12" x14ac:dyDescent="0.25">
      <c r="K226" s="45" t="s">
        <v>52</v>
      </c>
      <c r="L226" s="30" t="s">
        <v>52</v>
      </c>
    </row>
    <row r="227" spans="11:12" x14ac:dyDescent="0.25">
      <c r="K227" s="45" t="s">
        <v>52</v>
      </c>
      <c r="L227" s="30" t="s">
        <v>52</v>
      </c>
    </row>
    <row r="228" spans="11:12" x14ac:dyDescent="0.25">
      <c r="K228" s="45" t="s">
        <v>52</v>
      </c>
      <c r="L228" s="30" t="s">
        <v>52</v>
      </c>
    </row>
    <row r="229" spans="11:12" x14ac:dyDescent="0.25">
      <c r="K229" s="45" t="s">
        <v>52</v>
      </c>
      <c r="L229" s="30" t="s">
        <v>52</v>
      </c>
    </row>
    <row r="230" spans="11:12" x14ac:dyDescent="0.25">
      <c r="K230" s="45" t="s">
        <v>52</v>
      </c>
      <c r="L230" s="30" t="s">
        <v>52</v>
      </c>
    </row>
    <row r="231" spans="11:12" x14ac:dyDescent="0.25">
      <c r="K231" s="45" t="s">
        <v>52</v>
      </c>
      <c r="L231" s="30" t="s">
        <v>52</v>
      </c>
    </row>
    <row r="232" spans="11:12" x14ac:dyDescent="0.25">
      <c r="K232" s="45" t="s">
        <v>52</v>
      </c>
      <c r="L232" s="30" t="s">
        <v>52</v>
      </c>
    </row>
    <row r="233" spans="11:12" x14ac:dyDescent="0.25">
      <c r="K233" s="45" t="s">
        <v>52</v>
      </c>
      <c r="L233" s="30" t="s">
        <v>52</v>
      </c>
    </row>
    <row r="234" spans="11:12" x14ac:dyDescent="0.25">
      <c r="K234" s="45" t="s">
        <v>52</v>
      </c>
      <c r="L234" s="30" t="s">
        <v>52</v>
      </c>
    </row>
    <row r="235" spans="11:12" x14ac:dyDescent="0.25">
      <c r="K235" s="45" t="s">
        <v>52</v>
      </c>
      <c r="L235" s="30" t="s">
        <v>52</v>
      </c>
    </row>
    <row r="236" spans="11:12" x14ac:dyDescent="0.25">
      <c r="K236" s="45" t="s">
        <v>52</v>
      </c>
      <c r="L236" s="30" t="s">
        <v>52</v>
      </c>
    </row>
    <row r="237" spans="11:12" x14ac:dyDescent="0.25">
      <c r="K237" s="45" t="s">
        <v>52</v>
      </c>
      <c r="L237" s="30" t="s">
        <v>52</v>
      </c>
    </row>
    <row r="238" spans="11:12" x14ac:dyDescent="0.25">
      <c r="K238" s="45" t="s">
        <v>52</v>
      </c>
      <c r="L238" s="30" t="s">
        <v>52</v>
      </c>
    </row>
    <row r="239" spans="11:12" x14ac:dyDescent="0.25">
      <c r="K239" s="45" t="s">
        <v>52</v>
      </c>
      <c r="L239" s="30" t="s">
        <v>52</v>
      </c>
    </row>
    <row r="240" spans="11:12" x14ac:dyDescent="0.25">
      <c r="K240" s="45" t="s">
        <v>52</v>
      </c>
      <c r="L240" s="30" t="s">
        <v>52</v>
      </c>
    </row>
    <row r="241" spans="11:12" x14ac:dyDescent="0.25">
      <c r="K241" s="45" t="s">
        <v>52</v>
      </c>
      <c r="L241" s="30" t="s">
        <v>52</v>
      </c>
    </row>
    <row r="242" spans="11:12" x14ac:dyDescent="0.25">
      <c r="K242" s="45" t="s">
        <v>52</v>
      </c>
      <c r="L242" s="30" t="s">
        <v>52</v>
      </c>
    </row>
    <row r="243" spans="11:12" x14ac:dyDescent="0.25">
      <c r="K243" s="45" t="s">
        <v>52</v>
      </c>
      <c r="L243" s="30" t="s">
        <v>52</v>
      </c>
    </row>
    <row r="244" spans="11:12" x14ac:dyDescent="0.25">
      <c r="K244" s="45" t="s">
        <v>52</v>
      </c>
      <c r="L244" s="30" t="s">
        <v>52</v>
      </c>
    </row>
    <row r="245" spans="11:12" x14ac:dyDescent="0.25">
      <c r="K245" s="45" t="s">
        <v>52</v>
      </c>
      <c r="L245" s="30" t="s">
        <v>52</v>
      </c>
    </row>
    <row r="246" spans="11:12" x14ac:dyDescent="0.25">
      <c r="K246" s="45" t="s">
        <v>52</v>
      </c>
      <c r="L246" s="30" t="s">
        <v>52</v>
      </c>
    </row>
    <row r="247" spans="11:12" x14ac:dyDescent="0.25">
      <c r="K247" s="45" t="s">
        <v>52</v>
      </c>
      <c r="L247" s="30" t="s">
        <v>52</v>
      </c>
    </row>
    <row r="248" spans="11:12" x14ac:dyDescent="0.25">
      <c r="K248" s="45" t="s">
        <v>52</v>
      </c>
      <c r="L248" s="30" t="s">
        <v>52</v>
      </c>
    </row>
    <row r="249" spans="11:12" x14ac:dyDescent="0.25">
      <c r="K249" s="45" t="s">
        <v>52</v>
      </c>
      <c r="L249" s="30" t="s">
        <v>52</v>
      </c>
    </row>
    <row r="250" spans="11:12" x14ac:dyDescent="0.25">
      <c r="K250" s="45" t="s">
        <v>52</v>
      </c>
      <c r="L250" s="30" t="s">
        <v>52</v>
      </c>
    </row>
    <row r="251" spans="11:12" x14ac:dyDescent="0.25">
      <c r="K251" s="45" t="s">
        <v>52</v>
      </c>
      <c r="L251" s="30" t="s">
        <v>52</v>
      </c>
    </row>
    <row r="252" spans="11:12" x14ac:dyDescent="0.25">
      <c r="K252" s="45" t="s">
        <v>52</v>
      </c>
      <c r="L252" s="30" t="s">
        <v>52</v>
      </c>
    </row>
    <row r="253" spans="11:12" x14ac:dyDescent="0.25">
      <c r="K253" s="45" t="s">
        <v>52</v>
      </c>
      <c r="L253" s="30" t="s">
        <v>52</v>
      </c>
    </row>
    <row r="254" spans="11:12" x14ac:dyDescent="0.25">
      <c r="K254" s="45" t="s">
        <v>52</v>
      </c>
      <c r="L254" s="30" t="s">
        <v>52</v>
      </c>
    </row>
    <row r="255" spans="11:12" x14ac:dyDescent="0.25">
      <c r="K255" s="45" t="s">
        <v>52</v>
      </c>
      <c r="L255" s="30" t="s">
        <v>52</v>
      </c>
    </row>
    <row r="256" spans="11:12" x14ac:dyDescent="0.25">
      <c r="K256" s="45" t="s">
        <v>52</v>
      </c>
      <c r="L256" s="30" t="s">
        <v>52</v>
      </c>
    </row>
    <row r="257" spans="11:12" x14ac:dyDescent="0.25">
      <c r="K257" s="45" t="s">
        <v>53</v>
      </c>
      <c r="L257" s="45"/>
    </row>
    <row r="258" spans="11:12" x14ac:dyDescent="0.25">
      <c r="K258" s="45">
        <v>43904</v>
      </c>
      <c r="L258" s="30">
        <v>100</v>
      </c>
    </row>
    <row r="259" spans="11:12" x14ac:dyDescent="0.25">
      <c r="K259" s="45">
        <v>43911</v>
      </c>
      <c r="L259" s="30">
        <v>91.640900000000002</v>
      </c>
    </row>
    <row r="260" spans="11:12" x14ac:dyDescent="0.25">
      <c r="K260" s="45">
        <v>43918</v>
      </c>
      <c r="L260" s="30">
        <v>76.620999999999995</v>
      </c>
    </row>
    <row r="261" spans="11:12" x14ac:dyDescent="0.25">
      <c r="K261" s="45">
        <v>43925</v>
      </c>
      <c r="L261" s="30">
        <v>73.709500000000006</v>
      </c>
    </row>
    <row r="262" spans="11:12" x14ac:dyDescent="0.25">
      <c r="K262" s="45">
        <v>43932</v>
      </c>
      <c r="L262" s="30">
        <v>72.325999999999993</v>
      </c>
    </row>
    <row r="263" spans="11:12" x14ac:dyDescent="0.25">
      <c r="K263" s="45">
        <v>43939</v>
      </c>
      <c r="L263" s="30">
        <v>74.564700000000002</v>
      </c>
    </row>
    <row r="264" spans="11:12" x14ac:dyDescent="0.25">
      <c r="K264" s="45">
        <v>43946</v>
      </c>
      <c r="L264" s="30">
        <v>86.021199999999993</v>
      </c>
    </row>
    <row r="265" spans="11:12" x14ac:dyDescent="0.25">
      <c r="K265" s="45">
        <v>43953</v>
      </c>
      <c r="L265" s="30">
        <v>82.618300000000005</v>
      </c>
    </row>
    <row r="266" spans="11:12" x14ac:dyDescent="0.25">
      <c r="K266" s="45">
        <v>43960</v>
      </c>
      <c r="L266" s="30">
        <v>80.444900000000004</v>
      </c>
    </row>
    <row r="267" spans="11:12" x14ac:dyDescent="0.25">
      <c r="K267" s="45">
        <v>43967</v>
      </c>
      <c r="L267" s="30">
        <v>76.221299999999999</v>
      </c>
    </row>
    <row r="268" spans="11:12" x14ac:dyDescent="0.25">
      <c r="K268" s="45">
        <v>43974</v>
      </c>
      <c r="L268" s="30">
        <v>76.586699999999993</v>
      </c>
    </row>
    <row r="269" spans="11:12" x14ac:dyDescent="0.25">
      <c r="K269" s="45">
        <v>43981</v>
      </c>
      <c r="L269" s="30">
        <v>77.358699999999999</v>
      </c>
    </row>
    <row r="270" spans="11:12" x14ac:dyDescent="0.25">
      <c r="K270" s="45">
        <v>43988</v>
      </c>
      <c r="L270" s="30">
        <v>82.753900000000002</v>
      </c>
    </row>
    <row r="271" spans="11:12" x14ac:dyDescent="0.25">
      <c r="K271" s="45">
        <v>43995</v>
      </c>
      <c r="L271" s="30">
        <v>84.748500000000007</v>
      </c>
    </row>
    <row r="272" spans="11:12" x14ac:dyDescent="0.25">
      <c r="K272" s="45">
        <v>44002</v>
      </c>
      <c r="L272" s="30">
        <v>84.748599999999996</v>
      </c>
    </row>
    <row r="273" spans="11:12" x14ac:dyDescent="0.25">
      <c r="K273" s="45">
        <v>44009</v>
      </c>
      <c r="L273" s="30">
        <v>84.749399999999994</v>
      </c>
    </row>
    <row r="274" spans="11:12" x14ac:dyDescent="0.25">
      <c r="K274" s="45">
        <v>44016</v>
      </c>
      <c r="L274" s="30">
        <v>95.729399999999998</v>
      </c>
    </row>
    <row r="275" spans="11:12" x14ac:dyDescent="0.25">
      <c r="K275" s="45">
        <v>44023</v>
      </c>
      <c r="L275" s="30">
        <v>91.964500000000001</v>
      </c>
    </row>
    <row r="276" spans="11:12" x14ac:dyDescent="0.25">
      <c r="K276" s="45">
        <v>44030</v>
      </c>
      <c r="L276" s="30">
        <v>91.906400000000005</v>
      </c>
    </row>
    <row r="277" spans="11:12" x14ac:dyDescent="0.25">
      <c r="K277" s="45">
        <v>44037</v>
      </c>
      <c r="L277" s="30">
        <v>90.450299999999999</v>
      </c>
    </row>
    <row r="278" spans="11:12" x14ac:dyDescent="0.25">
      <c r="K278" s="45">
        <v>44044</v>
      </c>
      <c r="L278" s="30">
        <v>91.894800000000004</v>
      </c>
    </row>
    <row r="279" spans="11:12" x14ac:dyDescent="0.25">
      <c r="K279" s="45">
        <v>44051</v>
      </c>
      <c r="L279" s="30">
        <v>89.822100000000006</v>
      </c>
    </row>
    <row r="280" spans="11:12" x14ac:dyDescent="0.25">
      <c r="K280" s="45">
        <v>44058</v>
      </c>
      <c r="L280" s="30">
        <v>91.003</v>
      </c>
    </row>
    <row r="281" spans="11:12" x14ac:dyDescent="0.25">
      <c r="K281" s="45">
        <v>44065</v>
      </c>
      <c r="L281" s="30">
        <v>91.5852</v>
      </c>
    </row>
    <row r="282" spans="11:12" x14ac:dyDescent="0.25">
      <c r="K282" s="45">
        <v>44072</v>
      </c>
      <c r="L282" s="30">
        <v>92.337699999999998</v>
      </c>
    </row>
    <row r="283" spans="11:12" x14ac:dyDescent="0.25">
      <c r="K283" s="45">
        <v>44079</v>
      </c>
      <c r="L283" s="30">
        <v>94.815700000000007</v>
      </c>
    </row>
    <row r="284" spans="11:12" x14ac:dyDescent="0.25">
      <c r="K284" s="45">
        <v>44086</v>
      </c>
      <c r="L284" s="30">
        <v>96.095699999999994</v>
      </c>
    </row>
    <row r="285" spans="11:12" x14ac:dyDescent="0.25">
      <c r="K285" s="45">
        <v>44093</v>
      </c>
      <c r="L285" s="30">
        <v>97.183099999999996</v>
      </c>
    </row>
    <row r="286" spans="11:12" x14ac:dyDescent="0.25">
      <c r="K286" s="45">
        <v>44100</v>
      </c>
      <c r="L286" s="30">
        <v>96.972300000000004</v>
      </c>
    </row>
    <row r="287" spans="11:12" x14ac:dyDescent="0.25">
      <c r="K287" s="45">
        <v>44107</v>
      </c>
      <c r="L287" s="30">
        <v>94.442599999999999</v>
      </c>
    </row>
    <row r="288" spans="11:12" x14ac:dyDescent="0.25">
      <c r="K288" s="45">
        <v>44114</v>
      </c>
      <c r="L288" s="30">
        <v>94.168099999999995</v>
      </c>
    </row>
    <row r="289" spans="11:12" x14ac:dyDescent="0.25">
      <c r="K289" s="45">
        <v>44121</v>
      </c>
      <c r="L289" s="30">
        <v>91.923400000000001</v>
      </c>
    </row>
    <row r="290" spans="11:12" x14ac:dyDescent="0.25">
      <c r="K290" s="45">
        <v>44128</v>
      </c>
      <c r="L290" s="30">
        <v>92.821799999999996</v>
      </c>
    </row>
    <row r="291" spans="11:12" x14ac:dyDescent="0.25">
      <c r="K291" s="45">
        <v>44135</v>
      </c>
      <c r="L291" s="30">
        <v>93.956000000000003</v>
      </c>
    </row>
    <row r="292" spans="11:12" x14ac:dyDescent="0.25">
      <c r="K292" s="45">
        <v>44142</v>
      </c>
      <c r="L292" s="30">
        <v>96.439599999999999</v>
      </c>
    </row>
    <row r="293" spans="11:12" x14ac:dyDescent="0.25">
      <c r="K293" s="45">
        <v>44149</v>
      </c>
      <c r="L293" s="30">
        <v>97.106399999999994</v>
      </c>
    </row>
    <row r="294" spans="11:12" x14ac:dyDescent="0.25">
      <c r="K294" s="45">
        <v>44156</v>
      </c>
      <c r="L294" s="30">
        <v>96.946100000000001</v>
      </c>
    </row>
    <row r="295" spans="11:12" x14ac:dyDescent="0.25">
      <c r="K295" s="45">
        <v>44163</v>
      </c>
      <c r="L295" s="30">
        <v>98.6</v>
      </c>
    </row>
    <row r="296" spans="11:12" x14ac:dyDescent="0.25">
      <c r="K296" s="45">
        <v>44170</v>
      </c>
      <c r="L296" s="30">
        <v>101.6026</v>
      </c>
    </row>
    <row r="297" spans="11:12" x14ac:dyDescent="0.25">
      <c r="K297" s="45">
        <v>44177</v>
      </c>
      <c r="L297" s="30">
        <v>103.68940000000001</v>
      </c>
    </row>
    <row r="298" spans="11:12" x14ac:dyDescent="0.25">
      <c r="K298" s="45">
        <v>44184</v>
      </c>
      <c r="L298" s="30">
        <v>105.4817</v>
      </c>
    </row>
    <row r="299" spans="11:12" x14ac:dyDescent="0.25">
      <c r="K299" s="45">
        <v>44191</v>
      </c>
      <c r="L299" s="30">
        <v>102.38849999999999</v>
      </c>
    </row>
    <row r="300" spans="11:12" x14ac:dyDescent="0.25">
      <c r="K300" s="45">
        <v>44198</v>
      </c>
      <c r="L300" s="30">
        <v>103.5504</v>
      </c>
    </row>
    <row r="301" spans="11:12" x14ac:dyDescent="0.25">
      <c r="K301" s="45">
        <v>44205</v>
      </c>
      <c r="L301" s="30">
        <v>99.025099999999995</v>
      </c>
    </row>
    <row r="302" spans="11:12" x14ac:dyDescent="0.25">
      <c r="K302" s="45">
        <v>44212</v>
      </c>
      <c r="L302" s="30">
        <v>98.805599999999998</v>
      </c>
    </row>
    <row r="303" spans="11:12" x14ac:dyDescent="0.25">
      <c r="K303" s="45">
        <v>44219</v>
      </c>
      <c r="L303" s="30">
        <v>99.824200000000005</v>
      </c>
    </row>
    <row r="304" spans="11:12" x14ac:dyDescent="0.25">
      <c r="K304" s="45">
        <v>44226</v>
      </c>
      <c r="L304" s="30">
        <v>101.7265</v>
      </c>
    </row>
    <row r="305" spans="11:12" x14ac:dyDescent="0.25">
      <c r="K305" s="45">
        <v>44233</v>
      </c>
      <c r="L305" s="30">
        <v>99.796800000000005</v>
      </c>
    </row>
    <row r="306" spans="11:12" x14ac:dyDescent="0.25">
      <c r="K306" s="45">
        <v>44240</v>
      </c>
      <c r="L306" s="30">
        <v>99.825699999999998</v>
      </c>
    </row>
    <row r="307" spans="11:12" x14ac:dyDescent="0.25">
      <c r="K307" s="45">
        <v>44247</v>
      </c>
      <c r="L307" s="30">
        <v>99.000500000000002</v>
      </c>
    </row>
    <row r="308" spans="11:12" x14ac:dyDescent="0.25">
      <c r="K308" s="45">
        <v>44254</v>
      </c>
      <c r="L308" s="30">
        <v>100.9181</v>
      </c>
    </row>
    <row r="309" spans="11:12" x14ac:dyDescent="0.25">
      <c r="K309" s="45">
        <v>44261</v>
      </c>
      <c r="L309" s="30">
        <v>102.8322</v>
      </c>
    </row>
    <row r="310" spans="11:12" x14ac:dyDescent="0.25">
      <c r="K310" s="45">
        <v>44268</v>
      </c>
      <c r="L310" s="30">
        <v>102.1232</v>
      </c>
    </row>
    <row r="311" spans="11:12" x14ac:dyDescent="0.25">
      <c r="K311" s="45">
        <v>44275</v>
      </c>
      <c r="L311" s="30">
        <v>102.09569999999999</v>
      </c>
    </row>
    <row r="312" spans="11:12" x14ac:dyDescent="0.25">
      <c r="K312" s="45">
        <v>44282</v>
      </c>
      <c r="L312" s="30">
        <v>103.6544</v>
      </c>
    </row>
    <row r="313" spans="11:12" x14ac:dyDescent="0.25">
      <c r="K313" s="45">
        <v>44289</v>
      </c>
      <c r="L313" s="30">
        <v>106.75490000000001</v>
      </c>
    </row>
    <row r="314" spans="11:12" x14ac:dyDescent="0.25">
      <c r="K314" s="45">
        <v>44296</v>
      </c>
      <c r="L314" s="30">
        <v>105.2059</v>
      </c>
    </row>
    <row r="315" spans="11:12" x14ac:dyDescent="0.25">
      <c r="K315" s="45">
        <v>44303</v>
      </c>
      <c r="L315" s="30">
        <v>102.5313</v>
      </c>
    </row>
    <row r="316" spans="11:12" x14ac:dyDescent="0.25">
      <c r="K316" s="45">
        <v>44310</v>
      </c>
      <c r="L316" s="30">
        <v>103.3511</v>
      </c>
    </row>
    <row r="317" spans="11:12" x14ac:dyDescent="0.25">
      <c r="K317" s="45">
        <v>44317</v>
      </c>
      <c r="L317" s="30">
        <v>102.0356</v>
      </c>
    </row>
    <row r="318" spans="11:12" x14ac:dyDescent="0.25">
      <c r="K318" s="45">
        <v>44324</v>
      </c>
      <c r="L318" s="30">
        <v>102.2941</v>
      </c>
    </row>
    <row r="319" spans="11:12" x14ac:dyDescent="0.25">
      <c r="K319" s="45">
        <v>44331</v>
      </c>
      <c r="L319" s="30">
        <v>103.20269999999999</v>
      </c>
    </row>
    <row r="320" spans="11:12" x14ac:dyDescent="0.25">
      <c r="K320" s="45">
        <v>44338</v>
      </c>
      <c r="L320" s="30">
        <v>103.6538</v>
      </c>
    </row>
    <row r="321" spans="11:12" x14ac:dyDescent="0.25">
      <c r="K321" s="45">
        <v>44345</v>
      </c>
      <c r="L321" s="30">
        <v>98.949700000000007</v>
      </c>
    </row>
    <row r="322" spans="11:12" x14ac:dyDescent="0.25">
      <c r="K322" s="45">
        <v>44352</v>
      </c>
      <c r="L322" s="30">
        <v>96.526799999999994</v>
      </c>
    </row>
    <row r="323" spans="11:12" x14ac:dyDescent="0.25">
      <c r="K323" s="45">
        <v>44359</v>
      </c>
      <c r="L323" s="30">
        <v>98.100899999999996</v>
      </c>
    </row>
    <row r="324" spans="11:12" x14ac:dyDescent="0.25">
      <c r="K324" s="45">
        <v>44366</v>
      </c>
      <c r="L324" s="30">
        <v>99.721900000000005</v>
      </c>
    </row>
    <row r="325" spans="11:12" x14ac:dyDescent="0.25">
      <c r="K325" s="45" t="s">
        <v>52</v>
      </c>
      <c r="L325" s="30" t="s">
        <v>52</v>
      </c>
    </row>
    <row r="326" spans="11:12" x14ac:dyDescent="0.25">
      <c r="K326" s="45" t="s">
        <v>52</v>
      </c>
      <c r="L326" s="30" t="s">
        <v>52</v>
      </c>
    </row>
    <row r="327" spans="11:12" x14ac:dyDescent="0.25">
      <c r="K327" s="45" t="s">
        <v>52</v>
      </c>
      <c r="L327" s="30" t="s">
        <v>52</v>
      </c>
    </row>
    <row r="328" spans="11:12" x14ac:dyDescent="0.25">
      <c r="K328" s="45" t="s">
        <v>52</v>
      </c>
      <c r="L328" s="30" t="s">
        <v>52</v>
      </c>
    </row>
    <row r="329" spans="11:12" x14ac:dyDescent="0.25">
      <c r="K329" s="45" t="s">
        <v>52</v>
      </c>
      <c r="L329" s="30" t="s">
        <v>52</v>
      </c>
    </row>
    <row r="330" spans="11:12" x14ac:dyDescent="0.25">
      <c r="K330" s="45" t="s">
        <v>52</v>
      </c>
      <c r="L330" s="30" t="s">
        <v>52</v>
      </c>
    </row>
    <row r="331" spans="11:12" x14ac:dyDescent="0.25">
      <c r="K331" s="45" t="s">
        <v>52</v>
      </c>
      <c r="L331" s="30" t="s">
        <v>52</v>
      </c>
    </row>
    <row r="332" spans="11:12" x14ac:dyDescent="0.25">
      <c r="K332" s="45" t="s">
        <v>52</v>
      </c>
      <c r="L332" s="30" t="s">
        <v>52</v>
      </c>
    </row>
    <row r="333" spans="11:12" x14ac:dyDescent="0.25">
      <c r="K333" s="45" t="s">
        <v>52</v>
      </c>
      <c r="L333" s="30" t="s">
        <v>52</v>
      </c>
    </row>
    <row r="334" spans="11:12" x14ac:dyDescent="0.25">
      <c r="K334" s="45" t="s">
        <v>52</v>
      </c>
      <c r="L334" s="30" t="s">
        <v>52</v>
      </c>
    </row>
    <row r="335" spans="11:12" x14ac:dyDescent="0.25">
      <c r="K335" s="45" t="s">
        <v>52</v>
      </c>
      <c r="L335" s="30" t="s">
        <v>52</v>
      </c>
    </row>
    <row r="336" spans="11:12" x14ac:dyDescent="0.25">
      <c r="K336" s="45" t="s">
        <v>52</v>
      </c>
      <c r="L336" s="30" t="s">
        <v>52</v>
      </c>
    </row>
    <row r="337" spans="11:12" x14ac:dyDescent="0.25">
      <c r="K337" s="45" t="s">
        <v>52</v>
      </c>
      <c r="L337" s="30" t="s">
        <v>52</v>
      </c>
    </row>
    <row r="338" spans="11:12" x14ac:dyDescent="0.25">
      <c r="K338" s="45" t="s">
        <v>52</v>
      </c>
      <c r="L338" s="30" t="s">
        <v>52</v>
      </c>
    </row>
    <row r="339" spans="11:12" x14ac:dyDescent="0.25">
      <c r="K339" s="45" t="s">
        <v>52</v>
      </c>
      <c r="L339" s="30" t="s">
        <v>52</v>
      </c>
    </row>
    <row r="340" spans="11:12" x14ac:dyDescent="0.25">
      <c r="K340" s="45" t="s">
        <v>52</v>
      </c>
      <c r="L340" s="30" t="s">
        <v>52</v>
      </c>
    </row>
    <row r="341" spans="11:12" x14ac:dyDescent="0.25">
      <c r="K341" s="45" t="s">
        <v>52</v>
      </c>
      <c r="L341" s="30" t="s">
        <v>52</v>
      </c>
    </row>
    <row r="342" spans="11:12" x14ac:dyDescent="0.25">
      <c r="K342" s="45" t="s">
        <v>52</v>
      </c>
      <c r="L342" s="30" t="s">
        <v>52</v>
      </c>
    </row>
    <row r="343" spans="11:12" x14ac:dyDescent="0.25">
      <c r="K343" s="45" t="s">
        <v>52</v>
      </c>
      <c r="L343" s="30" t="s">
        <v>52</v>
      </c>
    </row>
    <row r="344" spans="11:12" x14ac:dyDescent="0.25">
      <c r="K344" s="45" t="s">
        <v>52</v>
      </c>
      <c r="L344" s="30" t="s">
        <v>52</v>
      </c>
    </row>
    <row r="345" spans="11:12" x14ac:dyDescent="0.25">
      <c r="K345" s="45" t="s">
        <v>52</v>
      </c>
      <c r="L345" s="30" t="s">
        <v>52</v>
      </c>
    </row>
    <row r="346" spans="11:12" x14ac:dyDescent="0.25">
      <c r="K346" s="45" t="s">
        <v>52</v>
      </c>
      <c r="L346" s="30" t="s">
        <v>52</v>
      </c>
    </row>
    <row r="347" spans="11:12" x14ac:dyDescent="0.25">
      <c r="K347" s="45" t="s">
        <v>52</v>
      </c>
      <c r="L347" s="30" t="s">
        <v>52</v>
      </c>
    </row>
    <row r="348" spans="11:12" x14ac:dyDescent="0.25">
      <c r="K348" s="45" t="s">
        <v>52</v>
      </c>
      <c r="L348" s="30" t="s">
        <v>52</v>
      </c>
    </row>
    <row r="349" spans="11:12" x14ac:dyDescent="0.25">
      <c r="K349" s="45" t="s">
        <v>52</v>
      </c>
      <c r="L349" s="30" t="s">
        <v>52</v>
      </c>
    </row>
    <row r="350" spans="11:12" x14ac:dyDescent="0.25">
      <c r="K350" s="45" t="s">
        <v>52</v>
      </c>
      <c r="L350" s="30" t="s">
        <v>52</v>
      </c>
    </row>
    <row r="351" spans="11:12" x14ac:dyDescent="0.25">
      <c r="K351" s="45" t="s">
        <v>52</v>
      </c>
      <c r="L351" s="30" t="s">
        <v>52</v>
      </c>
    </row>
    <row r="352" spans="11:12" x14ac:dyDescent="0.25">
      <c r="K352" s="45" t="s">
        <v>52</v>
      </c>
      <c r="L352" s="30" t="s">
        <v>52</v>
      </c>
    </row>
    <row r="353" spans="11:12" x14ac:dyDescent="0.25">
      <c r="K353" s="45" t="s">
        <v>52</v>
      </c>
      <c r="L353" s="30" t="s">
        <v>52</v>
      </c>
    </row>
    <row r="354" spans="11:12" x14ac:dyDescent="0.25">
      <c r="K354" s="45" t="s">
        <v>52</v>
      </c>
      <c r="L354" s="30" t="s">
        <v>52</v>
      </c>
    </row>
    <row r="355" spans="11:12" x14ac:dyDescent="0.25">
      <c r="K355" s="45" t="s">
        <v>52</v>
      </c>
      <c r="L355" s="30" t="s">
        <v>52</v>
      </c>
    </row>
    <row r="356" spans="11:12" x14ac:dyDescent="0.25">
      <c r="K356" s="45" t="s">
        <v>52</v>
      </c>
      <c r="L356" s="30" t="s">
        <v>52</v>
      </c>
    </row>
    <row r="357" spans="11:12" x14ac:dyDescent="0.25">
      <c r="K357" s="45" t="s">
        <v>52</v>
      </c>
      <c r="L357" s="30" t="s">
        <v>52</v>
      </c>
    </row>
    <row r="358" spans="11:12" x14ac:dyDescent="0.25">
      <c r="K358" s="45" t="s">
        <v>52</v>
      </c>
      <c r="L358" s="30" t="s">
        <v>52</v>
      </c>
    </row>
    <row r="359" spans="11:12" x14ac:dyDescent="0.25">
      <c r="K359" s="45" t="s">
        <v>52</v>
      </c>
      <c r="L359" s="30" t="s">
        <v>52</v>
      </c>
    </row>
    <row r="360" spans="11:12" x14ac:dyDescent="0.25">
      <c r="K360" s="45" t="s">
        <v>52</v>
      </c>
      <c r="L360" s="30" t="s">
        <v>52</v>
      </c>
    </row>
    <row r="361" spans="11:12" x14ac:dyDescent="0.25">
      <c r="K361" s="45" t="s">
        <v>52</v>
      </c>
      <c r="L361" s="30" t="s">
        <v>52</v>
      </c>
    </row>
    <row r="362" spans="11:12" x14ac:dyDescent="0.25">
      <c r="K362" s="45" t="s">
        <v>52</v>
      </c>
      <c r="L362" s="30" t="s">
        <v>52</v>
      </c>
    </row>
    <row r="363" spans="11:12" x14ac:dyDescent="0.25">
      <c r="K363" s="45" t="s">
        <v>52</v>
      </c>
      <c r="L363" s="30" t="s">
        <v>52</v>
      </c>
    </row>
    <row r="364" spans="11:12" x14ac:dyDescent="0.25">
      <c r="K364" s="45" t="s">
        <v>52</v>
      </c>
      <c r="L364" s="30" t="s">
        <v>52</v>
      </c>
    </row>
    <row r="365" spans="11:12" x14ac:dyDescent="0.25">
      <c r="K365" s="45" t="s">
        <v>52</v>
      </c>
      <c r="L365" s="30" t="s">
        <v>52</v>
      </c>
    </row>
    <row r="366" spans="11:12" x14ac:dyDescent="0.25">
      <c r="K366" s="45" t="s">
        <v>52</v>
      </c>
      <c r="L366" s="30" t="s">
        <v>52</v>
      </c>
    </row>
    <row r="367" spans="11:12" x14ac:dyDescent="0.25">
      <c r="K367" s="45" t="s">
        <v>52</v>
      </c>
      <c r="L367" s="30" t="s">
        <v>52</v>
      </c>
    </row>
    <row r="368" spans="11:12" x14ac:dyDescent="0.25">
      <c r="K368" s="45" t="s">
        <v>52</v>
      </c>
      <c r="L368" s="30" t="s">
        <v>52</v>
      </c>
    </row>
    <row r="369" spans="11:12" x14ac:dyDescent="0.25">
      <c r="K369" s="45" t="s">
        <v>52</v>
      </c>
      <c r="L369" s="30" t="s">
        <v>52</v>
      </c>
    </row>
    <row r="370" spans="11:12" x14ac:dyDescent="0.25">
      <c r="K370" s="45" t="s">
        <v>52</v>
      </c>
      <c r="L370" s="30" t="s">
        <v>52</v>
      </c>
    </row>
    <row r="371" spans="11:12" x14ac:dyDescent="0.25">
      <c r="K371" s="45" t="s">
        <v>52</v>
      </c>
      <c r="L371" s="30" t="s">
        <v>52</v>
      </c>
    </row>
    <row r="372" spans="11:12" x14ac:dyDescent="0.25">
      <c r="K372" s="45" t="s">
        <v>52</v>
      </c>
      <c r="L372" s="30" t="s">
        <v>52</v>
      </c>
    </row>
    <row r="373" spans="11:12" x14ac:dyDescent="0.25">
      <c r="K373" s="45" t="s">
        <v>52</v>
      </c>
      <c r="L373" s="30" t="s">
        <v>52</v>
      </c>
    </row>
    <row r="374" spans="11:12" x14ac:dyDescent="0.25">
      <c r="K374" s="45" t="s">
        <v>52</v>
      </c>
      <c r="L374" s="30" t="s">
        <v>52</v>
      </c>
    </row>
    <row r="375" spans="11:12" x14ac:dyDescent="0.25">
      <c r="K375" s="45" t="s">
        <v>52</v>
      </c>
      <c r="L375" s="30" t="s">
        <v>52</v>
      </c>
    </row>
    <row r="376" spans="11:12" x14ac:dyDescent="0.25">
      <c r="K376" s="45" t="s">
        <v>52</v>
      </c>
      <c r="L376" s="30" t="s">
        <v>52</v>
      </c>
    </row>
    <row r="377" spans="11:12" x14ac:dyDescent="0.25">
      <c r="K377" s="45" t="s">
        <v>52</v>
      </c>
      <c r="L377" s="30" t="s">
        <v>52</v>
      </c>
    </row>
    <row r="378" spans="11:12" x14ac:dyDescent="0.25">
      <c r="K378" s="45" t="s">
        <v>52</v>
      </c>
      <c r="L378" s="30" t="s">
        <v>52</v>
      </c>
    </row>
    <row r="379" spans="11:12" x14ac:dyDescent="0.25">
      <c r="K379" s="45" t="s">
        <v>52</v>
      </c>
      <c r="L379" s="30" t="s">
        <v>52</v>
      </c>
    </row>
    <row r="380" spans="11:12" x14ac:dyDescent="0.25">
      <c r="K380" s="45" t="s">
        <v>52</v>
      </c>
      <c r="L380" s="30" t="s">
        <v>52</v>
      </c>
    </row>
    <row r="381" spans="11:12" x14ac:dyDescent="0.25">
      <c r="K381" s="45" t="s">
        <v>52</v>
      </c>
      <c r="L381" s="30" t="s">
        <v>52</v>
      </c>
    </row>
    <row r="382" spans="11:12" x14ac:dyDescent="0.25">
      <c r="K382" s="45" t="s">
        <v>52</v>
      </c>
      <c r="L382" s="30" t="s">
        <v>52</v>
      </c>
    </row>
    <row r="383" spans="11:12" x14ac:dyDescent="0.25">
      <c r="K383" s="45" t="s">
        <v>52</v>
      </c>
      <c r="L383" s="30" t="s">
        <v>52</v>
      </c>
    </row>
    <row r="384" spans="11:12" x14ac:dyDescent="0.25">
      <c r="K384" s="45" t="s">
        <v>52</v>
      </c>
      <c r="L384" s="30" t="s">
        <v>52</v>
      </c>
    </row>
    <row r="385" spans="11:12" x14ac:dyDescent="0.25">
      <c r="K385" s="45" t="s">
        <v>52</v>
      </c>
      <c r="L385" s="30" t="s">
        <v>52</v>
      </c>
    </row>
    <row r="386" spans="11:12" x14ac:dyDescent="0.25">
      <c r="K386" s="45" t="s">
        <v>52</v>
      </c>
      <c r="L386" s="30" t="s">
        <v>52</v>
      </c>
    </row>
    <row r="387" spans="11:12" x14ac:dyDescent="0.25">
      <c r="K387" s="45" t="s">
        <v>52</v>
      </c>
      <c r="L387" s="30" t="s">
        <v>52</v>
      </c>
    </row>
    <row r="388" spans="11:12" x14ac:dyDescent="0.25">
      <c r="K388" s="45" t="s">
        <v>52</v>
      </c>
      <c r="L388" s="30" t="s">
        <v>52</v>
      </c>
    </row>
    <row r="389" spans="11:12" x14ac:dyDescent="0.25">
      <c r="K389" s="45" t="s">
        <v>52</v>
      </c>
      <c r="L389" s="30" t="s">
        <v>52</v>
      </c>
    </row>
    <row r="390" spans="11:12" x14ac:dyDescent="0.25">
      <c r="K390" s="45" t="s">
        <v>52</v>
      </c>
      <c r="L390" s="30" t="s">
        <v>52</v>
      </c>
    </row>
    <row r="391" spans="11:12" x14ac:dyDescent="0.25">
      <c r="K391" s="45" t="s">
        <v>52</v>
      </c>
      <c r="L391" s="30" t="s">
        <v>52</v>
      </c>
    </row>
    <row r="392" spans="11:12" x14ac:dyDescent="0.25">
      <c r="K392" s="45" t="s">
        <v>52</v>
      </c>
      <c r="L392" s="30" t="s">
        <v>52</v>
      </c>
    </row>
    <row r="393" spans="11:12" x14ac:dyDescent="0.25">
      <c r="K393" s="45" t="s">
        <v>52</v>
      </c>
      <c r="L393" s="30" t="s">
        <v>52</v>
      </c>
    </row>
    <row r="394" spans="11:12" x14ac:dyDescent="0.25">
      <c r="K394" s="45" t="s">
        <v>52</v>
      </c>
      <c r="L394" s="30" t="s">
        <v>52</v>
      </c>
    </row>
    <row r="395" spans="11:12" x14ac:dyDescent="0.25">
      <c r="K395" s="45" t="s">
        <v>52</v>
      </c>
      <c r="L395" s="30" t="s">
        <v>52</v>
      </c>
    </row>
    <row r="396" spans="11:12" x14ac:dyDescent="0.25">
      <c r="K396" s="45" t="s">
        <v>52</v>
      </c>
      <c r="L396" s="30" t="s">
        <v>52</v>
      </c>
    </row>
    <row r="397" spans="11:12" x14ac:dyDescent="0.25">
      <c r="K397" s="45" t="s">
        <v>52</v>
      </c>
      <c r="L397" s="30" t="s">
        <v>52</v>
      </c>
    </row>
    <row r="398" spans="11:12" x14ac:dyDescent="0.25">
      <c r="K398" s="45" t="s">
        <v>52</v>
      </c>
      <c r="L398" s="30" t="s">
        <v>52</v>
      </c>
    </row>
    <row r="399" spans="11:12" x14ac:dyDescent="0.25">
      <c r="K399" s="45" t="s">
        <v>52</v>
      </c>
      <c r="L399" s="30" t="s">
        <v>52</v>
      </c>
    </row>
    <row r="400" spans="11:12" x14ac:dyDescent="0.25">
      <c r="K400" s="45" t="s">
        <v>52</v>
      </c>
      <c r="L400" s="30" t="s">
        <v>52</v>
      </c>
    </row>
    <row r="401" spans="11:12" x14ac:dyDescent="0.25">
      <c r="K401" s="45" t="s">
        <v>52</v>
      </c>
      <c r="L401" s="30" t="s">
        <v>52</v>
      </c>
    </row>
    <row r="402" spans="11:12" x14ac:dyDescent="0.25">
      <c r="K402" s="45" t="s">
        <v>52</v>
      </c>
      <c r="L402" s="30" t="s">
        <v>52</v>
      </c>
    </row>
    <row r="403" spans="11:12" x14ac:dyDescent="0.25">
      <c r="K403" s="45" t="s">
        <v>52</v>
      </c>
      <c r="L403" s="30" t="s">
        <v>52</v>
      </c>
    </row>
    <row r="404" spans="11:12" x14ac:dyDescent="0.25">
      <c r="K404" s="45" t="s">
        <v>52</v>
      </c>
      <c r="L404" s="30" t="s">
        <v>52</v>
      </c>
    </row>
    <row r="405" spans="11:12" x14ac:dyDescent="0.25">
      <c r="K405" s="26"/>
      <c r="L405" s="26"/>
    </row>
    <row r="406" spans="11:12" x14ac:dyDescent="0.25">
      <c r="K406" s="26"/>
      <c r="L406" s="26"/>
    </row>
    <row r="407" spans="11:12" x14ac:dyDescent="0.25">
      <c r="K407" s="26"/>
      <c r="L407" s="26"/>
    </row>
    <row r="408" spans="11:12" x14ac:dyDescent="0.25">
      <c r="K408" s="26"/>
      <c r="L408" s="26"/>
    </row>
    <row r="409" spans="11:12" x14ac:dyDescent="0.25">
      <c r="K409" s="26"/>
      <c r="L409" s="26"/>
    </row>
    <row r="410" spans="11:12" x14ac:dyDescent="0.25">
      <c r="K410" s="26"/>
      <c r="L410" s="26"/>
    </row>
    <row r="411" spans="11:12" x14ac:dyDescent="0.25">
      <c r="K411" s="26"/>
      <c r="L411" s="26"/>
    </row>
    <row r="412" spans="11:12" x14ac:dyDescent="0.25">
      <c r="K412" s="26"/>
      <c r="L412" s="26"/>
    </row>
    <row r="413" spans="11:12" x14ac:dyDescent="0.25">
      <c r="K413" s="26"/>
      <c r="L413" s="26"/>
    </row>
    <row r="414" spans="11:12" x14ac:dyDescent="0.25">
      <c r="K414" s="26"/>
      <c r="L414" s="26"/>
    </row>
    <row r="415" spans="11:12" x14ac:dyDescent="0.25">
      <c r="K415" s="26"/>
      <c r="L415" s="26"/>
    </row>
    <row r="416" spans="11:12" x14ac:dyDescent="0.25">
      <c r="K416" s="26"/>
      <c r="L416" s="26"/>
    </row>
    <row r="417" spans="11:12" x14ac:dyDescent="0.25">
      <c r="K417" s="26"/>
      <c r="L417" s="26"/>
    </row>
    <row r="418" spans="11:12" x14ac:dyDescent="0.25">
      <c r="K418" s="26"/>
      <c r="L418" s="26"/>
    </row>
    <row r="419" spans="11:12" x14ac:dyDescent="0.25">
      <c r="K419" s="26"/>
      <c r="L419" s="26"/>
    </row>
    <row r="420" spans="11:12" x14ac:dyDescent="0.25">
      <c r="K420" s="26"/>
      <c r="L420" s="26"/>
    </row>
    <row r="421" spans="11:12" x14ac:dyDescent="0.25">
      <c r="K421" s="26"/>
      <c r="L421" s="26"/>
    </row>
    <row r="422" spans="11:12" x14ac:dyDescent="0.25">
      <c r="K422" s="26"/>
      <c r="L422" s="26"/>
    </row>
    <row r="423" spans="11:12" x14ac:dyDescent="0.25">
      <c r="K423" s="26"/>
      <c r="L423" s="26"/>
    </row>
    <row r="424" spans="11:12" x14ac:dyDescent="0.25">
      <c r="K424" s="26"/>
      <c r="L424" s="26"/>
    </row>
    <row r="425" spans="11:12" x14ac:dyDescent="0.25">
      <c r="K425" s="26"/>
      <c r="L425" s="26"/>
    </row>
    <row r="426" spans="11:12" x14ac:dyDescent="0.25">
      <c r="K426" s="26"/>
      <c r="L426" s="26"/>
    </row>
    <row r="427" spans="11:12" x14ac:dyDescent="0.25">
      <c r="K427" s="26"/>
      <c r="L427" s="26"/>
    </row>
    <row r="428" spans="11:12" x14ac:dyDescent="0.25">
      <c r="K428" s="26"/>
      <c r="L428" s="26"/>
    </row>
    <row r="429" spans="11:12" x14ac:dyDescent="0.25">
      <c r="K429" s="26"/>
      <c r="L429" s="26"/>
    </row>
    <row r="430" spans="11:12" x14ac:dyDescent="0.25">
      <c r="K430" s="26"/>
      <c r="L430" s="26"/>
    </row>
    <row r="431" spans="11:12" x14ac:dyDescent="0.25">
      <c r="K431" s="26"/>
      <c r="L431" s="26"/>
    </row>
    <row r="432" spans="11:12" x14ac:dyDescent="0.25">
      <c r="K432" s="26"/>
      <c r="L432" s="26"/>
    </row>
    <row r="433" spans="11:12" x14ac:dyDescent="0.25">
      <c r="K433" s="26"/>
      <c r="L433" s="26"/>
    </row>
    <row r="434" spans="11:12" x14ac:dyDescent="0.25">
      <c r="K434" s="26"/>
      <c r="L434" s="26"/>
    </row>
    <row r="435" spans="11:12" x14ac:dyDescent="0.25">
      <c r="K435" s="26"/>
      <c r="L435" s="26"/>
    </row>
    <row r="436" spans="11:12" x14ac:dyDescent="0.25">
      <c r="K436" s="26"/>
      <c r="L436" s="26"/>
    </row>
    <row r="437" spans="11:12" x14ac:dyDescent="0.25">
      <c r="K437" s="26"/>
      <c r="L437" s="26"/>
    </row>
    <row r="438" spans="11:12" x14ac:dyDescent="0.25">
      <c r="K438" s="26"/>
      <c r="L438" s="26"/>
    </row>
    <row r="439" spans="11:12" x14ac:dyDescent="0.25">
      <c r="K439" s="26"/>
      <c r="L439" s="26"/>
    </row>
    <row r="440" spans="11:12" x14ac:dyDescent="0.25">
      <c r="K440" s="26"/>
      <c r="L440" s="26"/>
    </row>
    <row r="441" spans="11:12" x14ac:dyDescent="0.25">
      <c r="K441" s="26"/>
      <c r="L441" s="26"/>
    </row>
    <row r="442" spans="11:12" x14ac:dyDescent="0.25">
      <c r="K442" s="26"/>
      <c r="L442" s="26"/>
    </row>
    <row r="443" spans="11:12" x14ac:dyDescent="0.25">
      <c r="K443" s="26"/>
      <c r="L443" s="26"/>
    </row>
    <row r="444" spans="11:12" x14ac:dyDescent="0.25">
      <c r="K444" s="26"/>
      <c r="L444" s="26"/>
    </row>
    <row r="445" spans="11:12" x14ac:dyDescent="0.25">
      <c r="K445" s="26"/>
      <c r="L445" s="26"/>
    </row>
    <row r="446" spans="11:12" x14ac:dyDescent="0.25">
      <c r="K446" s="26"/>
      <c r="L446" s="26"/>
    </row>
    <row r="447" spans="11:12" x14ac:dyDescent="0.25">
      <c r="K447" s="26"/>
      <c r="L447" s="26"/>
    </row>
    <row r="448" spans="11:12" x14ac:dyDescent="0.25">
      <c r="K448" s="26"/>
      <c r="L448" s="26"/>
    </row>
    <row r="449" spans="11:12" x14ac:dyDescent="0.25">
      <c r="K449" s="26"/>
      <c r="L449" s="26"/>
    </row>
    <row r="450" spans="11:12" x14ac:dyDescent="0.25">
      <c r="K450" s="26"/>
      <c r="L450" s="26"/>
    </row>
    <row r="451" spans="11:12" x14ac:dyDescent="0.25">
      <c r="K451" s="26"/>
      <c r="L451" s="26"/>
    </row>
    <row r="452" spans="11:12" x14ac:dyDescent="0.25">
      <c r="K452" s="26"/>
      <c r="L452" s="26"/>
    </row>
    <row r="453" spans="11:12" x14ac:dyDescent="0.25">
      <c r="K453" s="26"/>
      <c r="L453" s="26"/>
    </row>
    <row r="454" spans="11:12" x14ac:dyDescent="0.25">
      <c r="K454" s="26"/>
      <c r="L454" s="26"/>
    </row>
    <row r="455" spans="11:12" x14ac:dyDescent="0.25">
      <c r="K455" s="26"/>
      <c r="L455" s="26"/>
    </row>
    <row r="456" spans="11:12" x14ac:dyDescent="0.25">
      <c r="K456" s="26"/>
      <c r="L456" s="26"/>
    </row>
    <row r="457" spans="11:12" x14ac:dyDescent="0.25">
      <c r="K457" s="26"/>
      <c r="L457" s="26"/>
    </row>
    <row r="458" spans="11:12" x14ac:dyDescent="0.25">
      <c r="K458" s="26"/>
      <c r="L458" s="26"/>
    </row>
    <row r="459" spans="11:12" x14ac:dyDescent="0.25">
      <c r="K459" s="26"/>
      <c r="L459" s="26"/>
    </row>
    <row r="460" spans="11:12" x14ac:dyDescent="0.25">
      <c r="K460" s="26"/>
      <c r="L460" s="26"/>
    </row>
    <row r="461" spans="11:12" x14ac:dyDescent="0.25">
      <c r="K461" s="26"/>
      <c r="L461" s="26"/>
    </row>
    <row r="462" spans="11:12" x14ac:dyDescent="0.25">
      <c r="K462" s="26"/>
      <c r="L462" s="26"/>
    </row>
    <row r="463" spans="11:12" x14ac:dyDescent="0.25">
      <c r="K463" s="26"/>
      <c r="L463" s="26"/>
    </row>
    <row r="464" spans="11:12" x14ac:dyDescent="0.25">
      <c r="K464" s="26"/>
      <c r="L464" s="26"/>
    </row>
    <row r="465" spans="11:12" x14ac:dyDescent="0.25">
      <c r="K465" s="26"/>
      <c r="L465" s="26"/>
    </row>
    <row r="466" spans="11:12" x14ac:dyDescent="0.25">
      <c r="K466" s="26"/>
      <c r="L466" s="26"/>
    </row>
    <row r="467" spans="11:12" x14ac:dyDescent="0.25">
      <c r="K467" s="26"/>
      <c r="L467" s="26"/>
    </row>
    <row r="468" spans="11:12" x14ac:dyDescent="0.25">
      <c r="K468" s="26"/>
      <c r="L468" s="26"/>
    </row>
    <row r="469" spans="11:12" x14ac:dyDescent="0.25">
      <c r="K469" s="26"/>
      <c r="L469" s="26"/>
    </row>
    <row r="470" spans="11:12" x14ac:dyDescent="0.25">
      <c r="K470" s="26"/>
      <c r="L470" s="26"/>
    </row>
    <row r="471" spans="11:12" x14ac:dyDescent="0.25">
      <c r="K471" s="26"/>
      <c r="L471" s="26"/>
    </row>
    <row r="472" spans="11:12" x14ac:dyDescent="0.25">
      <c r="K472" s="26"/>
      <c r="L472" s="26"/>
    </row>
    <row r="473" spans="11:12" x14ac:dyDescent="0.25">
      <c r="K473" s="26"/>
      <c r="L473" s="26"/>
    </row>
    <row r="474" spans="11:12" x14ac:dyDescent="0.25">
      <c r="K474" s="26"/>
      <c r="L474" s="26"/>
    </row>
    <row r="475" spans="11:12" x14ac:dyDescent="0.25">
      <c r="K475" s="26"/>
      <c r="L475" s="26"/>
    </row>
    <row r="476" spans="11:12" x14ac:dyDescent="0.25">
      <c r="K476" s="26"/>
      <c r="L476" s="26"/>
    </row>
    <row r="477" spans="11:12" x14ac:dyDescent="0.25">
      <c r="K477" s="26"/>
      <c r="L477" s="26"/>
    </row>
    <row r="478" spans="11:12" x14ac:dyDescent="0.25">
      <c r="K478" s="26"/>
      <c r="L478" s="26"/>
    </row>
    <row r="479" spans="11:12" x14ac:dyDescent="0.25">
      <c r="K479" s="26"/>
      <c r="L479" s="26"/>
    </row>
    <row r="480" spans="11:12" x14ac:dyDescent="0.25">
      <c r="K480" s="26"/>
      <c r="L480" s="26"/>
    </row>
    <row r="481" spans="11:12" x14ac:dyDescent="0.25">
      <c r="K481" s="26"/>
      <c r="L481" s="26"/>
    </row>
    <row r="482" spans="11:12" x14ac:dyDescent="0.25">
      <c r="K482" s="26"/>
      <c r="L482" s="26"/>
    </row>
    <row r="483" spans="11:12" x14ac:dyDescent="0.25">
      <c r="K483" s="26"/>
      <c r="L483" s="26"/>
    </row>
    <row r="484" spans="11:12" x14ac:dyDescent="0.25">
      <c r="K484" s="26"/>
      <c r="L484" s="26"/>
    </row>
    <row r="485" spans="11:12" x14ac:dyDescent="0.25">
      <c r="K485" s="26"/>
      <c r="L485" s="26"/>
    </row>
    <row r="486" spans="11:12" x14ac:dyDescent="0.25">
      <c r="K486" s="26"/>
      <c r="L486" s="26"/>
    </row>
    <row r="487" spans="11:12" x14ac:dyDescent="0.25">
      <c r="K487" s="26"/>
      <c r="L487" s="26"/>
    </row>
    <row r="488" spans="11:12" x14ac:dyDescent="0.25">
      <c r="K488" s="26"/>
      <c r="L488" s="26"/>
    </row>
    <row r="489" spans="11:12" x14ac:dyDescent="0.25">
      <c r="K489" s="26"/>
      <c r="L489" s="26"/>
    </row>
    <row r="490" spans="11:12" x14ac:dyDescent="0.25">
      <c r="K490" s="26"/>
      <c r="L490" s="26"/>
    </row>
    <row r="491" spans="11:12" x14ac:dyDescent="0.25">
      <c r="K491" s="26"/>
      <c r="L491" s="26"/>
    </row>
    <row r="492" spans="11:12" x14ac:dyDescent="0.25">
      <c r="K492" s="26"/>
      <c r="L492" s="26"/>
    </row>
    <row r="493" spans="11:12" x14ac:dyDescent="0.25">
      <c r="K493" s="26"/>
      <c r="L493" s="26"/>
    </row>
    <row r="494" spans="11:12" x14ac:dyDescent="0.25">
      <c r="K494" s="26"/>
      <c r="L494" s="26"/>
    </row>
    <row r="495" spans="11:12" x14ac:dyDescent="0.25">
      <c r="K495" s="26"/>
      <c r="L495" s="26"/>
    </row>
    <row r="496" spans="11:12" x14ac:dyDescent="0.25">
      <c r="K496" s="26"/>
      <c r="L496" s="26"/>
    </row>
    <row r="497" spans="11:12" x14ac:dyDescent="0.25">
      <c r="K497" s="26"/>
      <c r="L497" s="26"/>
    </row>
    <row r="498" spans="11:12" x14ac:dyDescent="0.25">
      <c r="K498" s="26"/>
      <c r="L498" s="26"/>
    </row>
    <row r="499" spans="11:12" x14ac:dyDescent="0.25">
      <c r="K499" s="26"/>
      <c r="L499" s="26"/>
    </row>
    <row r="500" spans="11:12" x14ac:dyDescent="0.25">
      <c r="K500" s="26"/>
      <c r="L500" s="26"/>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Contents</vt:lpstr>
      <vt:lpstr>Agriculture, forestry and f...</vt:lpstr>
      <vt:lpstr>Mining</vt:lpstr>
      <vt:lpstr>Manufacturing</vt:lpstr>
      <vt:lpstr>Electricity, gas, water and...</vt:lpstr>
      <vt:lpstr>Construction</vt:lpstr>
      <vt:lpstr>Wholesale trade</vt:lpstr>
      <vt:lpstr>Retail trade</vt:lpstr>
      <vt:lpstr>Accommodation and food serv...</vt:lpstr>
      <vt:lpstr>Transport, postal and wareh...</vt:lpstr>
      <vt:lpstr>Information media and telec...</vt:lpstr>
      <vt:lpstr>Financial and insurance ser...</vt:lpstr>
      <vt:lpstr>Rental, hiring and real est...</vt:lpstr>
      <vt:lpstr>Professional, scientific an...</vt:lpstr>
      <vt:lpstr>Administrative and support ...</vt:lpstr>
      <vt:lpstr>Public administration and s...</vt:lpstr>
      <vt:lpstr>Education and training</vt:lpstr>
      <vt:lpstr>Health care and social assi...</vt:lpstr>
      <vt:lpstr>Arts and recreation services</vt:lpstr>
      <vt:lpstr>Other services</vt:lpstr>
      <vt:lpstr>'Accommodation and food serv...'!Print_Area</vt:lpstr>
      <vt:lpstr>'Administrative and support ...'!Print_Area</vt:lpstr>
      <vt:lpstr>'Agriculture, forestry and f...'!Print_Area</vt:lpstr>
      <vt:lpstr>'Arts and recreation services'!Print_Area</vt:lpstr>
      <vt:lpstr>Construction!Print_Area</vt:lpstr>
      <vt:lpstr>'Education and training'!Print_Area</vt:lpstr>
      <vt:lpstr>'Electricity, gas, water and...'!Print_Area</vt:lpstr>
      <vt:lpstr>'Financial and insurance ser...'!Print_Area</vt:lpstr>
      <vt:lpstr>'Health care and social assi...'!Print_Area</vt:lpstr>
      <vt:lpstr>'Information media and telec...'!Print_Area</vt:lpstr>
      <vt:lpstr>Manufacturing!Print_Area</vt:lpstr>
      <vt:lpstr>Mining!Print_Area</vt:lpstr>
      <vt:lpstr>'Other services'!Print_Area</vt:lpstr>
      <vt:lpstr>'Professional, scientific an...'!Print_Area</vt:lpstr>
      <vt:lpstr>'Public administration and s...'!Print_Area</vt:lpstr>
      <vt:lpstr>'Rental, hiring and real est...'!Print_Area</vt:lpstr>
      <vt:lpstr>'Retail trade'!Print_Area</vt:lpstr>
      <vt:lpstr>'Transport, postal and wareh...'!Print_Area</vt:lpstr>
      <vt:lpstr>'Wholesale trade'!Print_Area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2021-07-05T05:17:04Z</dcterms:created>
  <dcterms:modified xsi:type="dcterms:W3CDTF">2021-07-05T05:28:24Z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2021-07-05T05:17:48Z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eafbdb82-457b-430d-a6a4-70a66f8db77b</vt:lpwstr>
  </property>
  <property fmtid="{D5CDD505-2E9C-101B-9397-08002B2CF9AE}" pid="8" name="MSIP_Label_c8e5a7ee-c283-40b0-98eb-fa437df4c031_ContentBits">
    <vt:lpwstr>0</vt:lpwstr>
  </property>
</Properties>
</file>