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C8F80550-44DF-489C-8D11-E989FC62E09D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87" r:id="rId1"/>
    <sheet name="Agriculture, forestry and f..." sheetId="1347" r:id="rId2"/>
    <sheet name="Mining" sheetId="1348" r:id="rId3"/>
    <sheet name="Manufacturing" sheetId="1349" r:id="rId4"/>
    <sheet name="Electricity, gas, water and..." sheetId="1350" r:id="rId5"/>
    <sheet name="Construction" sheetId="1351" r:id="rId6"/>
    <sheet name="Wholesale trade" sheetId="1352" r:id="rId7"/>
    <sheet name="Retail trade" sheetId="1353" r:id="rId8"/>
    <sheet name="Accommodation and food serv..." sheetId="1354" r:id="rId9"/>
    <sheet name="Transport, postal and wareh..." sheetId="1355" r:id="rId10"/>
    <sheet name="Information media and telec..." sheetId="1356" r:id="rId11"/>
    <sheet name="Financial and insurance ser..." sheetId="1357" r:id="rId12"/>
    <sheet name="Rental, hiring and real est..." sheetId="1358" r:id="rId13"/>
    <sheet name="Professional, scientific an..." sheetId="1359" r:id="rId14"/>
    <sheet name="Administrative and support ..." sheetId="1360" r:id="rId15"/>
    <sheet name="Public administration and s..." sheetId="1361" r:id="rId16"/>
    <sheet name="Education and training" sheetId="1362" r:id="rId17"/>
    <sheet name="Health care and social assi..." sheetId="1363" r:id="rId18"/>
    <sheet name="Arts and recreation services" sheetId="1364" r:id="rId19"/>
    <sheet name="Other services" sheetId="1365" r:id="rId20"/>
  </sheets>
  <definedNames>
    <definedName name="_AMO_UniqueIdentifier" hidden="1">"'2995e12c-7f92-4103-a2d1-a1d598d57c6f'"</definedName>
    <definedName name="_xlnm.Print_Area" localSheetId="8">'Accommodation and food serv...'!$A$1:$I$90</definedName>
    <definedName name="_xlnm.Print_Area" localSheetId="14">'Administrative and support ...'!$A$1:$I$90</definedName>
    <definedName name="_xlnm.Print_Area" localSheetId="1">'Agriculture, forestry and f...'!$A$1:$I$90</definedName>
    <definedName name="_xlnm.Print_Area" localSheetId="18">'Arts and recreation services'!$A$1:$I$90</definedName>
    <definedName name="_xlnm.Print_Area" localSheetId="5">Construction!$A$1:$I$90</definedName>
    <definedName name="_xlnm.Print_Area" localSheetId="16">'Education and training'!$A$1:$I$90</definedName>
    <definedName name="_xlnm.Print_Area" localSheetId="4">'Electricity, gas, water and...'!$A$1:$I$90</definedName>
    <definedName name="_xlnm.Print_Area" localSheetId="11">'Financial and insurance ser...'!$A$1:$I$90</definedName>
    <definedName name="_xlnm.Print_Area" localSheetId="17">'Health care and social assi...'!$A$1:$I$90</definedName>
    <definedName name="_xlnm.Print_Area" localSheetId="10">'Information media and telec...'!$A$1:$I$90</definedName>
    <definedName name="_xlnm.Print_Area" localSheetId="3">Manufacturing!$A$1:$I$90</definedName>
    <definedName name="_xlnm.Print_Area" localSheetId="2">Mining!$A$1:$I$90</definedName>
    <definedName name="_xlnm.Print_Area" localSheetId="19">'Other services'!$A$1:$I$90</definedName>
    <definedName name="_xlnm.Print_Area" localSheetId="13">'Professional, scientific an...'!$A$1:$I$90</definedName>
    <definedName name="_xlnm.Print_Area" localSheetId="15">'Public administration and s...'!$A$1:$I$90</definedName>
    <definedName name="_xlnm.Print_Area" localSheetId="12">'Rental, hiring and real est...'!$A$1:$I$90</definedName>
    <definedName name="_xlnm.Print_Area" localSheetId="7">'Retail trade'!$A$1:$I$90</definedName>
    <definedName name="_xlnm.Print_Area" localSheetId="9">'Transport, postal and wareh...'!$A$1:$I$90</definedName>
    <definedName name="_xlnm.Print_Area" localSheetId="6">'Wholesale trade'!$A$1:$I$90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1365" l="1"/>
  <c r="A60" i="1365"/>
  <c r="A45" i="1365"/>
  <c r="A32" i="1365"/>
  <c r="I8" i="1365"/>
  <c r="H8" i="1365"/>
  <c r="G8" i="1365"/>
  <c r="F8" i="1365"/>
  <c r="E8" i="1365"/>
  <c r="D8" i="1365"/>
  <c r="C8" i="1365"/>
  <c r="B8" i="1365"/>
  <c r="A6" i="1365"/>
  <c r="A3" i="1365"/>
  <c r="A2" i="1365"/>
  <c r="A75" i="1364"/>
  <c r="A60" i="1364"/>
  <c r="A45" i="1364"/>
  <c r="A32" i="1364"/>
  <c r="I8" i="1364"/>
  <c r="H8" i="1364"/>
  <c r="G8" i="1364"/>
  <c r="F8" i="1364"/>
  <c r="E8" i="1364"/>
  <c r="D8" i="1364"/>
  <c r="C8" i="1364"/>
  <c r="B8" i="1364"/>
  <c r="A6" i="1364"/>
  <c r="A3" i="1364"/>
  <c r="A2" i="1364"/>
  <c r="A75" i="1363"/>
  <c r="A60" i="1363"/>
  <c r="A45" i="1363"/>
  <c r="A32" i="1363"/>
  <c r="I8" i="1363"/>
  <c r="H8" i="1363"/>
  <c r="G8" i="1363"/>
  <c r="F8" i="1363"/>
  <c r="E8" i="1363"/>
  <c r="D8" i="1363"/>
  <c r="C8" i="1363"/>
  <c r="B8" i="1363"/>
  <c r="A6" i="1363"/>
  <c r="A3" i="1363"/>
  <c r="A2" i="1363"/>
  <c r="A75" i="1362"/>
  <c r="A60" i="1362"/>
  <c r="A45" i="1362"/>
  <c r="A32" i="1362"/>
  <c r="I8" i="1362"/>
  <c r="H8" i="1362"/>
  <c r="G8" i="1362"/>
  <c r="F8" i="1362"/>
  <c r="E8" i="1362"/>
  <c r="D8" i="1362"/>
  <c r="C8" i="1362"/>
  <c r="B8" i="1362"/>
  <c r="A6" i="1362"/>
  <c r="A3" i="1362"/>
  <c r="A2" i="1362"/>
  <c r="A75" i="1361"/>
  <c r="A60" i="1361"/>
  <c r="A45" i="1361"/>
  <c r="A32" i="1361"/>
  <c r="I8" i="1361"/>
  <c r="H8" i="1361"/>
  <c r="G8" i="1361"/>
  <c r="F8" i="1361"/>
  <c r="E8" i="1361"/>
  <c r="D8" i="1361"/>
  <c r="C8" i="1361"/>
  <c r="B8" i="1361"/>
  <c r="A6" i="1361"/>
  <c r="A3" i="1361"/>
  <c r="A2" i="1361"/>
  <c r="A75" i="1360"/>
  <c r="A60" i="1360"/>
  <c r="A45" i="1360"/>
  <c r="A32" i="1360"/>
  <c r="I8" i="1360"/>
  <c r="H8" i="1360"/>
  <c r="G8" i="1360"/>
  <c r="F8" i="1360"/>
  <c r="E8" i="1360"/>
  <c r="D8" i="1360"/>
  <c r="C8" i="1360"/>
  <c r="B8" i="1360"/>
  <c r="A6" i="1360"/>
  <c r="A3" i="1360"/>
  <c r="A2" i="1360"/>
  <c r="A75" i="1359"/>
  <c r="A60" i="1359"/>
  <c r="A45" i="1359"/>
  <c r="A32" i="1359"/>
  <c r="I8" i="1359"/>
  <c r="H8" i="1359"/>
  <c r="G8" i="1359"/>
  <c r="F8" i="1359"/>
  <c r="E8" i="1359"/>
  <c r="D8" i="1359"/>
  <c r="C8" i="1359"/>
  <c r="B8" i="1359"/>
  <c r="A6" i="1359"/>
  <c r="A3" i="1359"/>
  <c r="A2" i="1359"/>
  <c r="A75" i="1358"/>
  <c r="A60" i="1358"/>
  <c r="A45" i="1358"/>
  <c r="A32" i="1358"/>
  <c r="I8" i="1358"/>
  <c r="H8" i="1358"/>
  <c r="G8" i="1358"/>
  <c r="F8" i="1358"/>
  <c r="E8" i="1358"/>
  <c r="D8" i="1358"/>
  <c r="C8" i="1358"/>
  <c r="B8" i="1358"/>
  <c r="A6" i="1358"/>
  <c r="A3" i="1358"/>
  <c r="A2" i="1358"/>
  <c r="A75" i="1357"/>
  <c r="A60" i="1357"/>
  <c r="A45" i="1357"/>
  <c r="A32" i="1357"/>
  <c r="I8" i="1357"/>
  <c r="H8" i="1357"/>
  <c r="G8" i="1357"/>
  <c r="F8" i="1357"/>
  <c r="E8" i="1357"/>
  <c r="D8" i="1357"/>
  <c r="C8" i="1357"/>
  <c r="B8" i="1357"/>
  <c r="A6" i="1357"/>
  <c r="A3" i="1357"/>
  <c r="A2" i="1357"/>
  <c r="A75" i="1356"/>
  <c r="A60" i="1356"/>
  <c r="A45" i="1356"/>
  <c r="A32" i="1356"/>
  <c r="I8" i="1356"/>
  <c r="H8" i="1356"/>
  <c r="G8" i="1356"/>
  <c r="F8" i="1356"/>
  <c r="E8" i="1356"/>
  <c r="D8" i="1356"/>
  <c r="C8" i="1356"/>
  <c r="B8" i="1356"/>
  <c r="A6" i="1356"/>
  <c r="A3" i="1356"/>
  <c r="A2" i="1356"/>
  <c r="A75" i="1355"/>
  <c r="A60" i="1355"/>
  <c r="A45" i="1355"/>
  <c r="A32" i="1355"/>
  <c r="I8" i="1355"/>
  <c r="H8" i="1355"/>
  <c r="G8" i="1355"/>
  <c r="F8" i="1355"/>
  <c r="E8" i="1355"/>
  <c r="D8" i="1355"/>
  <c r="C8" i="1355"/>
  <c r="B8" i="1355"/>
  <c r="A6" i="1355"/>
  <c r="A3" i="1355"/>
  <c r="A2" i="1355"/>
  <c r="A75" i="1354"/>
  <c r="A60" i="1354"/>
  <c r="A45" i="1354"/>
  <c r="A32" i="1354"/>
  <c r="I8" i="1354"/>
  <c r="H8" i="1354"/>
  <c r="G8" i="1354"/>
  <c r="F8" i="1354"/>
  <c r="E8" i="1354"/>
  <c r="D8" i="1354"/>
  <c r="C8" i="1354"/>
  <c r="B8" i="1354"/>
  <c r="A6" i="1354"/>
  <c r="A3" i="1354"/>
  <c r="A2" i="1354"/>
  <c r="A75" i="1353"/>
  <c r="A60" i="1353"/>
  <c r="A45" i="1353"/>
  <c r="A32" i="1353"/>
  <c r="I8" i="1353"/>
  <c r="H8" i="1353"/>
  <c r="G8" i="1353"/>
  <c r="F8" i="1353"/>
  <c r="E8" i="1353"/>
  <c r="D8" i="1353"/>
  <c r="C8" i="1353"/>
  <c r="B8" i="1353"/>
  <c r="A6" i="1353"/>
  <c r="A3" i="1353"/>
  <c r="A2" i="1353"/>
  <c r="A75" i="1352"/>
  <c r="A60" i="1352"/>
  <c r="A45" i="1352"/>
  <c r="A32" i="1352"/>
  <c r="I8" i="1352"/>
  <c r="H8" i="1352"/>
  <c r="G8" i="1352"/>
  <c r="F8" i="1352"/>
  <c r="E8" i="1352"/>
  <c r="D8" i="1352"/>
  <c r="C8" i="1352"/>
  <c r="B8" i="1352"/>
  <c r="A6" i="1352"/>
  <c r="A3" i="1352"/>
  <c r="A2" i="1352"/>
  <c r="A75" i="1351"/>
  <c r="A60" i="1351"/>
  <c r="A45" i="1351"/>
  <c r="A32" i="1351"/>
  <c r="I8" i="1351"/>
  <c r="H8" i="1351"/>
  <c r="G8" i="1351"/>
  <c r="F8" i="1351"/>
  <c r="E8" i="1351"/>
  <c r="D8" i="1351"/>
  <c r="C8" i="1351"/>
  <c r="B8" i="1351"/>
  <c r="A6" i="1351"/>
  <c r="A3" i="1351"/>
  <c r="A2" i="1351"/>
  <c r="A75" i="1350"/>
  <c r="A60" i="1350"/>
  <c r="A45" i="1350"/>
  <c r="A32" i="1350"/>
  <c r="I8" i="1350"/>
  <c r="H8" i="1350"/>
  <c r="G8" i="1350"/>
  <c r="F8" i="1350"/>
  <c r="E8" i="1350"/>
  <c r="D8" i="1350"/>
  <c r="C8" i="1350"/>
  <c r="B8" i="1350"/>
  <c r="A6" i="1350"/>
  <c r="A3" i="1350"/>
  <c r="A2" i="1350"/>
  <c r="A75" i="1349"/>
  <c r="A60" i="1349"/>
  <c r="A45" i="1349"/>
  <c r="A32" i="1349"/>
  <c r="I8" i="1349"/>
  <c r="H8" i="1349"/>
  <c r="G8" i="1349"/>
  <c r="F8" i="1349"/>
  <c r="E8" i="1349"/>
  <c r="D8" i="1349"/>
  <c r="C8" i="1349"/>
  <c r="B8" i="1349"/>
  <c r="A6" i="1349"/>
  <c r="A3" i="1349"/>
  <c r="A2" i="1349"/>
  <c r="A75" i="1348"/>
  <c r="A60" i="1348"/>
  <c r="A45" i="1348"/>
  <c r="A32" i="1348"/>
  <c r="I8" i="1348"/>
  <c r="H8" i="1348"/>
  <c r="G8" i="1348"/>
  <c r="F8" i="1348"/>
  <c r="E8" i="1348"/>
  <c r="D8" i="1348"/>
  <c r="C8" i="1348"/>
  <c r="B8" i="1348"/>
  <c r="A6" i="1348"/>
  <c r="A3" i="1348"/>
  <c r="A2" i="1348"/>
  <c r="F8" i="1347"/>
  <c r="A3" i="1347"/>
  <c r="A2" i="1347"/>
  <c r="A75" i="1347" l="1"/>
  <c r="A60" i="1347"/>
  <c r="A45" i="1347"/>
  <c r="A32" i="1347"/>
  <c r="A6" i="1347"/>
  <c r="B8" i="1347"/>
  <c r="H8" i="1347" l="1"/>
  <c r="D8" i="1347"/>
  <c r="G8" i="1347"/>
  <c r="C8" i="1347"/>
  <c r="I8" i="1347"/>
  <c r="E8" i="1347"/>
</calcChain>
</file>

<file path=xl/sharedStrings.xml><?xml version="1.0" encoding="utf-8"?>
<sst xmlns="http://schemas.openxmlformats.org/spreadsheetml/2006/main" count="9718" uniqueCount="71">
  <si>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</si>
  <si>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</si>
  <si>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</si>
  <si>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</si>
  <si>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</si>
  <si>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</si>
  <si>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</si>
  <si>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</si>
  <si>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</si>
  <si>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</si>
  <si>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</si>
  <si>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</si>
  <si>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</si>
  <si>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</si>
  <si>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</si>
  <si>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</si>
  <si>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Australia</t>
  </si>
  <si>
    <t>Jobholder Location</t>
  </si>
  <si>
    <t>For businesses that are Single Touch Payroll enabled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</si>
  <si>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</si>
  <si>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</si>
  <si>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</si>
  <si>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</si>
  <si>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</si>
  <si>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</si>
  <si>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</si>
  <si>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</si>
  <si>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</si>
  <si>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</si>
  <si>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</si>
  <si>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</si>
  <si>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</si>
  <si>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</si>
  <si>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</si>
  <si>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</si>
  <si>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</si>
  <si>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</si>
  <si>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</si>
  <si>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</si>
  <si>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</si>
  <si>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</si>
  <si>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</si>
  <si>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</si>
  <si>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Tas.</t>
  </si>
  <si>
    <t>Qld.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</si>
  <si>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</si>
  <si>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</si>
  <si>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</si>
  <si>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</si>
  <si>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</si>
  <si>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</si>
  <si>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</si>
  <si>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Graph 1 jobs</t>
  </si>
  <si>
    <t/>
  </si>
  <si>
    <t>graph 1 wages</t>
  </si>
  <si>
    <t>Payroll jobs</t>
  </si>
  <si>
    <t>Total wages</t>
  </si>
  <si>
    <t>Weekly Payroll Jobs and Wages in Australia - Industry</t>
  </si>
  <si>
    <t>Current week</t>
  </si>
  <si>
    <t>Base week</t>
  </si>
  <si>
    <t>Indexed jobs</t>
  </si>
  <si>
    <t>Male by state</t>
  </si>
  <si>
    <t>Female by state</t>
  </si>
  <si>
    <t>Week ending 14 Mar 2020</t>
  </si>
  <si>
    <t>© Commonwealth of Australia 2021</t>
  </si>
  <si>
    <t>Previous month (week ending 16 Jan 2021)</t>
  </si>
  <si>
    <t>Previous week (ending 06 Feb 2021)</t>
  </si>
  <si>
    <t>This week (ending 13 Feb 2021)</t>
  </si>
  <si>
    <t>Released at 11.30am (Canberra time) 3 March 2021</t>
  </si>
  <si>
    <t>Aged 15-19</t>
  </si>
  <si>
    <t>*The week ending 14 March represents the week Australia had 100 cases of Covid-19. It is indexed to 100.
** Mining industry wages in March and September include seasonal bonuses. Please see Data limitations and revisions for more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</si>
</sst>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/>
    <xf numFmtId="0" fontId="13" fillId="0" borderId="0" xfId="0" applyFont="1" applyFill="1" applyAlignment="1" applyProtection="1">
      <alignment horizontal="right"/>
      <protection locked="0" hidden="1"/>
    </xf>
    <xf numFmtId="0" fontId="13" fillId="0" borderId="0" xfId="0" applyFont="1" applyFill="1" applyAlignment="1" applyProtection="1">
      <protection locked="0"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18" fillId="0" borderId="0" xfId="0" applyFont="1" applyFill="1" applyAlignment="1"/>
    <xf numFmtId="0" fontId="19" fillId="0" borderId="0" xfId="0" applyFont="1" applyFill="1" applyProtection="1"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5" fontId="3" fillId="0" borderId="0" xfId="3" applyNumberFormat="1" applyFont="1" applyFill="1" applyProtection="1">
      <protection hidden="1"/>
    </xf>
    <xf numFmtId="14" fontId="3" fillId="0" borderId="0" xfId="0" applyNumberFormat="1" applyFont="1" applyFill="1" applyProtection="1">
      <protection hidden="1"/>
    </xf>
    <xf numFmtId="0" fontId="18" fillId="0" borderId="0" xfId="0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22" fillId="0" borderId="0" xfId="1" applyFont="1" applyBorder="1" applyAlignment="1" applyProtection="1">
      <alignment vertical="center"/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3" fillId="0" borderId="0" xfId="0" applyFont="1" applyFill="1" applyProtection="1">
      <protection hidden="1"/>
    </xf>
    <xf numFmtId="0" fontId="23" fillId="0" borderId="0" xfId="0" applyFont="1" applyFill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0" fontId="24" fillId="0" borderId="0" xfId="1" applyFont="1" applyFill="1" applyAlignment="1">
      <alignment horizontal="left" vertical="center"/>
    </xf>
    <xf numFmtId="0" fontId="28" fillId="0" borderId="0" xfId="0" applyFont="1" applyFill="1" applyAlignment="1"/>
    <xf numFmtId="0" fontId="28" fillId="0" borderId="0" xfId="0" applyFont="1" applyFill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3" fillId="0" borderId="14" xfId="0" applyFont="1" applyBorder="1"/>
    <xf numFmtId="0" fontId="3" fillId="0" borderId="19" xfId="0" applyFont="1" applyBorder="1"/>
    <xf numFmtId="0" fontId="18" fillId="0" borderId="19" xfId="0" applyFont="1" applyBorder="1" applyProtection="1">
      <protection hidden="1"/>
    </xf>
    <xf numFmtId="165" fontId="7" fillId="0" borderId="22" xfId="3" applyNumberFormat="1" applyFont="1" applyFill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left" indent="1"/>
      <protection hidden="1"/>
    </xf>
    <xf numFmtId="0" fontId="7" fillId="0" borderId="19" xfId="0" applyFont="1" applyFill="1" applyBorder="1" applyAlignment="1" applyProtection="1">
      <alignment horizontal="left" indent="1"/>
      <protection hidden="1"/>
    </xf>
    <xf numFmtId="0" fontId="7" fillId="0" borderId="20" xfId="0" applyFont="1" applyBorder="1" applyAlignment="1" applyProtection="1">
      <alignment horizontal="left" indent="1"/>
      <protection hidden="1"/>
    </xf>
    <xf numFmtId="165" fontId="7" fillId="0" borderId="9" xfId="3" applyNumberFormat="1" applyFont="1" applyFill="1" applyBorder="1" applyAlignment="1" applyProtection="1">
      <alignment horizontal="center"/>
      <protection hidden="1"/>
    </xf>
    <xf numFmtId="165" fontId="7" fillId="0" borderId="23" xfId="3" applyNumberFormat="1" applyFont="1" applyFill="1" applyBorder="1" applyAlignment="1" applyProtection="1">
      <alignment horizontal="center"/>
      <protection hidden="1"/>
    </xf>
    <xf numFmtId="14" fontId="26" fillId="0" borderId="0" xfId="3" applyNumberFormat="1" applyFont="1" applyFill="1" applyBorder="1" applyAlignment="1" applyProtection="1">
      <alignment horizontal="center"/>
      <protection hidden="1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20" fillId="0" borderId="12" xfId="0" applyFont="1" applyFill="1" applyBorder="1" applyAlignment="1" applyProtection="1">
      <alignment horizontal="center"/>
      <protection hidden="1"/>
    </xf>
    <xf numFmtId="0" fontId="20" fillId="0" borderId="13" xfId="0" applyFont="1" applyFill="1" applyBorder="1" applyAlignment="1" applyProtection="1">
      <alignment horizontal="center"/>
      <protection hidden="1"/>
    </xf>
    <xf numFmtId="0" fontId="20" fillId="0" borderId="21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0" fontId="20" fillId="0" borderId="22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9" fillId="0" borderId="13" xfId="0" applyFont="1" applyFill="1" applyBorder="1" applyAlignment="1" applyProtection="1">
      <alignment horizontal="left" vertical="top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f...'!$L$53:$L$60</c:f>
              <c:numCache>
                <c:formatCode>0.0</c:formatCode>
                <c:ptCount val="8"/>
                <c:pt idx="0">
                  <c:v>94.06</c:v>
                </c:pt>
                <c:pt idx="1">
                  <c:v>93.32</c:v>
                </c:pt>
                <c:pt idx="2">
                  <c:v>94.63</c:v>
                </c:pt>
                <c:pt idx="3">
                  <c:v>88.13</c:v>
                </c:pt>
                <c:pt idx="4">
                  <c:v>92.73</c:v>
                </c:pt>
                <c:pt idx="5">
                  <c:v>103.27</c:v>
                </c:pt>
                <c:pt idx="6">
                  <c:v>95.73</c:v>
                </c:pt>
                <c:pt idx="7">
                  <c:v>103.86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2-4117-8DC1-1E8DCEC0199D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f...'!$L$62:$L$69</c:f>
              <c:numCache>
                <c:formatCode>0.0</c:formatCode>
                <c:ptCount val="8"/>
                <c:pt idx="0">
                  <c:v>91.47</c:v>
                </c:pt>
                <c:pt idx="1">
                  <c:v>91.24</c:v>
                </c:pt>
                <c:pt idx="2">
                  <c:v>95.33</c:v>
                </c:pt>
                <c:pt idx="3">
                  <c:v>87.96</c:v>
                </c:pt>
                <c:pt idx="4">
                  <c:v>90.06</c:v>
                </c:pt>
                <c:pt idx="5">
                  <c:v>100.34</c:v>
                </c:pt>
                <c:pt idx="6">
                  <c:v>92.35</c:v>
                </c:pt>
                <c:pt idx="7">
                  <c:v>107.25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2-4117-8DC1-1E8DCEC0199D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f...'!$L$71:$L$78</c:f>
              <c:numCache>
                <c:formatCode>0.0</c:formatCode>
                <c:ptCount val="8"/>
                <c:pt idx="0">
                  <c:v>91.66</c:v>
                </c:pt>
                <c:pt idx="1">
                  <c:v>91.34</c:v>
                </c:pt>
                <c:pt idx="2">
                  <c:v>94.82</c:v>
                </c:pt>
                <c:pt idx="3">
                  <c:v>88.36</c:v>
                </c:pt>
                <c:pt idx="4">
                  <c:v>89.44</c:v>
                </c:pt>
                <c:pt idx="5">
                  <c:v>99.23</c:v>
                </c:pt>
                <c:pt idx="6">
                  <c:v>92.71</c:v>
                </c:pt>
                <c:pt idx="7">
                  <c:v>104.42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2-4117-8DC1-1E8DCEC01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Manufacturing!$L$82:$L$89</c:f>
              <c:numCache>
                <c:formatCode>0.0</c:formatCode>
                <c:ptCount val="8"/>
                <c:pt idx="0">
                  <c:v>93.55</c:v>
                </c:pt>
                <c:pt idx="1">
                  <c:v>94.57</c:v>
                </c:pt>
                <c:pt idx="2">
                  <c:v>92.4</c:v>
                </c:pt>
                <c:pt idx="3">
                  <c:v>92.84</c:v>
                </c:pt>
                <c:pt idx="4">
                  <c:v>98.84</c:v>
                </c:pt>
                <c:pt idx="5">
                  <c:v>95.59</c:v>
                </c:pt>
                <c:pt idx="6">
                  <c:v>99.86</c:v>
                </c:pt>
                <c:pt idx="7">
                  <c:v>91.59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C-4D23-BF34-1F032A72E34C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Manufacturing!$L$91:$L$98</c:f>
              <c:numCache>
                <c:formatCode>0.0</c:formatCode>
                <c:ptCount val="8"/>
                <c:pt idx="0">
                  <c:v>93.77</c:v>
                </c:pt>
                <c:pt idx="1">
                  <c:v>95.2</c:v>
                </c:pt>
                <c:pt idx="2">
                  <c:v>93.68</c:v>
                </c:pt>
                <c:pt idx="3">
                  <c:v>93.35</c:v>
                </c:pt>
                <c:pt idx="4">
                  <c:v>97.44</c:v>
                </c:pt>
                <c:pt idx="5">
                  <c:v>97.29</c:v>
                </c:pt>
                <c:pt idx="6">
                  <c:v>98.86</c:v>
                </c:pt>
                <c:pt idx="7">
                  <c:v>93.48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EC-4D23-BF34-1F032A72E34C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Manufacturing!$L$100:$L$107</c:f>
              <c:numCache>
                <c:formatCode>0.0</c:formatCode>
                <c:ptCount val="8"/>
                <c:pt idx="0">
                  <c:v>95.15</c:v>
                </c:pt>
                <c:pt idx="1">
                  <c:v>95.71</c:v>
                </c:pt>
                <c:pt idx="2">
                  <c:v>95.12</c:v>
                </c:pt>
                <c:pt idx="3">
                  <c:v>94.33</c:v>
                </c:pt>
                <c:pt idx="4">
                  <c:v>98.54</c:v>
                </c:pt>
                <c:pt idx="5">
                  <c:v>98.06</c:v>
                </c:pt>
                <c:pt idx="6">
                  <c:v>100.14</c:v>
                </c:pt>
                <c:pt idx="7">
                  <c:v>93.84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EC-4D23-BF34-1F032A72E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Manufacturing!$L$24:$L$30</c:f>
              <c:numCache>
                <c:formatCode>0.0</c:formatCode>
                <c:ptCount val="7"/>
                <c:pt idx="0">
                  <c:v>94.25</c:v>
                </c:pt>
                <c:pt idx="1">
                  <c:v>92.45</c:v>
                </c:pt>
                <c:pt idx="2">
                  <c:v>94.23</c:v>
                </c:pt>
                <c:pt idx="3">
                  <c:v>94.77</c:v>
                </c:pt>
                <c:pt idx="4">
                  <c:v>96.82</c:v>
                </c:pt>
                <c:pt idx="5">
                  <c:v>100.92</c:v>
                </c:pt>
                <c:pt idx="6">
                  <c:v>100.47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C-4FCD-9168-92F5872E2827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Manufacturing!$L$33:$L$39</c:f>
              <c:numCache>
                <c:formatCode>0.0</c:formatCode>
                <c:ptCount val="7"/>
                <c:pt idx="0">
                  <c:v>95.83</c:v>
                </c:pt>
                <c:pt idx="1">
                  <c:v>93.65</c:v>
                </c:pt>
                <c:pt idx="2">
                  <c:v>94.46</c:v>
                </c:pt>
                <c:pt idx="3">
                  <c:v>95.01</c:v>
                </c:pt>
                <c:pt idx="4">
                  <c:v>97.35</c:v>
                </c:pt>
                <c:pt idx="5">
                  <c:v>102.1</c:v>
                </c:pt>
                <c:pt idx="6">
                  <c:v>102.18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3C-4FCD-9168-92F5872E2827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Manufacturing!$L$42:$L$48</c:f>
              <c:numCache>
                <c:formatCode>0.0</c:formatCode>
                <c:ptCount val="7"/>
                <c:pt idx="0">
                  <c:v>97.64</c:v>
                </c:pt>
                <c:pt idx="1">
                  <c:v>94.52</c:v>
                </c:pt>
                <c:pt idx="2">
                  <c:v>95.64</c:v>
                </c:pt>
                <c:pt idx="3">
                  <c:v>96.14</c:v>
                </c:pt>
                <c:pt idx="4">
                  <c:v>98.44</c:v>
                </c:pt>
                <c:pt idx="5">
                  <c:v>103.17</c:v>
                </c:pt>
                <c:pt idx="6">
                  <c:v>103.06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3C-4FCD-9168-92F5872E2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Manufacturing!$K$110:$K$256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Manufacturing!$L$110:$L$256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99.128399999999999</c:v>
                </c:pt>
                <c:pt idx="2">
                  <c:v>97.356800000000007</c:v>
                </c:pt>
                <c:pt idx="3">
                  <c:v>95.852400000000003</c:v>
                </c:pt>
                <c:pt idx="4">
                  <c:v>94.912000000000006</c:v>
                </c:pt>
                <c:pt idx="5">
                  <c:v>95.090400000000002</c:v>
                </c:pt>
                <c:pt idx="6">
                  <c:v>95.143500000000003</c:v>
                </c:pt>
                <c:pt idx="7">
                  <c:v>95.260800000000003</c:v>
                </c:pt>
                <c:pt idx="8">
                  <c:v>95.5625</c:v>
                </c:pt>
                <c:pt idx="9">
                  <c:v>95.769599999999997</c:v>
                </c:pt>
                <c:pt idx="10">
                  <c:v>96.093100000000007</c:v>
                </c:pt>
                <c:pt idx="11">
                  <c:v>96.34</c:v>
                </c:pt>
                <c:pt idx="12">
                  <c:v>96.609099999999998</c:v>
                </c:pt>
                <c:pt idx="13">
                  <c:v>97.103399999999993</c:v>
                </c:pt>
                <c:pt idx="14">
                  <c:v>96.137100000000004</c:v>
                </c:pt>
                <c:pt idx="15">
                  <c:v>93.750699999999995</c:v>
                </c:pt>
                <c:pt idx="16">
                  <c:v>94.744799999999998</c:v>
                </c:pt>
                <c:pt idx="17">
                  <c:v>97.123599999999996</c:v>
                </c:pt>
                <c:pt idx="18">
                  <c:v>97.869399999999999</c:v>
                </c:pt>
                <c:pt idx="19">
                  <c:v>97.879900000000006</c:v>
                </c:pt>
                <c:pt idx="20">
                  <c:v>97.829499999999996</c:v>
                </c:pt>
                <c:pt idx="21">
                  <c:v>97.881500000000003</c:v>
                </c:pt>
                <c:pt idx="22">
                  <c:v>98.101600000000005</c:v>
                </c:pt>
                <c:pt idx="23">
                  <c:v>98.080399999999997</c:v>
                </c:pt>
                <c:pt idx="24">
                  <c:v>98.025700000000001</c:v>
                </c:pt>
                <c:pt idx="25">
                  <c:v>97.583200000000005</c:v>
                </c:pt>
                <c:pt idx="26">
                  <c:v>98.150599999999997</c:v>
                </c:pt>
                <c:pt idx="27">
                  <c:v>98.135099999999994</c:v>
                </c:pt>
                <c:pt idx="28">
                  <c:v>97.651899999999998</c:v>
                </c:pt>
                <c:pt idx="29">
                  <c:v>97.072999999999993</c:v>
                </c:pt>
                <c:pt idx="30">
                  <c:v>96.890500000000003</c:v>
                </c:pt>
                <c:pt idx="31">
                  <c:v>97.286900000000003</c:v>
                </c:pt>
                <c:pt idx="32">
                  <c:v>97.194500000000005</c:v>
                </c:pt>
                <c:pt idx="33">
                  <c:v>97.039699999999996</c:v>
                </c:pt>
                <c:pt idx="34">
                  <c:v>97.607399999999998</c:v>
                </c:pt>
                <c:pt idx="35">
                  <c:v>97.923500000000004</c:v>
                </c:pt>
                <c:pt idx="36">
                  <c:v>97.981800000000007</c:v>
                </c:pt>
                <c:pt idx="37">
                  <c:v>98.030900000000003</c:v>
                </c:pt>
                <c:pt idx="38">
                  <c:v>97.935199999999995</c:v>
                </c:pt>
                <c:pt idx="39">
                  <c:v>98.0672</c:v>
                </c:pt>
                <c:pt idx="40">
                  <c:v>96.416899999999998</c:v>
                </c:pt>
                <c:pt idx="41">
                  <c:v>91.388900000000007</c:v>
                </c:pt>
                <c:pt idx="42">
                  <c:v>88.795299999999997</c:v>
                </c:pt>
                <c:pt idx="43">
                  <c:v>92.029700000000005</c:v>
                </c:pt>
                <c:pt idx="44">
                  <c:v>94.856300000000005</c:v>
                </c:pt>
                <c:pt idx="45">
                  <c:v>96.106899999999996</c:v>
                </c:pt>
                <c:pt idx="46">
                  <c:v>96.198400000000007</c:v>
                </c:pt>
                <c:pt idx="47">
                  <c:v>95.374899999999997</c:v>
                </c:pt>
                <c:pt idx="48">
                  <c:v>96.459100000000007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3-4070-BF72-B99196454EE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Manufacturing!$K$110:$K$256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Manufacturing!$L$258:$L$404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98.899199999999993</c:v>
                </c:pt>
                <c:pt idx="2">
                  <c:v>97.184399999999997</c:v>
                </c:pt>
                <c:pt idx="3">
                  <c:v>94.752099999999999</c:v>
                </c:pt>
                <c:pt idx="4">
                  <c:v>90.915099999999995</c:v>
                </c:pt>
                <c:pt idx="5">
                  <c:v>92.284400000000005</c:v>
                </c:pt>
                <c:pt idx="6">
                  <c:v>91.508399999999995</c:v>
                </c:pt>
                <c:pt idx="7">
                  <c:v>91.651700000000005</c:v>
                </c:pt>
                <c:pt idx="8">
                  <c:v>90.352400000000003</c:v>
                </c:pt>
                <c:pt idx="9">
                  <c:v>89.2286</c:v>
                </c:pt>
                <c:pt idx="10">
                  <c:v>88.905900000000003</c:v>
                </c:pt>
                <c:pt idx="11">
                  <c:v>89.758700000000005</c:v>
                </c:pt>
                <c:pt idx="12">
                  <c:v>93.364199999999997</c:v>
                </c:pt>
                <c:pt idx="13">
                  <c:v>93.545699999999997</c:v>
                </c:pt>
                <c:pt idx="14">
                  <c:v>94.151499999999999</c:v>
                </c:pt>
                <c:pt idx="15">
                  <c:v>93.849000000000004</c:v>
                </c:pt>
                <c:pt idx="16">
                  <c:v>95.465400000000002</c:v>
                </c:pt>
                <c:pt idx="17">
                  <c:v>91.252899999999997</c:v>
                </c:pt>
                <c:pt idx="18">
                  <c:v>91.653400000000005</c:v>
                </c:pt>
                <c:pt idx="19">
                  <c:v>91.339100000000002</c:v>
                </c:pt>
                <c:pt idx="20">
                  <c:v>91.914500000000004</c:v>
                </c:pt>
                <c:pt idx="21">
                  <c:v>91.802499999999995</c:v>
                </c:pt>
                <c:pt idx="22">
                  <c:v>91.893799999999999</c:v>
                </c:pt>
                <c:pt idx="23">
                  <c:v>91.834800000000001</c:v>
                </c:pt>
                <c:pt idx="24">
                  <c:v>92.147099999999995</c:v>
                </c:pt>
                <c:pt idx="25">
                  <c:v>94.322100000000006</c:v>
                </c:pt>
                <c:pt idx="26">
                  <c:v>95.042500000000004</c:v>
                </c:pt>
                <c:pt idx="27">
                  <c:v>95.110399999999998</c:v>
                </c:pt>
                <c:pt idx="28">
                  <c:v>95.178200000000004</c:v>
                </c:pt>
                <c:pt idx="29">
                  <c:v>93.318899999999999</c:v>
                </c:pt>
                <c:pt idx="30">
                  <c:v>91.501000000000005</c:v>
                </c:pt>
                <c:pt idx="31">
                  <c:v>92.151300000000006</c:v>
                </c:pt>
                <c:pt idx="32">
                  <c:v>91.581100000000006</c:v>
                </c:pt>
                <c:pt idx="33">
                  <c:v>91.102400000000003</c:v>
                </c:pt>
                <c:pt idx="34">
                  <c:v>94.763300000000001</c:v>
                </c:pt>
                <c:pt idx="35">
                  <c:v>94.936099999999996</c:v>
                </c:pt>
                <c:pt idx="36">
                  <c:v>94.988399999999999</c:v>
                </c:pt>
                <c:pt idx="37">
                  <c:v>95.4255</c:v>
                </c:pt>
                <c:pt idx="38">
                  <c:v>97.364099999999993</c:v>
                </c:pt>
                <c:pt idx="39">
                  <c:v>99.223100000000002</c:v>
                </c:pt>
                <c:pt idx="40">
                  <c:v>100.62569999999999</c:v>
                </c:pt>
                <c:pt idx="41">
                  <c:v>91.608000000000004</c:v>
                </c:pt>
                <c:pt idx="42">
                  <c:v>85.881699999999995</c:v>
                </c:pt>
                <c:pt idx="43">
                  <c:v>88.511600000000001</c:v>
                </c:pt>
                <c:pt idx="44">
                  <c:v>91.566199999999995</c:v>
                </c:pt>
                <c:pt idx="45">
                  <c:v>92.443399999999997</c:v>
                </c:pt>
                <c:pt idx="46">
                  <c:v>92.352599999999995</c:v>
                </c:pt>
                <c:pt idx="47">
                  <c:v>95.847999999999999</c:v>
                </c:pt>
                <c:pt idx="48">
                  <c:v>97.254300000000001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3-4070-BF72-B99196454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4"/>
          <c:min val="8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and...'!$L$53:$L$60</c:f>
              <c:numCache>
                <c:formatCode>0.0</c:formatCode>
                <c:ptCount val="8"/>
                <c:pt idx="0">
                  <c:v>105</c:v>
                </c:pt>
                <c:pt idx="1">
                  <c:v>98.17</c:v>
                </c:pt>
                <c:pt idx="2">
                  <c:v>97.45</c:v>
                </c:pt>
                <c:pt idx="3">
                  <c:v>98.37</c:v>
                </c:pt>
                <c:pt idx="4">
                  <c:v>100.86</c:v>
                </c:pt>
                <c:pt idx="5">
                  <c:v>101.09</c:v>
                </c:pt>
                <c:pt idx="6">
                  <c:v>97.13</c:v>
                </c:pt>
                <c:pt idx="7">
                  <c:v>94.06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E0-430A-A375-83CD05165BAC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and...'!$L$62:$L$69</c:f>
              <c:numCache>
                <c:formatCode>0.0</c:formatCode>
                <c:ptCount val="8"/>
                <c:pt idx="0">
                  <c:v>105.66</c:v>
                </c:pt>
                <c:pt idx="1">
                  <c:v>98.96</c:v>
                </c:pt>
                <c:pt idx="2">
                  <c:v>97.52</c:v>
                </c:pt>
                <c:pt idx="3">
                  <c:v>99.1</c:v>
                </c:pt>
                <c:pt idx="4">
                  <c:v>101</c:v>
                </c:pt>
                <c:pt idx="5">
                  <c:v>102.25</c:v>
                </c:pt>
                <c:pt idx="6">
                  <c:v>96.67</c:v>
                </c:pt>
                <c:pt idx="7">
                  <c:v>91.51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E0-430A-A375-83CD05165BAC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and...'!$L$71:$L$78</c:f>
              <c:numCache>
                <c:formatCode>0.0</c:formatCode>
                <c:ptCount val="8"/>
                <c:pt idx="0">
                  <c:v>105.66</c:v>
                </c:pt>
                <c:pt idx="1">
                  <c:v>99.17</c:v>
                </c:pt>
                <c:pt idx="2">
                  <c:v>98.03</c:v>
                </c:pt>
                <c:pt idx="3">
                  <c:v>100.24</c:v>
                </c:pt>
                <c:pt idx="4">
                  <c:v>101.94</c:v>
                </c:pt>
                <c:pt idx="5">
                  <c:v>102.91</c:v>
                </c:pt>
                <c:pt idx="6">
                  <c:v>97.45</c:v>
                </c:pt>
                <c:pt idx="7">
                  <c:v>92.1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E0-430A-A375-83CD05165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and...'!$L$82:$L$89</c:f>
              <c:numCache>
                <c:formatCode>0.0</c:formatCode>
                <c:ptCount val="8"/>
                <c:pt idx="0">
                  <c:v>104.27</c:v>
                </c:pt>
                <c:pt idx="1">
                  <c:v>98.61</c:v>
                </c:pt>
                <c:pt idx="2">
                  <c:v>97.87</c:v>
                </c:pt>
                <c:pt idx="3">
                  <c:v>98.35</c:v>
                </c:pt>
                <c:pt idx="4">
                  <c:v>105.4</c:v>
                </c:pt>
                <c:pt idx="5">
                  <c:v>101.01</c:v>
                </c:pt>
                <c:pt idx="6">
                  <c:v>98.05</c:v>
                </c:pt>
                <c:pt idx="7">
                  <c:v>105.32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5-426B-8E12-6271BC301973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and...'!$L$91:$L$98</c:f>
              <c:numCache>
                <c:formatCode>0.0</c:formatCode>
                <c:ptCount val="8"/>
                <c:pt idx="0">
                  <c:v>104.7</c:v>
                </c:pt>
                <c:pt idx="1">
                  <c:v>100.79</c:v>
                </c:pt>
                <c:pt idx="2">
                  <c:v>98.71</c:v>
                </c:pt>
                <c:pt idx="3">
                  <c:v>99.74</c:v>
                </c:pt>
                <c:pt idx="4">
                  <c:v>105.88</c:v>
                </c:pt>
                <c:pt idx="5">
                  <c:v>101.92</c:v>
                </c:pt>
                <c:pt idx="6">
                  <c:v>96.11</c:v>
                </c:pt>
                <c:pt idx="7">
                  <c:v>107.8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5-426B-8E12-6271BC301973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and...'!$L$100:$L$107</c:f>
              <c:numCache>
                <c:formatCode>0.0</c:formatCode>
                <c:ptCount val="8"/>
                <c:pt idx="0">
                  <c:v>104.7</c:v>
                </c:pt>
                <c:pt idx="1">
                  <c:v>100.9</c:v>
                </c:pt>
                <c:pt idx="2">
                  <c:v>99.12</c:v>
                </c:pt>
                <c:pt idx="3">
                  <c:v>99.9</c:v>
                </c:pt>
                <c:pt idx="4">
                  <c:v>106.65</c:v>
                </c:pt>
                <c:pt idx="5">
                  <c:v>101.72</c:v>
                </c:pt>
                <c:pt idx="6">
                  <c:v>97.31</c:v>
                </c:pt>
                <c:pt idx="7">
                  <c:v>107.8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C5-426B-8E12-6271BC301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and...'!$L$24:$L$30</c:f>
              <c:numCache>
                <c:formatCode>0.0</c:formatCode>
                <c:ptCount val="7"/>
                <c:pt idx="0">
                  <c:v>83.49</c:v>
                </c:pt>
                <c:pt idx="1">
                  <c:v>93.57</c:v>
                </c:pt>
                <c:pt idx="2">
                  <c:v>99.57</c:v>
                </c:pt>
                <c:pt idx="3">
                  <c:v>102.58</c:v>
                </c:pt>
                <c:pt idx="4">
                  <c:v>102.82</c:v>
                </c:pt>
                <c:pt idx="5">
                  <c:v>107.01</c:v>
                </c:pt>
                <c:pt idx="6">
                  <c:v>112.39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5-4684-8AA8-6525211C9826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and...'!$L$33:$L$39</c:f>
              <c:numCache>
                <c:formatCode>0.0</c:formatCode>
                <c:ptCount val="7"/>
                <c:pt idx="0">
                  <c:v>87.67</c:v>
                </c:pt>
                <c:pt idx="1">
                  <c:v>94.41</c:v>
                </c:pt>
                <c:pt idx="2">
                  <c:v>100.4</c:v>
                </c:pt>
                <c:pt idx="3">
                  <c:v>103.22</c:v>
                </c:pt>
                <c:pt idx="4">
                  <c:v>103.3</c:v>
                </c:pt>
                <c:pt idx="5">
                  <c:v>107.69</c:v>
                </c:pt>
                <c:pt idx="6">
                  <c:v>112.39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A5-4684-8AA8-6525211C9826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and...'!$L$42:$L$48</c:f>
              <c:numCache>
                <c:formatCode>0.0</c:formatCode>
                <c:ptCount val="7"/>
                <c:pt idx="0">
                  <c:v>88.87</c:v>
                </c:pt>
                <c:pt idx="1">
                  <c:v>94.82</c:v>
                </c:pt>
                <c:pt idx="2">
                  <c:v>100.87</c:v>
                </c:pt>
                <c:pt idx="3">
                  <c:v>103.55</c:v>
                </c:pt>
                <c:pt idx="4">
                  <c:v>103.68</c:v>
                </c:pt>
                <c:pt idx="5">
                  <c:v>108.02</c:v>
                </c:pt>
                <c:pt idx="6">
                  <c:v>112.05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A5-4684-8AA8-6525211C9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'Electricity, gas, water and...'!$K$110:$K$256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'Electricity, gas, water and...'!$L$110:$L$256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100.0472</c:v>
                </c:pt>
                <c:pt idx="2">
                  <c:v>99.421099999999996</c:v>
                </c:pt>
                <c:pt idx="3">
                  <c:v>97.411600000000007</c:v>
                </c:pt>
                <c:pt idx="4">
                  <c:v>98.847700000000003</c:v>
                </c:pt>
                <c:pt idx="5">
                  <c:v>99.192700000000002</c:v>
                </c:pt>
                <c:pt idx="6">
                  <c:v>99.114099999999993</c:v>
                </c:pt>
                <c:pt idx="7">
                  <c:v>99.571799999999996</c:v>
                </c:pt>
                <c:pt idx="8">
                  <c:v>99.843699999999998</c:v>
                </c:pt>
                <c:pt idx="9">
                  <c:v>100.0453</c:v>
                </c:pt>
                <c:pt idx="10">
                  <c:v>100.10080000000001</c:v>
                </c:pt>
                <c:pt idx="11">
                  <c:v>100.14239999999999</c:v>
                </c:pt>
                <c:pt idx="12">
                  <c:v>100.3449</c:v>
                </c:pt>
                <c:pt idx="13">
                  <c:v>101.02930000000001</c:v>
                </c:pt>
                <c:pt idx="14">
                  <c:v>100.9756</c:v>
                </c:pt>
                <c:pt idx="15">
                  <c:v>99.768799999999999</c:v>
                </c:pt>
                <c:pt idx="16">
                  <c:v>101.25579999999999</c:v>
                </c:pt>
                <c:pt idx="17">
                  <c:v>102.5505</c:v>
                </c:pt>
                <c:pt idx="18">
                  <c:v>102.56440000000001</c:v>
                </c:pt>
                <c:pt idx="19">
                  <c:v>103.04900000000001</c:v>
                </c:pt>
                <c:pt idx="20">
                  <c:v>103.0342</c:v>
                </c:pt>
                <c:pt idx="21">
                  <c:v>102.64579999999999</c:v>
                </c:pt>
                <c:pt idx="22">
                  <c:v>102.56619999999999</c:v>
                </c:pt>
                <c:pt idx="23">
                  <c:v>101.6294</c:v>
                </c:pt>
                <c:pt idx="24">
                  <c:v>101.7432</c:v>
                </c:pt>
                <c:pt idx="25">
                  <c:v>101.6923</c:v>
                </c:pt>
                <c:pt idx="26">
                  <c:v>101.16240000000001</c:v>
                </c:pt>
                <c:pt idx="27">
                  <c:v>100.9812</c:v>
                </c:pt>
                <c:pt idx="28">
                  <c:v>100.7555</c:v>
                </c:pt>
                <c:pt idx="29">
                  <c:v>101.2281</c:v>
                </c:pt>
                <c:pt idx="30">
                  <c:v>100.6621</c:v>
                </c:pt>
                <c:pt idx="31">
                  <c:v>98.724699999999999</c:v>
                </c:pt>
                <c:pt idx="32">
                  <c:v>97.026899999999998</c:v>
                </c:pt>
                <c:pt idx="33">
                  <c:v>97.147999999999996</c:v>
                </c:pt>
                <c:pt idx="34">
                  <c:v>97.037000000000006</c:v>
                </c:pt>
                <c:pt idx="35">
                  <c:v>99.137200000000007</c:v>
                </c:pt>
                <c:pt idx="36">
                  <c:v>100.9747</c:v>
                </c:pt>
                <c:pt idx="37">
                  <c:v>100.1156</c:v>
                </c:pt>
                <c:pt idx="38">
                  <c:v>100.6048</c:v>
                </c:pt>
                <c:pt idx="39">
                  <c:v>102.00490000000001</c:v>
                </c:pt>
                <c:pt idx="40">
                  <c:v>101.7071</c:v>
                </c:pt>
                <c:pt idx="41">
                  <c:v>100.4152</c:v>
                </c:pt>
                <c:pt idx="42">
                  <c:v>99.816900000000004</c:v>
                </c:pt>
                <c:pt idx="43">
                  <c:v>100.21080000000001</c:v>
                </c:pt>
                <c:pt idx="44">
                  <c:v>100.6686</c:v>
                </c:pt>
                <c:pt idx="45">
                  <c:v>101.1874</c:v>
                </c:pt>
                <c:pt idx="46">
                  <c:v>101.3835</c:v>
                </c:pt>
                <c:pt idx="47">
                  <c:v>101.3206</c:v>
                </c:pt>
                <c:pt idx="48">
                  <c:v>101.70059999999999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E-42F8-821A-5CBBA5F33EB8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'Electricity, gas, water and...'!$K$110:$K$256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'Electricity, gas, water and...'!$L$258:$L$404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98.844200000000001</c:v>
                </c:pt>
                <c:pt idx="2">
                  <c:v>98.41</c:v>
                </c:pt>
                <c:pt idx="3">
                  <c:v>96.921800000000005</c:v>
                </c:pt>
                <c:pt idx="4">
                  <c:v>97.224599999999995</c:v>
                </c:pt>
                <c:pt idx="5">
                  <c:v>98.964699999999993</c:v>
                </c:pt>
                <c:pt idx="6">
                  <c:v>98.515900000000002</c:v>
                </c:pt>
                <c:pt idx="7">
                  <c:v>98.319800000000001</c:v>
                </c:pt>
                <c:pt idx="8">
                  <c:v>96.628699999999995</c:v>
                </c:pt>
                <c:pt idx="9">
                  <c:v>96.944999999999993</c:v>
                </c:pt>
                <c:pt idx="10">
                  <c:v>97.113600000000005</c:v>
                </c:pt>
                <c:pt idx="11">
                  <c:v>98.268600000000006</c:v>
                </c:pt>
                <c:pt idx="12">
                  <c:v>99.085999999999999</c:v>
                </c:pt>
                <c:pt idx="13">
                  <c:v>99.911199999999994</c:v>
                </c:pt>
                <c:pt idx="14">
                  <c:v>99.837100000000007</c:v>
                </c:pt>
                <c:pt idx="15">
                  <c:v>98.087900000000005</c:v>
                </c:pt>
                <c:pt idx="16">
                  <c:v>100.437</c:v>
                </c:pt>
                <c:pt idx="17">
                  <c:v>103.2131</c:v>
                </c:pt>
                <c:pt idx="18">
                  <c:v>102.74509999999999</c:v>
                </c:pt>
                <c:pt idx="19">
                  <c:v>101.8721</c:v>
                </c:pt>
                <c:pt idx="20">
                  <c:v>101.6414</c:v>
                </c:pt>
                <c:pt idx="21">
                  <c:v>100.7441</c:v>
                </c:pt>
                <c:pt idx="22">
                  <c:v>100.81959999999999</c:v>
                </c:pt>
                <c:pt idx="23">
                  <c:v>99.883200000000002</c:v>
                </c:pt>
                <c:pt idx="24">
                  <c:v>101.08710000000001</c:v>
                </c:pt>
                <c:pt idx="25">
                  <c:v>107.6174</c:v>
                </c:pt>
                <c:pt idx="26">
                  <c:v>109.96040000000001</c:v>
                </c:pt>
                <c:pt idx="27">
                  <c:v>112.608</c:v>
                </c:pt>
                <c:pt idx="28">
                  <c:v>111.03959999999999</c:v>
                </c:pt>
                <c:pt idx="29">
                  <c:v>105.84820000000001</c:v>
                </c:pt>
                <c:pt idx="30">
                  <c:v>100.1237</c:v>
                </c:pt>
                <c:pt idx="31">
                  <c:v>100.4395</c:v>
                </c:pt>
                <c:pt idx="32">
                  <c:v>96.031400000000005</c:v>
                </c:pt>
                <c:pt idx="33">
                  <c:v>96.986199999999997</c:v>
                </c:pt>
                <c:pt idx="34">
                  <c:v>97.734099999999998</c:v>
                </c:pt>
                <c:pt idx="35">
                  <c:v>99.094099999999997</c:v>
                </c:pt>
                <c:pt idx="36">
                  <c:v>101.9879</c:v>
                </c:pt>
                <c:pt idx="37">
                  <c:v>100.59780000000001</c:v>
                </c:pt>
                <c:pt idx="38">
                  <c:v>102.6797</c:v>
                </c:pt>
                <c:pt idx="39">
                  <c:v>106.8884</c:v>
                </c:pt>
                <c:pt idx="40">
                  <c:v>104.5466</c:v>
                </c:pt>
                <c:pt idx="41">
                  <c:v>99.598699999999994</c:v>
                </c:pt>
                <c:pt idx="42">
                  <c:v>99.147099999999995</c:v>
                </c:pt>
                <c:pt idx="43">
                  <c:v>99.123699999999999</c:v>
                </c:pt>
                <c:pt idx="44">
                  <c:v>98.8904</c:v>
                </c:pt>
                <c:pt idx="45">
                  <c:v>99.484300000000005</c:v>
                </c:pt>
                <c:pt idx="46">
                  <c:v>100.4632</c:v>
                </c:pt>
                <c:pt idx="47">
                  <c:v>102.9199</c:v>
                </c:pt>
                <c:pt idx="48">
                  <c:v>102.5449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E-42F8-821A-5CBBA5F3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4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Construction!$L$53:$L$60</c:f>
              <c:numCache>
                <c:formatCode>0.0</c:formatCode>
                <c:ptCount val="8"/>
                <c:pt idx="0">
                  <c:v>90.35</c:v>
                </c:pt>
                <c:pt idx="1">
                  <c:v>90.04</c:v>
                </c:pt>
                <c:pt idx="2">
                  <c:v>92.45</c:v>
                </c:pt>
                <c:pt idx="3">
                  <c:v>99.13</c:v>
                </c:pt>
                <c:pt idx="4">
                  <c:v>94.38</c:v>
                </c:pt>
                <c:pt idx="5">
                  <c:v>91.66</c:v>
                </c:pt>
                <c:pt idx="6">
                  <c:v>93.55</c:v>
                </c:pt>
                <c:pt idx="7">
                  <c:v>91.64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8-48F5-968A-0A1166316454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Construction!$L$62:$L$69</c:f>
              <c:numCache>
                <c:formatCode>0.0</c:formatCode>
                <c:ptCount val="8"/>
                <c:pt idx="0">
                  <c:v>89.95</c:v>
                </c:pt>
                <c:pt idx="1">
                  <c:v>91.19</c:v>
                </c:pt>
                <c:pt idx="2">
                  <c:v>93.94</c:v>
                </c:pt>
                <c:pt idx="3">
                  <c:v>99.75</c:v>
                </c:pt>
                <c:pt idx="4">
                  <c:v>93.28</c:v>
                </c:pt>
                <c:pt idx="5">
                  <c:v>90.62</c:v>
                </c:pt>
                <c:pt idx="6">
                  <c:v>95.24</c:v>
                </c:pt>
                <c:pt idx="7">
                  <c:v>92.05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78-48F5-968A-0A1166316454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Construction!$L$71:$L$78</c:f>
              <c:numCache>
                <c:formatCode>0.0</c:formatCode>
                <c:ptCount val="8"/>
                <c:pt idx="0">
                  <c:v>90.72</c:v>
                </c:pt>
                <c:pt idx="1">
                  <c:v>91.49</c:v>
                </c:pt>
                <c:pt idx="2">
                  <c:v>95.15</c:v>
                </c:pt>
                <c:pt idx="3">
                  <c:v>100.29</c:v>
                </c:pt>
                <c:pt idx="4">
                  <c:v>94.33</c:v>
                </c:pt>
                <c:pt idx="5">
                  <c:v>92.7</c:v>
                </c:pt>
                <c:pt idx="6">
                  <c:v>95.82</c:v>
                </c:pt>
                <c:pt idx="7">
                  <c:v>92.16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78-48F5-968A-0A1166316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Construction!$L$82:$L$89</c:f>
              <c:numCache>
                <c:formatCode>0.0</c:formatCode>
                <c:ptCount val="8"/>
                <c:pt idx="0">
                  <c:v>96.12</c:v>
                </c:pt>
                <c:pt idx="1">
                  <c:v>96.95</c:v>
                </c:pt>
                <c:pt idx="2">
                  <c:v>96.95</c:v>
                </c:pt>
                <c:pt idx="3">
                  <c:v>103.25</c:v>
                </c:pt>
                <c:pt idx="4">
                  <c:v>97.65</c:v>
                </c:pt>
                <c:pt idx="5">
                  <c:v>99.44</c:v>
                </c:pt>
                <c:pt idx="6">
                  <c:v>91.84</c:v>
                </c:pt>
                <c:pt idx="7">
                  <c:v>91.3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4-495F-B630-697B30832251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Construction!$L$91:$L$98</c:f>
              <c:numCache>
                <c:formatCode>0.0</c:formatCode>
                <c:ptCount val="8"/>
                <c:pt idx="0">
                  <c:v>95.86</c:v>
                </c:pt>
                <c:pt idx="1">
                  <c:v>97.14</c:v>
                </c:pt>
                <c:pt idx="2">
                  <c:v>99.08</c:v>
                </c:pt>
                <c:pt idx="3">
                  <c:v>102.51</c:v>
                </c:pt>
                <c:pt idx="4">
                  <c:v>97.48</c:v>
                </c:pt>
                <c:pt idx="5">
                  <c:v>99.55</c:v>
                </c:pt>
                <c:pt idx="6">
                  <c:v>93.9</c:v>
                </c:pt>
                <c:pt idx="7">
                  <c:v>91.3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4-495F-B630-697B30832251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Construction!$L$100:$L$107</c:f>
              <c:numCache>
                <c:formatCode>0.0</c:formatCode>
                <c:ptCount val="8"/>
                <c:pt idx="0">
                  <c:v>96.41</c:v>
                </c:pt>
                <c:pt idx="1">
                  <c:v>97.08</c:v>
                </c:pt>
                <c:pt idx="2">
                  <c:v>99.62</c:v>
                </c:pt>
                <c:pt idx="3">
                  <c:v>102.26</c:v>
                </c:pt>
                <c:pt idx="4">
                  <c:v>98.31</c:v>
                </c:pt>
                <c:pt idx="5">
                  <c:v>100.26</c:v>
                </c:pt>
                <c:pt idx="6">
                  <c:v>94.08</c:v>
                </c:pt>
                <c:pt idx="7">
                  <c:v>91.34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D4-495F-B630-697B30832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Construction!$L$24:$L$30</c:f>
              <c:numCache>
                <c:formatCode>0.0</c:formatCode>
                <c:ptCount val="7"/>
                <c:pt idx="0">
                  <c:v>89.99</c:v>
                </c:pt>
                <c:pt idx="1">
                  <c:v>91.47</c:v>
                </c:pt>
                <c:pt idx="2">
                  <c:v>94.58</c:v>
                </c:pt>
                <c:pt idx="3">
                  <c:v>95.09</c:v>
                </c:pt>
                <c:pt idx="4">
                  <c:v>96.7</c:v>
                </c:pt>
                <c:pt idx="5">
                  <c:v>101.2</c:v>
                </c:pt>
                <c:pt idx="6">
                  <c:v>99.71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1-4C03-BB98-5748DB2680E8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Construction!$L$33:$L$39</c:f>
              <c:numCache>
                <c:formatCode>0.0</c:formatCode>
                <c:ptCount val="7"/>
                <c:pt idx="0">
                  <c:v>94.22</c:v>
                </c:pt>
                <c:pt idx="1">
                  <c:v>93</c:v>
                </c:pt>
                <c:pt idx="2">
                  <c:v>94.69</c:v>
                </c:pt>
                <c:pt idx="3">
                  <c:v>95.16</c:v>
                </c:pt>
                <c:pt idx="4">
                  <c:v>97</c:v>
                </c:pt>
                <c:pt idx="5">
                  <c:v>102.16</c:v>
                </c:pt>
                <c:pt idx="6">
                  <c:v>102.9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81-4C03-BB98-5748DB2680E8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Construction!$L$42:$L$48</c:f>
              <c:numCache>
                <c:formatCode>0.0</c:formatCode>
                <c:ptCount val="7"/>
                <c:pt idx="0">
                  <c:v>96.01</c:v>
                </c:pt>
                <c:pt idx="1">
                  <c:v>93.7</c:v>
                </c:pt>
                <c:pt idx="2">
                  <c:v>95.32</c:v>
                </c:pt>
                <c:pt idx="3">
                  <c:v>95.96</c:v>
                </c:pt>
                <c:pt idx="4">
                  <c:v>97.67</c:v>
                </c:pt>
                <c:pt idx="5">
                  <c:v>103.1</c:v>
                </c:pt>
                <c:pt idx="6">
                  <c:v>104.15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81-4C03-BB98-5748DB268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f...'!$L$82:$L$89</c:f>
              <c:numCache>
                <c:formatCode>0.0</c:formatCode>
                <c:ptCount val="8"/>
                <c:pt idx="0">
                  <c:v>98.55</c:v>
                </c:pt>
                <c:pt idx="1">
                  <c:v>92.73</c:v>
                </c:pt>
                <c:pt idx="2">
                  <c:v>93.35</c:v>
                </c:pt>
                <c:pt idx="3">
                  <c:v>97.45</c:v>
                </c:pt>
                <c:pt idx="4">
                  <c:v>95.96</c:v>
                </c:pt>
                <c:pt idx="5">
                  <c:v>115.68</c:v>
                </c:pt>
                <c:pt idx="6">
                  <c:v>103.36</c:v>
                </c:pt>
                <c:pt idx="7">
                  <c:v>120.2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B-4C5E-9608-1217425D85CB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f...'!$L$91:$L$98</c:f>
              <c:numCache>
                <c:formatCode>0.0</c:formatCode>
                <c:ptCount val="8"/>
                <c:pt idx="0">
                  <c:v>97.02</c:v>
                </c:pt>
                <c:pt idx="1">
                  <c:v>92.04</c:v>
                </c:pt>
                <c:pt idx="2">
                  <c:v>94.22</c:v>
                </c:pt>
                <c:pt idx="3">
                  <c:v>99.04</c:v>
                </c:pt>
                <c:pt idx="4">
                  <c:v>92.48</c:v>
                </c:pt>
                <c:pt idx="5">
                  <c:v>109.55</c:v>
                </c:pt>
                <c:pt idx="6">
                  <c:v>101.81</c:v>
                </c:pt>
                <c:pt idx="7">
                  <c:v>111.11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8B-4C5E-9608-1217425D85CB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f...'!$L$100:$L$107</c:f>
              <c:numCache>
                <c:formatCode>0.0</c:formatCode>
                <c:ptCount val="8"/>
                <c:pt idx="0">
                  <c:v>98.31</c:v>
                </c:pt>
                <c:pt idx="1">
                  <c:v>91.94</c:v>
                </c:pt>
                <c:pt idx="2">
                  <c:v>94.07</c:v>
                </c:pt>
                <c:pt idx="3">
                  <c:v>99.35</c:v>
                </c:pt>
                <c:pt idx="4">
                  <c:v>93.16</c:v>
                </c:pt>
                <c:pt idx="5">
                  <c:v>109.67</c:v>
                </c:pt>
                <c:pt idx="6">
                  <c:v>99.17</c:v>
                </c:pt>
                <c:pt idx="7">
                  <c:v>115.28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8B-4C5E-9608-1217425D8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3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Construction!$K$110:$K$256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Construction!$L$110:$L$256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99.305400000000006</c:v>
                </c:pt>
                <c:pt idx="2">
                  <c:v>98.023300000000006</c:v>
                </c:pt>
                <c:pt idx="3">
                  <c:v>96.475499999999997</c:v>
                </c:pt>
                <c:pt idx="4">
                  <c:v>95.451400000000007</c:v>
                </c:pt>
                <c:pt idx="5">
                  <c:v>95.651300000000006</c:v>
                </c:pt>
                <c:pt idx="6">
                  <c:v>95.849299999999999</c:v>
                </c:pt>
                <c:pt idx="7">
                  <c:v>96.030100000000004</c:v>
                </c:pt>
                <c:pt idx="8">
                  <c:v>96.811199999999999</c:v>
                </c:pt>
                <c:pt idx="9">
                  <c:v>97.230400000000003</c:v>
                </c:pt>
                <c:pt idx="10">
                  <c:v>97.2012</c:v>
                </c:pt>
                <c:pt idx="11">
                  <c:v>97.369900000000001</c:v>
                </c:pt>
                <c:pt idx="12">
                  <c:v>97.643900000000002</c:v>
                </c:pt>
                <c:pt idx="13">
                  <c:v>97.952699999999993</c:v>
                </c:pt>
                <c:pt idx="14">
                  <c:v>97.660799999999995</c:v>
                </c:pt>
                <c:pt idx="15">
                  <c:v>97.0976</c:v>
                </c:pt>
                <c:pt idx="16">
                  <c:v>98.828299999999999</c:v>
                </c:pt>
                <c:pt idx="17">
                  <c:v>100.12569999999999</c:v>
                </c:pt>
                <c:pt idx="18">
                  <c:v>100.4044</c:v>
                </c:pt>
                <c:pt idx="19">
                  <c:v>100.60120000000001</c:v>
                </c:pt>
                <c:pt idx="20">
                  <c:v>100.4297</c:v>
                </c:pt>
                <c:pt idx="21">
                  <c:v>100.4657</c:v>
                </c:pt>
                <c:pt idx="22">
                  <c:v>100.27630000000001</c:v>
                </c:pt>
                <c:pt idx="23">
                  <c:v>100.6861</c:v>
                </c:pt>
                <c:pt idx="24">
                  <c:v>100.6542</c:v>
                </c:pt>
                <c:pt idx="25">
                  <c:v>100.6221</c:v>
                </c:pt>
                <c:pt idx="26">
                  <c:v>100.9862</c:v>
                </c:pt>
                <c:pt idx="27">
                  <c:v>100.91200000000001</c:v>
                </c:pt>
                <c:pt idx="28">
                  <c:v>100.5556</c:v>
                </c:pt>
                <c:pt idx="29">
                  <c:v>99.569599999999994</c:v>
                </c:pt>
                <c:pt idx="30">
                  <c:v>99.165199999999999</c:v>
                </c:pt>
                <c:pt idx="31">
                  <c:v>99.400599999999997</c:v>
                </c:pt>
                <c:pt idx="32">
                  <c:v>99.281400000000005</c:v>
                </c:pt>
                <c:pt idx="33">
                  <c:v>99.001099999999994</c:v>
                </c:pt>
                <c:pt idx="34">
                  <c:v>99.372399999999999</c:v>
                </c:pt>
                <c:pt idx="35">
                  <c:v>100.1636</c:v>
                </c:pt>
                <c:pt idx="36">
                  <c:v>100.0506</c:v>
                </c:pt>
                <c:pt idx="37">
                  <c:v>100.223</c:v>
                </c:pt>
                <c:pt idx="38">
                  <c:v>100.0801</c:v>
                </c:pt>
                <c:pt idx="39">
                  <c:v>99.901499999999999</c:v>
                </c:pt>
                <c:pt idx="40">
                  <c:v>97.6524</c:v>
                </c:pt>
                <c:pt idx="41">
                  <c:v>90.422799999999995</c:v>
                </c:pt>
                <c:pt idx="42">
                  <c:v>85.917599999999993</c:v>
                </c:pt>
                <c:pt idx="43">
                  <c:v>88.917199999999994</c:v>
                </c:pt>
                <c:pt idx="44">
                  <c:v>93.614900000000006</c:v>
                </c:pt>
                <c:pt idx="45">
                  <c:v>95.548199999999994</c:v>
                </c:pt>
                <c:pt idx="46">
                  <c:v>95.374399999999994</c:v>
                </c:pt>
                <c:pt idx="47">
                  <c:v>94.225300000000004</c:v>
                </c:pt>
                <c:pt idx="48">
                  <c:v>94.9602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2-4121-B52E-C3F1062B8F2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Construction!$K$110:$K$256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Construction!$L$258:$L$404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99.530600000000007</c:v>
                </c:pt>
                <c:pt idx="2">
                  <c:v>99.516099999999994</c:v>
                </c:pt>
                <c:pt idx="3">
                  <c:v>99.528899999999993</c:v>
                </c:pt>
                <c:pt idx="4">
                  <c:v>93.493700000000004</c:v>
                </c:pt>
                <c:pt idx="5">
                  <c:v>94.661199999999994</c:v>
                </c:pt>
                <c:pt idx="6">
                  <c:v>96.814899999999994</c:v>
                </c:pt>
                <c:pt idx="7">
                  <c:v>97.541399999999996</c:v>
                </c:pt>
                <c:pt idx="8">
                  <c:v>96.629000000000005</c:v>
                </c:pt>
                <c:pt idx="9">
                  <c:v>96.087000000000003</c:v>
                </c:pt>
                <c:pt idx="10">
                  <c:v>94.078599999999994</c:v>
                </c:pt>
                <c:pt idx="11">
                  <c:v>95.313299999999998</c:v>
                </c:pt>
                <c:pt idx="12">
                  <c:v>96.178100000000001</c:v>
                </c:pt>
                <c:pt idx="13">
                  <c:v>97.307599999999994</c:v>
                </c:pt>
                <c:pt idx="14">
                  <c:v>101.5911</c:v>
                </c:pt>
                <c:pt idx="15">
                  <c:v>102.6915</c:v>
                </c:pt>
                <c:pt idx="16">
                  <c:v>103.095</c:v>
                </c:pt>
                <c:pt idx="17">
                  <c:v>98.522300000000001</c:v>
                </c:pt>
                <c:pt idx="18">
                  <c:v>98.947900000000004</c:v>
                </c:pt>
                <c:pt idx="19">
                  <c:v>98.178299999999993</c:v>
                </c:pt>
                <c:pt idx="20">
                  <c:v>98.844700000000003</c:v>
                </c:pt>
                <c:pt idx="21">
                  <c:v>98.9953</c:v>
                </c:pt>
                <c:pt idx="22">
                  <c:v>96.561700000000002</c:v>
                </c:pt>
                <c:pt idx="23">
                  <c:v>97.471699999999998</c:v>
                </c:pt>
                <c:pt idx="24">
                  <c:v>97.869299999999996</c:v>
                </c:pt>
                <c:pt idx="25">
                  <c:v>99.221299999999999</c:v>
                </c:pt>
                <c:pt idx="26">
                  <c:v>98.775199999999998</c:v>
                </c:pt>
                <c:pt idx="27">
                  <c:v>98.876000000000005</c:v>
                </c:pt>
                <c:pt idx="28">
                  <c:v>98.752700000000004</c:v>
                </c:pt>
                <c:pt idx="29">
                  <c:v>98.572199999999995</c:v>
                </c:pt>
                <c:pt idx="30">
                  <c:v>96.297799999999995</c:v>
                </c:pt>
                <c:pt idx="31">
                  <c:v>97.726200000000006</c:v>
                </c:pt>
                <c:pt idx="32">
                  <c:v>97.243300000000005</c:v>
                </c:pt>
                <c:pt idx="33">
                  <c:v>98.39</c:v>
                </c:pt>
                <c:pt idx="34">
                  <c:v>99.028899999999993</c:v>
                </c:pt>
                <c:pt idx="35">
                  <c:v>100.51349999999999</c:v>
                </c:pt>
                <c:pt idx="36">
                  <c:v>99.222700000000003</c:v>
                </c:pt>
                <c:pt idx="37">
                  <c:v>101.1152</c:v>
                </c:pt>
                <c:pt idx="38">
                  <c:v>101.5558</c:v>
                </c:pt>
                <c:pt idx="39">
                  <c:v>102.7627</c:v>
                </c:pt>
                <c:pt idx="40">
                  <c:v>102.23690000000001</c:v>
                </c:pt>
                <c:pt idx="41">
                  <c:v>89.507999999999996</c:v>
                </c:pt>
                <c:pt idx="42">
                  <c:v>80.351100000000002</c:v>
                </c:pt>
                <c:pt idx="43">
                  <c:v>84.9268</c:v>
                </c:pt>
                <c:pt idx="44">
                  <c:v>93.030500000000004</c:v>
                </c:pt>
                <c:pt idx="45">
                  <c:v>93.430300000000003</c:v>
                </c:pt>
                <c:pt idx="46">
                  <c:v>91.467200000000005</c:v>
                </c:pt>
                <c:pt idx="47">
                  <c:v>94.182199999999995</c:v>
                </c:pt>
                <c:pt idx="48">
                  <c:v>96.520300000000006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2-4121-B52E-C3F1062B8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7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trade'!$L$53:$L$60</c:f>
              <c:numCache>
                <c:formatCode>0.0</c:formatCode>
                <c:ptCount val="8"/>
                <c:pt idx="0">
                  <c:v>94.97</c:v>
                </c:pt>
                <c:pt idx="1">
                  <c:v>95.69</c:v>
                </c:pt>
                <c:pt idx="2">
                  <c:v>95.87</c:v>
                </c:pt>
                <c:pt idx="3">
                  <c:v>94.32</c:v>
                </c:pt>
                <c:pt idx="4">
                  <c:v>97.94</c:v>
                </c:pt>
                <c:pt idx="5">
                  <c:v>91.6</c:v>
                </c:pt>
                <c:pt idx="6">
                  <c:v>91.46</c:v>
                </c:pt>
                <c:pt idx="7">
                  <c:v>105.7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5-4833-B99C-0258A122F77C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trade'!$L$62:$L$69</c:f>
              <c:numCache>
                <c:formatCode>0.0</c:formatCode>
                <c:ptCount val="8"/>
                <c:pt idx="0">
                  <c:v>93.55</c:v>
                </c:pt>
                <c:pt idx="1">
                  <c:v>94.3</c:v>
                </c:pt>
                <c:pt idx="2">
                  <c:v>95.34</c:v>
                </c:pt>
                <c:pt idx="3">
                  <c:v>93.58</c:v>
                </c:pt>
                <c:pt idx="4">
                  <c:v>96.24</c:v>
                </c:pt>
                <c:pt idx="5">
                  <c:v>91.6</c:v>
                </c:pt>
                <c:pt idx="6">
                  <c:v>90.67</c:v>
                </c:pt>
                <c:pt idx="7">
                  <c:v>103.72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C5-4833-B99C-0258A122F77C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trade'!$L$71:$L$78</c:f>
              <c:numCache>
                <c:formatCode>0.0</c:formatCode>
                <c:ptCount val="8"/>
                <c:pt idx="0">
                  <c:v>94.63</c:v>
                </c:pt>
                <c:pt idx="1">
                  <c:v>95.21</c:v>
                </c:pt>
                <c:pt idx="2">
                  <c:v>96.61</c:v>
                </c:pt>
                <c:pt idx="3">
                  <c:v>94.14</c:v>
                </c:pt>
                <c:pt idx="4">
                  <c:v>97.38</c:v>
                </c:pt>
                <c:pt idx="5">
                  <c:v>90.23</c:v>
                </c:pt>
                <c:pt idx="6">
                  <c:v>89.91</c:v>
                </c:pt>
                <c:pt idx="7">
                  <c:v>105.21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C5-4833-B99C-0258A122F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trade'!$L$82:$L$89</c:f>
              <c:numCache>
                <c:formatCode>0.0</c:formatCode>
                <c:ptCount val="8"/>
                <c:pt idx="0">
                  <c:v>95.6</c:v>
                </c:pt>
                <c:pt idx="1">
                  <c:v>95.77</c:v>
                </c:pt>
                <c:pt idx="2">
                  <c:v>96.28</c:v>
                </c:pt>
                <c:pt idx="3">
                  <c:v>94.95</c:v>
                </c:pt>
                <c:pt idx="4">
                  <c:v>96.79</c:v>
                </c:pt>
                <c:pt idx="5">
                  <c:v>89.44</c:v>
                </c:pt>
                <c:pt idx="6">
                  <c:v>87.21</c:v>
                </c:pt>
                <c:pt idx="7">
                  <c:v>99.41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5-4B08-AAD1-F680A86D13E3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trade'!$L$91:$L$98</c:f>
              <c:numCache>
                <c:formatCode>0.0</c:formatCode>
                <c:ptCount val="8"/>
                <c:pt idx="0">
                  <c:v>95.1</c:v>
                </c:pt>
                <c:pt idx="1">
                  <c:v>94.8</c:v>
                </c:pt>
                <c:pt idx="2">
                  <c:v>96.33</c:v>
                </c:pt>
                <c:pt idx="3">
                  <c:v>95.6</c:v>
                </c:pt>
                <c:pt idx="4">
                  <c:v>95.44</c:v>
                </c:pt>
                <c:pt idx="5">
                  <c:v>89.84</c:v>
                </c:pt>
                <c:pt idx="6">
                  <c:v>87.79</c:v>
                </c:pt>
                <c:pt idx="7">
                  <c:v>101.88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95-4B08-AAD1-F680A86D13E3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trade'!$L$100:$L$107</c:f>
              <c:numCache>
                <c:formatCode>0.0</c:formatCode>
                <c:ptCount val="8"/>
                <c:pt idx="0">
                  <c:v>95.68</c:v>
                </c:pt>
                <c:pt idx="1">
                  <c:v>95.33</c:v>
                </c:pt>
                <c:pt idx="2">
                  <c:v>97.02</c:v>
                </c:pt>
                <c:pt idx="3">
                  <c:v>95.47</c:v>
                </c:pt>
                <c:pt idx="4">
                  <c:v>95.75</c:v>
                </c:pt>
                <c:pt idx="5">
                  <c:v>88.62</c:v>
                </c:pt>
                <c:pt idx="6">
                  <c:v>89.15</c:v>
                </c:pt>
                <c:pt idx="7">
                  <c:v>102.19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95-4B08-AAD1-F680A86D1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trade'!$L$24:$L$30</c:f>
              <c:numCache>
                <c:formatCode>0.0</c:formatCode>
                <c:ptCount val="7"/>
                <c:pt idx="0">
                  <c:v>113.28</c:v>
                </c:pt>
                <c:pt idx="1">
                  <c:v>94.45</c:v>
                </c:pt>
                <c:pt idx="2">
                  <c:v>95.36</c:v>
                </c:pt>
                <c:pt idx="3">
                  <c:v>96.18</c:v>
                </c:pt>
                <c:pt idx="4">
                  <c:v>98.58</c:v>
                </c:pt>
                <c:pt idx="5">
                  <c:v>101.69</c:v>
                </c:pt>
                <c:pt idx="6">
                  <c:v>99.15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1-45CA-9F7D-08F7E19C7540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trade'!$L$33:$L$39</c:f>
              <c:numCache>
                <c:formatCode>0.0</c:formatCode>
                <c:ptCount val="7"/>
                <c:pt idx="0">
                  <c:v>107.94</c:v>
                </c:pt>
                <c:pt idx="1">
                  <c:v>93.66</c:v>
                </c:pt>
                <c:pt idx="2">
                  <c:v>94.19</c:v>
                </c:pt>
                <c:pt idx="3">
                  <c:v>95.35</c:v>
                </c:pt>
                <c:pt idx="4">
                  <c:v>98.19</c:v>
                </c:pt>
                <c:pt idx="5">
                  <c:v>101.74</c:v>
                </c:pt>
                <c:pt idx="6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E1-45CA-9F7D-08F7E19C7540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trade'!$L$42:$L$48</c:f>
              <c:numCache>
                <c:formatCode>0.0</c:formatCode>
                <c:ptCount val="7"/>
                <c:pt idx="0">
                  <c:v>109.73</c:v>
                </c:pt>
                <c:pt idx="1">
                  <c:v>94.61</c:v>
                </c:pt>
                <c:pt idx="2">
                  <c:v>95.02</c:v>
                </c:pt>
                <c:pt idx="3">
                  <c:v>96.27</c:v>
                </c:pt>
                <c:pt idx="4">
                  <c:v>99</c:v>
                </c:pt>
                <c:pt idx="5">
                  <c:v>102.45</c:v>
                </c:pt>
                <c:pt idx="6">
                  <c:v>100.51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E1-45CA-9F7D-08F7E19C7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'Wholesale trade'!$K$110:$K$256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'Wholesale trade'!$L$110:$L$256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99.848100000000002</c:v>
                </c:pt>
                <c:pt idx="2">
                  <c:v>97.434299999999993</c:v>
                </c:pt>
                <c:pt idx="3">
                  <c:v>95.409899999999993</c:v>
                </c:pt>
                <c:pt idx="4">
                  <c:v>94.691400000000002</c:v>
                </c:pt>
                <c:pt idx="5">
                  <c:v>94.962400000000002</c:v>
                </c:pt>
                <c:pt idx="6">
                  <c:v>94.8904</c:v>
                </c:pt>
                <c:pt idx="7">
                  <c:v>94.790199999999999</c:v>
                </c:pt>
                <c:pt idx="8">
                  <c:v>95.312299999999993</c:v>
                </c:pt>
                <c:pt idx="9">
                  <c:v>96.3001</c:v>
                </c:pt>
                <c:pt idx="10">
                  <c:v>96.205600000000004</c:v>
                </c:pt>
                <c:pt idx="11">
                  <c:v>96.352400000000003</c:v>
                </c:pt>
                <c:pt idx="12">
                  <c:v>96.582599999999999</c:v>
                </c:pt>
                <c:pt idx="13">
                  <c:v>96.646900000000002</c:v>
                </c:pt>
                <c:pt idx="14">
                  <c:v>95.8202</c:v>
                </c:pt>
                <c:pt idx="15">
                  <c:v>94.3048</c:v>
                </c:pt>
                <c:pt idx="16">
                  <c:v>95.511300000000006</c:v>
                </c:pt>
                <c:pt idx="17">
                  <c:v>97.689499999999995</c:v>
                </c:pt>
                <c:pt idx="18">
                  <c:v>97.8934</c:v>
                </c:pt>
                <c:pt idx="19">
                  <c:v>98.000600000000006</c:v>
                </c:pt>
                <c:pt idx="20">
                  <c:v>97.864699999999999</c:v>
                </c:pt>
                <c:pt idx="21">
                  <c:v>97.328699999999998</c:v>
                </c:pt>
                <c:pt idx="22">
                  <c:v>97.662599999999998</c:v>
                </c:pt>
                <c:pt idx="23">
                  <c:v>97.577500000000001</c:v>
                </c:pt>
                <c:pt idx="24">
                  <c:v>97.407200000000003</c:v>
                </c:pt>
                <c:pt idx="25">
                  <c:v>97.576499999999996</c:v>
                </c:pt>
                <c:pt idx="26">
                  <c:v>97.873500000000007</c:v>
                </c:pt>
                <c:pt idx="27">
                  <c:v>97.720200000000006</c:v>
                </c:pt>
                <c:pt idx="28">
                  <c:v>97.352900000000005</c:v>
                </c:pt>
                <c:pt idx="29">
                  <c:v>96.970799999999997</c:v>
                </c:pt>
                <c:pt idx="30">
                  <c:v>96.481099999999998</c:v>
                </c:pt>
                <c:pt idx="31">
                  <c:v>96.795500000000004</c:v>
                </c:pt>
                <c:pt idx="32">
                  <c:v>96.955200000000005</c:v>
                </c:pt>
                <c:pt idx="33">
                  <c:v>97.075699999999998</c:v>
                </c:pt>
                <c:pt idx="34">
                  <c:v>97.243399999999994</c:v>
                </c:pt>
                <c:pt idx="35">
                  <c:v>98.113399999999999</c:v>
                </c:pt>
                <c:pt idx="36">
                  <c:v>98.530699999999996</c:v>
                </c:pt>
                <c:pt idx="37">
                  <c:v>98.948400000000007</c:v>
                </c:pt>
                <c:pt idx="38">
                  <c:v>99.845600000000005</c:v>
                </c:pt>
                <c:pt idx="39">
                  <c:v>100.28060000000001</c:v>
                </c:pt>
                <c:pt idx="40">
                  <c:v>99.311099999999996</c:v>
                </c:pt>
                <c:pt idx="41">
                  <c:v>96.526399999999995</c:v>
                </c:pt>
                <c:pt idx="42">
                  <c:v>94.474900000000005</c:v>
                </c:pt>
                <c:pt idx="43">
                  <c:v>95.133099999999999</c:v>
                </c:pt>
                <c:pt idx="44">
                  <c:v>96.658799999999999</c:v>
                </c:pt>
                <c:pt idx="45">
                  <c:v>97.167199999999994</c:v>
                </c:pt>
                <c:pt idx="46">
                  <c:v>97.1922</c:v>
                </c:pt>
                <c:pt idx="47">
                  <c:v>95.688400000000001</c:v>
                </c:pt>
                <c:pt idx="48">
                  <c:v>96.511200000000002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E-4010-820D-1670FC8F9D7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'Wholesale trade'!$K$110:$K$256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'Wholesale trade'!$L$258:$L$404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99.829700000000003</c:v>
                </c:pt>
                <c:pt idx="2">
                  <c:v>96.952500000000001</c:v>
                </c:pt>
                <c:pt idx="3">
                  <c:v>96.656300000000002</c:v>
                </c:pt>
                <c:pt idx="4">
                  <c:v>90.982699999999994</c:v>
                </c:pt>
                <c:pt idx="5">
                  <c:v>89.092200000000005</c:v>
                </c:pt>
                <c:pt idx="6">
                  <c:v>89.406400000000005</c:v>
                </c:pt>
                <c:pt idx="7">
                  <c:v>90.570499999999996</c:v>
                </c:pt>
                <c:pt idx="8">
                  <c:v>87.225800000000007</c:v>
                </c:pt>
                <c:pt idx="9">
                  <c:v>87.073300000000003</c:v>
                </c:pt>
                <c:pt idx="10">
                  <c:v>86.457300000000004</c:v>
                </c:pt>
                <c:pt idx="11">
                  <c:v>87.574299999999994</c:v>
                </c:pt>
                <c:pt idx="12">
                  <c:v>90.202100000000002</c:v>
                </c:pt>
                <c:pt idx="13">
                  <c:v>90.186099999999996</c:v>
                </c:pt>
                <c:pt idx="14">
                  <c:v>90.632199999999997</c:v>
                </c:pt>
                <c:pt idx="15">
                  <c:v>90.864000000000004</c:v>
                </c:pt>
                <c:pt idx="16">
                  <c:v>96.163799999999995</c:v>
                </c:pt>
                <c:pt idx="17">
                  <c:v>91.2714</c:v>
                </c:pt>
                <c:pt idx="18">
                  <c:v>90.091399999999993</c:v>
                </c:pt>
                <c:pt idx="19">
                  <c:v>89.895700000000005</c:v>
                </c:pt>
                <c:pt idx="20">
                  <c:v>90.779899999999998</c:v>
                </c:pt>
                <c:pt idx="21">
                  <c:v>90.561300000000003</c:v>
                </c:pt>
                <c:pt idx="22">
                  <c:v>90.476100000000002</c:v>
                </c:pt>
                <c:pt idx="23">
                  <c:v>89.496700000000004</c:v>
                </c:pt>
                <c:pt idx="24">
                  <c:v>90.034999999999997</c:v>
                </c:pt>
                <c:pt idx="25">
                  <c:v>92.091499999999996</c:v>
                </c:pt>
                <c:pt idx="26">
                  <c:v>91.813599999999994</c:v>
                </c:pt>
                <c:pt idx="27">
                  <c:v>92.540400000000005</c:v>
                </c:pt>
                <c:pt idx="28">
                  <c:v>92.255700000000004</c:v>
                </c:pt>
                <c:pt idx="29">
                  <c:v>91.061000000000007</c:v>
                </c:pt>
                <c:pt idx="30">
                  <c:v>88.789599999999993</c:v>
                </c:pt>
                <c:pt idx="31">
                  <c:v>89.213800000000006</c:v>
                </c:pt>
                <c:pt idx="32">
                  <c:v>88.683899999999994</c:v>
                </c:pt>
                <c:pt idx="33">
                  <c:v>89.307400000000001</c:v>
                </c:pt>
                <c:pt idx="34">
                  <c:v>91.767099999999999</c:v>
                </c:pt>
                <c:pt idx="35">
                  <c:v>91.097700000000003</c:v>
                </c:pt>
                <c:pt idx="36">
                  <c:v>91.515900000000002</c:v>
                </c:pt>
                <c:pt idx="37">
                  <c:v>91.988500000000002</c:v>
                </c:pt>
                <c:pt idx="38">
                  <c:v>95.138300000000001</c:v>
                </c:pt>
                <c:pt idx="39">
                  <c:v>96.240899999999996</c:v>
                </c:pt>
                <c:pt idx="40">
                  <c:v>97.023200000000003</c:v>
                </c:pt>
                <c:pt idx="41">
                  <c:v>93.112799999999993</c:v>
                </c:pt>
                <c:pt idx="42">
                  <c:v>89.284000000000006</c:v>
                </c:pt>
                <c:pt idx="43">
                  <c:v>88.7256</c:v>
                </c:pt>
                <c:pt idx="44">
                  <c:v>90.388199999999998</c:v>
                </c:pt>
                <c:pt idx="45">
                  <c:v>90.665899999999993</c:v>
                </c:pt>
                <c:pt idx="46">
                  <c:v>90.894900000000007</c:v>
                </c:pt>
                <c:pt idx="47">
                  <c:v>93.943799999999996</c:v>
                </c:pt>
                <c:pt idx="48">
                  <c:v>94.767600000000002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E-4010-820D-1670FC8F9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trade'!$L$53:$L$60</c:f>
              <c:numCache>
                <c:formatCode>0.0</c:formatCode>
                <c:ptCount val="8"/>
                <c:pt idx="0">
                  <c:v>95.94</c:v>
                </c:pt>
                <c:pt idx="1">
                  <c:v>96.27</c:v>
                </c:pt>
                <c:pt idx="2">
                  <c:v>98.7</c:v>
                </c:pt>
                <c:pt idx="3">
                  <c:v>95.05</c:v>
                </c:pt>
                <c:pt idx="4">
                  <c:v>96.46</c:v>
                </c:pt>
                <c:pt idx="5">
                  <c:v>95.18</c:v>
                </c:pt>
                <c:pt idx="6">
                  <c:v>95.66</c:v>
                </c:pt>
                <c:pt idx="7">
                  <c:v>94.71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E-40C5-B945-DFE6745EADA2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trade'!$L$62:$L$69</c:f>
              <c:numCache>
                <c:formatCode>0.0</c:formatCode>
                <c:ptCount val="8"/>
                <c:pt idx="0">
                  <c:v>93.56</c:v>
                </c:pt>
                <c:pt idx="1">
                  <c:v>94.43</c:v>
                </c:pt>
                <c:pt idx="2">
                  <c:v>96.58</c:v>
                </c:pt>
                <c:pt idx="3">
                  <c:v>92.85</c:v>
                </c:pt>
                <c:pt idx="4">
                  <c:v>93.82</c:v>
                </c:pt>
                <c:pt idx="5">
                  <c:v>93.67</c:v>
                </c:pt>
                <c:pt idx="6">
                  <c:v>95.77</c:v>
                </c:pt>
                <c:pt idx="7">
                  <c:v>92.84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3E-40C5-B945-DFE6745EADA2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trade'!$L$71:$L$78</c:f>
              <c:numCache>
                <c:formatCode>0.0</c:formatCode>
                <c:ptCount val="8"/>
                <c:pt idx="0">
                  <c:v>95.81</c:v>
                </c:pt>
                <c:pt idx="1">
                  <c:v>96.22</c:v>
                </c:pt>
                <c:pt idx="2">
                  <c:v>98.91</c:v>
                </c:pt>
                <c:pt idx="3">
                  <c:v>94.73</c:v>
                </c:pt>
                <c:pt idx="4">
                  <c:v>95.63</c:v>
                </c:pt>
                <c:pt idx="5">
                  <c:v>95.33</c:v>
                </c:pt>
                <c:pt idx="6">
                  <c:v>98.8</c:v>
                </c:pt>
                <c:pt idx="7">
                  <c:v>95.3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3E-40C5-B945-DFE6745EA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trade'!$L$82:$L$89</c:f>
              <c:numCache>
                <c:formatCode>0.0</c:formatCode>
                <c:ptCount val="8"/>
                <c:pt idx="0">
                  <c:v>94.75</c:v>
                </c:pt>
                <c:pt idx="1">
                  <c:v>95.26</c:v>
                </c:pt>
                <c:pt idx="2">
                  <c:v>95.76</c:v>
                </c:pt>
                <c:pt idx="3">
                  <c:v>93.44</c:v>
                </c:pt>
                <c:pt idx="4">
                  <c:v>95.46</c:v>
                </c:pt>
                <c:pt idx="5">
                  <c:v>94.38</c:v>
                </c:pt>
                <c:pt idx="6">
                  <c:v>94.96</c:v>
                </c:pt>
                <c:pt idx="7">
                  <c:v>93.12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79-4D99-9AB2-0EA684976C5A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trade'!$L$91:$L$98</c:f>
              <c:numCache>
                <c:formatCode>0.0</c:formatCode>
                <c:ptCount val="8"/>
                <c:pt idx="0">
                  <c:v>92.54</c:v>
                </c:pt>
                <c:pt idx="1">
                  <c:v>93.48</c:v>
                </c:pt>
                <c:pt idx="2">
                  <c:v>93.67</c:v>
                </c:pt>
                <c:pt idx="3">
                  <c:v>90.24</c:v>
                </c:pt>
                <c:pt idx="4">
                  <c:v>92.51</c:v>
                </c:pt>
                <c:pt idx="5">
                  <c:v>92.45</c:v>
                </c:pt>
                <c:pt idx="6">
                  <c:v>95.36</c:v>
                </c:pt>
                <c:pt idx="7">
                  <c:v>92.01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79-4D99-9AB2-0EA684976C5A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trade'!$L$100:$L$107</c:f>
              <c:numCache>
                <c:formatCode>0.0</c:formatCode>
                <c:ptCount val="8"/>
                <c:pt idx="0">
                  <c:v>94.68</c:v>
                </c:pt>
                <c:pt idx="1">
                  <c:v>95.17</c:v>
                </c:pt>
                <c:pt idx="2">
                  <c:v>96.08</c:v>
                </c:pt>
                <c:pt idx="3">
                  <c:v>93.09</c:v>
                </c:pt>
                <c:pt idx="4">
                  <c:v>95.15</c:v>
                </c:pt>
                <c:pt idx="5">
                  <c:v>94.25</c:v>
                </c:pt>
                <c:pt idx="6">
                  <c:v>97.01</c:v>
                </c:pt>
                <c:pt idx="7">
                  <c:v>93.97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79-4D99-9AB2-0EA684976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trade'!$L$24:$L$30</c:f>
              <c:numCache>
                <c:formatCode>0.0</c:formatCode>
                <c:ptCount val="7"/>
                <c:pt idx="0">
                  <c:v>102.49</c:v>
                </c:pt>
                <c:pt idx="1">
                  <c:v>99.35</c:v>
                </c:pt>
                <c:pt idx="2">
                  <c:v>99.05</c:v>
                </c:pt>
                <c:pt idx="3">
                  <c:v>97.9</c:v>
                </c:pt>
                <c:pt idx="4">
                  <c:v>99.27</c:v>
                </c:pt>
                <c:pt idx="5">
                  <c:v>101.78</c:v>
                </c:pt>
                <c:pt idx="6">
                  <c:v>100.68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A-4388-93BD-AA40A35A25B3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trade'!$L$33:$L$39</c:f>
              <c:numCache>
                <c:formatCode>0.0</c:formatCode>
                <c:ptCount val="7"/>
                <c:pt idx="0">
                  <c:v>100.01</c:v>
                </c:pt>
                <c:pt idx="1">
                  <c:v>97.06</c:v>
                </c:pt>
                <c:pt idx="2">
                  <c:v>97.28</c:v>
                </c:pt>
                <c:pt idx="3">
                  <c:v>96.33</c:v>
                </c:pt>
                <c:pt idx="4">
                  <c:v>97.54</c:v>
                </c:pt>
                <c:pt idx="5">
                  <c:v>100.28</c:v>
                </c:pt>
                <c:pt idx="6">
                  <c:v>99.05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0A-4388-93BD-AA40A35A25B3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trade'!$L$42:$L$48</c:f>
              <c:numCache>
                <c:formatCode>0.0</c:formatCode>
                <c:ptCount val="7"/>
                <c:pt idx="0">
                  <c:v>104.95</c:v>
                </c:pt>
                <c:pt idx="1">
                  <c:v>99.75</c:v>
                </c:pt>
                <c:pt idx="2">
                  <c:v>99.42</c:v>
                </c:pt>
                <c:pt idx="3">
                  <c:v>98.11</c:v>
                </c:pt>
                <c:pt idx="4">
                  <c:v>99.04</c:v>
                </c:pt>
                <c:pt idx="5">
                  <c:v>101.74</c:v>
                </c:pt>
                <c:pt idx="6">
                  <c:v>100.48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0A-4388-93BD-AA40A35A2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'Retail trade'!$K$110:$K$256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'Retail trade'!$L$110:$L$256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99.849299999999999</c:v>
                </c:pt>
                <c:pt idx="2">
                  <c:v>95.572400000000002</c:v>
                </c:pt>
                <c:pt idx="3">
                  <c:v>92.973600000000005</c:v>
                </c:pt>
                <c:pt idx="4">
                  <c:v>91.311300000000003</c:v>
                </c:pt>
                <c:pt idx="5">
                  <c:v>91.667400000000001</c:v>
                </c:pt>
                <c:pt idx="6">
                  <c:v>92.270399999999995</c:v>
                </c:pt>
                <c:pt idx="7">
                  <c:v>92.701999999999998</c:v>
                </c:pt>
                <c:pt idx="8">
                  <c:v>94.041899999999998</c:v>
                </c:pt>
                <c:pt idx="9">
                  <c:v>94.444599999999994</c:v>
                </c:pt>
                <c:pt idx="10">
                  <c:v>95.099900000000005</c:v>
                </c:pt>
                <c:pt idx="11">
                  <c:v>95.722099999999998</c:v>
                </c:pt>
                <c:pt idx="12">
                  <c:v>97.855199999999996</c:v>
                </c:pt>
                <c:pt idx="13">
                  <c:v>96.0214</c:v>
                </c:pt>
                <c:pt idx="14">
                  <c:v>96.769800000000004</c:v>
                </c:pt>
                <c:pt idx="15">
                  <c:v>96.477199999999996</c:v>
                </c:pt>
                <c:pt idx="16">
                  <c:v>97.524699999999996</c:v>
                </c:pt>
                <c:pt idx="17">
                  <c:v>98.590900000000005</c:v>
                </c:pt>
                <c:pt idx="18">
                  <c:v>98.113200000000006</c:v>
                </c:pt>
                <c:pt idx="19">
                  <c:v>97.619699999999995</c:v>
                </c:pt>
                <c:pt idx="20">
                  <c:v>98.009799999999998</c:v>
                </c:pt>
                <c:pt idx="21">
                  <c:v>98.305199999999999</c:v>
                </c:pt>
                <c:pt idx="22">
                  <c:v>97.152699999999996</c:v>
                </c:pt>
                <c:pt idx="23">
                  <c:v>96.901300000000006</c:v>
                </c:pt>
                <c:pt idx="24">
                  <c:v>96.999700000000004</c:v>
                </c:pt>
                <c:pt idx="25">
                  <c:v>97.572199999999995</c:v>
                </c:pt>
                <c:pt idx="26">
                  <c:v>97.921899999999994</c:v>
                </c:pt>
                <c:pt idx="27">
                  <c:v>98.094700000000003</c:v>
                </c:pt>
                <c:pt idx="28">
                  <c:v>98.022800000000004</c:v>
                </c:pt>
                <c:pt idx="29">
                  <c:v>96.966899999999995</c:v>
                </c:pt>
                <c:pt idx="30">
                  <c:v>97.482600000000005</c:v>
                </c:pt>
                <c:pt idx="31">
                  <c:v>98.124099999999999</c:v>
                </c:pt>
                <c:pt idx="32">
                  <c:v>98.572900000000004</c:v>
                </c:pt>
                <c:pt idx="33">
                  <c:v>99.865700000000004</c:v>
                </c:pt>
                <c:pt idx="34">
                  <c:v>100.8092</c:v>
                </c:pt>
                <c:pt idx="35">
                  <c:v>101.3489</c:v>
                </c:pt>
                <c:pt idx="36">
                  <c:v>101.8758</c:v>
                </c:pt>
                <c:pt idx="37">
                  <c:v>101.7971</c:v>
                </c:pt>
                <c:pt idx="38">
                  <c:v>104.0348</c:v>
                </c:pt>
                <c:pt idx="39">
                  <c:v>103.3545</c:v>
                </c:pt>
                <c:pt idx="40">
                  <c:v>103.3784</c:v>
                </c:pt>
                <c:pt idx="41">
                  <c:v>101.0363</c:v>
                </c:pt>
                <c:pt idx="42">
                  <c:v>98.981399999999994</c:v>
                </c:pt>
                <c:pt idx="43">
                  <c:v>97.7059</c:v>
                </c:pt>
                <c:pt idx="44">
                  <c:v>99.120999999999995</c:v>
                </c:pt>
                <c:pt idx="45">
                  <c:v>98.912700000000001</c:v>
                </c:pt>
                <c:pt idx="46">
                  <c:v>99.269400000000005</c:v>
                </c:pt>
                <c:pt idx="47">
                  <c:v>97.074100000000001</c:v>
                </c:pt>
                <c:pt idx="48">
                  <c:v>99.459299999999999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C-42C7-86B3-E65174D26E78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'Retail trade'!$K$110:$K$256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'Retail trade'!$L$258:$L$404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99.291300000000007</c:v>
                </c:pt>
                <c:pt idx="2">
                  <c:v>96.819299999999998</c:v>
                </c:pt>
                <c:pt idx="3">
                  <c:v>95.206599999999995</c:v>
                </c:pt>
                <c:pt idx="4">
                  <c:v>95.506299999999996</c:v>
                </c:pt>
                <c:pt idx="5">
                  <c:v>96.691800000000001</c:v>
                </c:pt>
                <c:pt idx="6">
                  <c:v>98.1858</c:v>
                </c:pt>
                <c:pt idx="7">
                  <c:v>96.996099999999998</c:v>
                </c:pt>
                <c:pt idx="8">
                  <c:v>100.2723</c:v>
                </c:pt>
                <c:pt idx="9">
                  <c:v>95.037099999999995</c:v>
                </c:pt>
                <c:pt idx="10">
                  <c:v>94.727800000000002</c:v>
                </c:pt>
                <c:pt idx="11">
                  <c:v>100.0979</c:v>
                </c:pt>
                <c:pt idx="12">
                  <c:v>106.4089</c:v>
                </c:pt>
                <c:pt idx="13">
                  <c:v>101.7705</c:v>
                </c:pt>
                <c:pt idx="14">
                  <c:v>101.10169999999999</c:v>
                </c:pt>
                <c:pt idx="15">
                  <c:v>100.32859999999999</c:v>
                </c:pt>
                <c:pt idx="16">
                  <c:v>101.8515</c:v>
                </c:pt>
                <c:pt idx="17">
                  <c:v>100.2058</c:v>
                </c:pt>
                <c:pt idx="18">
                  <c:v>100.53</c:v>
                </c:pt>
                <c:pt idx="19">
                  <c:v>98.016099999999994</c:v>
                </c:pt>
                <c:pt idx="20">
                  <c:v>100.1564</c:v>
                </c:pt>
                <c:pt idx="21">
                  <c:v>102.5449</c:v>
                </c:pt>
                <c:pt idx="22">
                  <c:v>101.1738</c:v>
                </c:pt>
                <c:pt idx="23">
                  <c:v>97.92</c:v>
                </c:pt>
                <c:pt idx="24">
                  <c:v>98.928600000000003</c:v>
                </c:pt>
                <c:pt idx="25">
                  <c:v>101.34869999999999</c:v>
                </c:pt>
                <c:pt idx="26">
                  <c:v>102.8814</c:v>
                </c:pt>
                <c:pt idx="27">
                  <c:v>101.4889</c:v>
                </c:pt>
                <c:pt idx="28">
                  <c:v>100.85209999999999</c:v>
                </c:pt>
                <c:pt idx="29">
                  <c:v>99.436899999999994</c:v>
                </c:pt>
                <c:pt idx="30">
                  <c:v>98.553100000000001</c:v>
                </c:pt>
                <c:pt idx="31">
                  <c:v>97.86</c:v>
                </c:pt>
                <c:pt idx="32">
                  <c:v>97.9268</c:v>
                </c:pt>
                <c:pt idx="33">
                  <c:v>99.0779</c:v>
                </c:pt>
                <c:pt idx="34">
                  <c:v>101.6251</c:v>
                </c:pt>
                <c:pt idx="35">
                  <c:v>102.3964</c:v>
                </c:pt>
                <c:pt idx="36">
                  <c:v>100.9376</c:v>
                </c:pt>
                <c:pt idx="37">
                  <c:v>101.7353</c:v>
                </c:pt>
                <c:pt idx="38">
                  <c:v>105.9701</c:v>
                </c:pt>
                <c:pt idx="39">
                  <c:v>106.57729999999999</c:v>
                </c:pt>
                <c:pt idx="40">
                  <c:v>107.33499999999999</c:v>
                </c:pt>
                <c:pt idx="41">
                  <c:v>106.9585</c:v>
                </c:pt>
                <c:pt idx="42">
                  <c:v>103.70699999999999</c:v>
                </c:pt>
                <c:pt idx="43">
                  <c:v>100.1865</c:v>
                </c:pt>
                <c:pt idx="44">
                  <c:v>101.05710000000001</c:v>
                </c:pt>
                <c:pt idx="45">
                  <c:v>100.14109999999999</c:v>
                </c:pt>
                <c:pt idx="46">
                  <c:v>101.15689999999999</c:v>
                </c:pt>
                <c:pt idx="47">
                  <c:v>99.793000000000006</c:v>
                </c:pt>
                <c:pt idx="48">
                  <c:v>101.1525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C-42C7-86B3-E65174D26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serv...'!$L$53:$L$60</c:f>
              <c:numCache>
                <c:formatCode>0.0</c:formatCode>
                <c:ptCount val="8"/>
                <c:pt idx="0">
                  <c:v>81.19</c:v>
                </c:pt>
                <c:pt idx="1">
                  <c:v>80.28</c:v>
                </c:pt>
                <c:pt idx="2">
                  <c:v>82.87</c:v>
                </c:pt>
                <c:pt idx="3">
                  <c:v>83.07</c:v>
                </c:pt>
                <c:pt idx="4">
                  <c:v>83.62</c:v>
                </c:pt>
                <c:pt idx="5">
                  <c:v>84.24</c:v>
                </c:pt>
                <c:pt idx="6">
                  <c:v>85.87</c:v>
                </c:pt>
                <c:pt idx="7">
                  <c:v>76.38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5-4F9F-8D03-1CEEB3B8EC6B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serv...'!$L$62:$L$69</c:f>
              <c:numCache>
                <c:formatCode>0.0</c:formatCode>
                <c:ptCount val="8"/>
                <c:pt idx="0">
                  <c:v>81.569999999999993</c:v>
                </c:pt>
                <c:pt idx="1">
                  <c:v>78.849999999999994</c:v>
                </c:pt>
                <c:pt idx="2">
                  <c:v>81.39</c:v>
                </c:pt>
                <c:pt idx="3">
                  <c:v>82.65</c:v>
                </c:pt>
                <c:pt idx="4">
                  <c:v>79.760000000000005</c:v>
                </c:pt>
                <c:pt idx="5">
                  <c:v>82.98</c:v>
                </c:pt>
                <c:pt idx="6">
                  <c:v>86.08</c:v>
                </c:pt>
                <c:pt idx="7">
                  <c:v>76.92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75-4F9F-8D03-1CEEB3B8EC6B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serv...'!$L$71:$L$78</c:f>
              <c:numCache>
                <c:formatCode>0.0</c:formatCode>
                <c:ptCount val="8"/>
                <c:pt idx="0">
                  <c:v>81.569999999999993</c:v>
                </c:pt>
                <c:pt idx="1">
                  <c:v>80.2</c:v>
                </c:pt>
                <c:pt idx="2">
                  <c:v>82.66</c:v>
                </c:pt>
                <c:pt idx="3">
                  <c:v>84.08</c:v>
                </c:pt>
                <c:pt idx="4">
                  <c:v>81.09</c:v>
                </c:pt>
                <c:pt idx="5">
                  <c:v>85.2</c:v>
                </c:pt>
                <c:pt idx="6">
                  <c:v>87.84</c:v>
                </c:pt>
                <c:pt idx="7">
                  <c:v>79.34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75-4F9F-8D03-1CEEB3B8E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f...'!$L$24:$L$30</c:f>
              <c:numCache>
                <c:formatCode>0.0</c:formatCode>
                <c:ptCount val="7"/>
                <c:pt idx="0">
                  <c:v>122.11</c:v>
                </c:pt>
                <c:pt idx="1">
                  <c:v>98.4</c:v>
                </c:pt>
                <c:pt idx="2">
                  <c:v>99.42</c:v>
                </c:pt>
                <c:pt idx="3">
                  <c:v>95.82</c:v>
                </c:pt>
                <c:pt idx="4">
                  <c:v>95.91</c:v>
                </c:pt>
                <c:pt idx="5">
                  <c:v>98.11</c:v>
                </c:pt>
                <c:pt idx="6">
                  <c:v>99.57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E-4A6A-A154-A066DB959314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f...'!$L$33:$L$39</c:f>
              <c:numCache>
                <c:formatCode>0.0</c:formatCode>
                <c:ptCount val="7"/>
                <c:pt idx="0">
                  <c:v>112.09</c:v>
                </c:pt>
                <c:pt idx="1">
                  <c:v>97.72</c:v>
                </c:pt>
                <c:pt idx="2">
                  <c:v>98.38</c:v>
                </c:pt>
                <c:pt idx="3">
                  <c:v>95.17</c:v>
                </c:pt>
                <c:pt idx="4">
                  <c:v>95.51</c:v>
                </c:pt>
                <c:pt idx="5">
                  <c:v>97.89</c:v>
                </c:pt>
                <c:pt idx="6">
                  <c:v>97.7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DE-4A6A-A154-A066DB959314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f...'!$L$42:$L$48</c:f>
              <c:numCache>
                <c:formatCode>0.0</c:formatCode>
                <c:ptCount val="7"/>
                <c:pt idx="0">
                  <c:v>110.81</c:v>
                </c:pt>
                <c:pt idx="1">
                  <c:v>97.82</c:v>
                </c:pt>
                <c:pt idx="2">
                  <c:v>98.7</c:v>
                </c:pt>
                <c:pt idx="3">
                  <c:v>95.56</c:v>
                </c:pt>
                <c:pt idx="4">
                  <c:v>95.65</c:v>
                </c:pt>
                <c:pt idx="5">
                  <c:v>97.99</c:v>
                </c:pt>
                <c:pt idx="6">
                  <c:v>97.49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DE-4A6A-A154-A066DB959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3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serv...'!$L$82:$L$89</c:f>
              <c:numCache>
                <c:formatCode>0.0</c:formatCode>
                <c:ptCount val="8"/>
                <c:pt idx="0">
                  <c:v>80.03</c:v>
                </c:pt>
                <c:pt idx="1">
                  <c:v>80.11</c:v>
                </c:pt>
                <c:pt idx="2">
                  <c:v>81.739999999999995</c:v>
                </c:pt>
                <c:pt idx="3">
                  <c:v>81.78</c:v>
                </c:pt>
                <c:pt idx="4">
                  <c:v>85.54</c:v>
                </c:pt>
                <c:pt idx="5">
                  <c:v>86.08</c:v>
                </c:pt>
                <c:pt idx="6">
                  <c:v>87.98</c:v>
                </c:pt>
                <c:pt idx="7">
                  <c:v>75.069999999999993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E-4D62-82B8-6C438F6BA564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serv...'!$L$91:$L$98</c:f>
              <c:numCache>
                <c:formatCode>0.0</c:formatCode>
                <c:ptCount val="8"/>
                <c:pt idx="0">
                  <c:v>80.97</c:v>
                </c:pt>
                <c:pt idx="1">
                  <c:v>79.849999999999994</c:v>
                </c:pt>
                <c:pt idx="2">
                  <c:v>81.16</c:v>
                </c:pt>
                <c:pt idx="3">
                  <c:v>82.63</c:v>
                </c:pt>
                <c:pt idx="4">
                  <c:v>80.94</c:v>
                </c:pt>
                <c:pt idx="5">
                  <c:v>85.47</c:v>
                </c:pt>
                <c:pt idx="6">
                  <c:v>88.2</c:v>
                </c:pt>
                <c:pt idx="7">
                  <c:v>75.91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8E-4D62-82B8-6C438F6BA564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serv...'!$L$100:$L$107</c:f>
              <c:numCache>
                <c:formatCode>0.0</c:formatCode>
                <c:ptCount val="8"/>
                <c:pt idx="0">
                  <c:v>80.97</c:v>
                </c:pt>
                <c:pt idx="1">
                  <c:v>81.09</c:v>
                </c:pt>
                <c:pt idx="2">
                  <c:v>82.51</c:v>
                </c:pt>
                <c:pt idx="3">
                  <c:v>84.54</c:v>
                </c:pt>
                <c:pt idx="4">
                  <c:v>82.94</c:v>
                </c:pt>
                <c:pt idx="5">
                  <c:v>86.87</c:v>
                </c:pt>
                <c:pt idx="6">
                  <c:v>90.5</c:v>
                </c:pt>
                <c:pt idx="7">
                  <c:v>77.95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8E-4D62-82B8-6C438F6BA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serv...'!$L$24:$L$30</c:f>
              <c:numCache>
                <c:formatCode>0.0</c:formatCode>
                <c:ptCount val="7"/>
                <c:pt idx="0">
                  <c:v>88.06</c:v>
                </c:pt>
                <c:pt idx="1">
                  <c:v>85.7</c:v>
                </c:pt>
                <c:pt idx="2">
                  <c:v>86.61</c:v>
                </c:pt>
                <c:pt idx="3">
                  <c:v>88.6</c:v>
                </c:pt>
                <c:pt idx="4">
                  <c:v>90.76</c:v>
                </c:pt>
                <c:pt idx="5">
                  <c:v>94.88</c:v>
                </c:pt>
                <c:pt idx="6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B-49A9-AAC1-E8E86D6734F7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serv...'!$L$33:$L$39</c:f>
              <c:numCache>
                <c:formatCode>0.0</c:formatCode>
                <c:ptCount val="7"/>
                <c:pt idx="0">
                  <c:v>88.89</c:v>
                </c:pt>
                <c:pt idx="1">
                  <c:v>85.41</c:v>
                </c:pt>
                <c:pt idx="2">
                  <c:v>86.15</c:v>
                </c:pt>
                <c:pt idx="3">
                  <c:v>88.73</c:v>
                </c:pt>
                <c:pt idx="4">
                  <c:v>91.01</c:v>
                </c:pt>
                <c:pt idx="5">
                  <c:v>94.78</c:v>
                </c:pt>
                <c:pt idx="6">
                  <c:v>94.89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AB-49A9-AAC1-E8E86D6734F7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serv...'!$L$42:$L$48</c:f>
              <c:numCache>
                <c:formatCode>0.0</c:formatCode>
                <c:ptCount val="7"/>
                <c:pt idx="0">
                  <c:v>91.44</c:v>
                </c:pt>
                <c:pt idx="1">
                  <c:v>86.62</c:v>
                </c:pt>
                <c:pt idx="2">
                  <c:v>86.88</c:v>
                </c:pt>
                <c:pt idx="3">
                  <c:v>89.38</c:v>
                </c:pt>
                <c:pt idx="4">
                  <c:v>91.52</c:v>
                </c:pt>
                <c:pt idx="5">
                  <c:v>95.24</c:v>
                </c:pt>
                <c:pt idx="6">
                  <c:v>95.25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AB-49A9-AAC1-E8E86D673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'Accommodation and food serv...'!$K$110:$K$256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'Accommodation and food serv...'!$L$110:$L$256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94.654899999999998</c:v>
                </c:pt>
                <c:pt idx="2">
                  <c:v>75.149500000000003</c:v>
                </c:pt>
                <c:pt idx="3">
                  <c:v>66.948300000000003</c:v>
                </c:pt>
                <c:pt idx="4">
                  <c:v>64.383799999999994</c:v>
                </c:pt>
                <c:pt idx="5">
                  <c:v>65.363</c:v>
                </c:pt>
                <c:pt idx="6">
                  <c:v>68.135599999999997</c:v>
                </c:pt>
                <c:pt idx="7">
                  <c:v>69.968500000000006</c:v>
                </c:pt>
                <c:pt idx="8">
                  <c:v>71.433899999999994</c:v>
                </c:pt>
                <c:pt idx="9">
                  <c:v>71.713099999999997</c:v>
                </c:pt>
                <c:pt idx="10">
                  <c:v>73.114900000000006</c:v>
                </c:pt>
                <c:pt idx="11">
                  <c:v>74.673199999999994</c:v>
                </c:pt>
                <c:pt idx="12">
                  <c:v>77.810900000000004</c:v>
                </c:pt>
                <c:pt idx="13">
                  <c:v>79.883099999999999</c:v>
                </c:pt>
                <c:pt idx="14">
                  <c:v>81.274600000000007</c:v>
                </c:pt>
                <c:pt idx="15">
                  <c:v>82.517600000000002</c:v>
                </c:pt>
                <c:pt idx="16">
                  <c:v>85.057000000000002</c:v>
                </c:pt>
                <c:pt idx="17">
                  <c:v>85.906599999999997</c:v>
                </c:pt>
                <c:pt idx="18">
                  <c:v>86.129000000000005</c:v>
                </c:pt>
                <c:pt idx="19">
                  <c:v>85.791899999999998</c:v>
                </c:pt>
                <c:pt idx="20">
                  <c:v>85.922899999999998</c:v>
                </c:pt>
                <c:pt idx="21">
                  <c:v>83.966700000000003</c:v>
                </c:pt>
                <c:pt idx="22">
                  <c:v>84.079300000000003</c:v>
                </c:pt>
                <c:pt idx="23">
                  <c:v>84.866399999999999</c:v>
                </c:pt>
                <c:pt idx="24">
                  <c:v>84.9024</c:v>
                </c:pt>
                <c:pt idx="25">
                  <c:v>85.122299999999996</c:v>
                </c:pt>
                <c:pt idx="26">
                  <c:v>87.328400000000002</c:v>
                </c:pt>
                <c:pt idx="27">
                  <c:v>87.854500000000002</c:v>
                </c:pt>
                <c:pt idx="28">
                  <c:v>87.856499999999997</c:v>
                </c:pt>
                <c:pt idx="29">
                  <c:v>86.643799999999999</c:v>
                </c:pt>
                <c:pt idx="30">
                  <c:v>87.002799999999993</c:v>
                </c:pt>
                <c:pt idx="31">
                  <c:v>87.234499999999997</c:v>
                </c:pt>
                <c:pt idx="32">
                  <c:v>87.411299999999997</c:v>
                </c:pt>
                <c:pt idx="33">
                  <c:v>87.901899999999998</c:v>
                </c:pt>
                <c:pt idx="34">
                  <c:v>88.711200000000005</c:v>
                </c:pt>
                <c:pt idx="35">
                  <c:v>89.468299999999999</c:v>
                </c:pt>
                <c:pt idx="36">
                  <c:v>89.663799999999995</c:v>
                </c:pt>
                <c:pt idx="37">
                  <c:v>90.399600000000007</c:v>
                </c:pt>
                <c:pt idx="38">
                  <c:v>91.397599999999997</c:v>
                </c:pt>
                <c:pt idx="39">
                  <c:v>92.191199999999995</c:v>
                </c:pt>
                <c:pt idx="40">
                  <c:v>92.280100000000004</c:v>
                </c:pt>
                <c:pt idx="41">
                  <c:v>87.972700000000003</c:v>
                </c:pt>
                <c:pt idx="42">
                  <c:v>84.496300000000005</c:v>
                </c:pt>
                <c:pt idx="43">
                  <c:v>85.262900000000002</c:v>
                </c:pt>
                <c:pt idx="44">
                  <c:v>86.496799999999993</c:v>
                </c:pt>
                <c:pt idx="45">
                  <c:v>87.378100000000003</c:v>
                </c:pt>
                <c:pt idx="46">
                  <c:v>87.893199999999993</c:v>
                </c:pt>
                <c:pt idx="47">
                  <c:v>86.364599999999996</c:v>
                </c:pt>
                <c:pt idx="48">
                  <c:v>87.594300000000004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9-44C4-9263-9446DBD9F5F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'Accommodation and food serv...'!$K$110:$K$256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'Accommodation and food serv...'!$L$258:$L$404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91.538300000000007</c:v>
                </c:pt>
                <c:pt idx="2">
                  <c:v>76.3797</c:v>
                </c:pt>
                <c:pt idx="3">
                  <c:v>73.410700000000006</c:v>
                </c:pt>
                <c:pt idx="4">
                  <c:v>72.027900000000002</c:v>
                </c:pt>
                <c:pt idx="5">
                  <c:v>74.198499999999996</c:v>
                </c:pt>
                <c:pt idx="6">
                  <c:v>85.680099999999996</c:v>
                </c:pt>
                <c:pt idx="7">
                  <c:v>82.236599999999996</c:v>
                </c:pt>
                <c:pt idx="8">
                  <c:v>80.061199999999999</c:v>
                </c:pt>
                <c:pt idx="9">
                  <c:v>75.886399999999995</c:v>
                </c:pt>
                <c:pt idx="10">
                  <c:v>76.247200000000007</c:v>
                </c:pt>
                <c:pt idx="11">
                  <c:v>77.018799999999999</c:v>
                </c:pt>
                <c:pt idx="12">
                  <c:v>82.307299999999998</c:v>
                </c:pt>
                <c:pt idx="13">
                  <c:v>84.785499999999999</c:v>
                </c:pt>
                <c:pt idx="14">
                  <c:v>84.787599999999998</c:v>
                </c:pt>
                <c:pt idx="15">
                  <c:v>84.787000000000006</c:v>
                </c:pt>
                <c:pt idx="16">
                  <c:v>94.233199999999997</c:v>
                </c:pt>
                <c:pt idx="17">
                  <c:v>91.001599999999996</c:v>
                </c:pt>
                <c:pt idx="18">
                  <c:v>90.9696</c:v>
                </c:pt>
                <c:pt idx="19">
                  <c:v>89.543800000000005</c:v>
                </c:pt>
                <c:pt idx="20">
                  <c:v>90.994399999999999</c:v>
                </c:pt>
                <c:pt idx="21">
                  <c:v>88.9178</c:v>
                </c:pt>
                <c:pt idx="22">
                  <c:v>90.066699999999997</c:v>
                </c:pt>
                <c:pt idx="23">
                  <c:v>90.616299999999995</c:v>
                </c:pt>
                <c:pt idx="24">
                  <c:v>89.5869</c:v>
                </c:pt>
                <c:pt idx="25">
                  <c:v>89.769800000000004</c:v>
                </c:pt>
                <c:pt idx="26">
                  <c:v>91.947400000000002</c:v>
                </c:pt>
                <c:pt idx="27">
                  <c:v>93.013300000000001</c:v>
                </c:pt>
                <c:pt idx="28">
                  <c:v>92.552899999999994</c:v>
                </c:pt>
                <c:pt idx="29">
                  <c:v>89.700699999999998</c:v>
                </c:pt>
                <c:pt idx="30">
                  <c:v>89.339399999999998</c:v>
                </c:pt>
                <c:pt idx="31">
                  <c:v>86.988</c:v>
                </c:pt>
                <c:pt idx="32">
                  <c:v>87.785799999999995</c:v>
                </c:pt>
                <c:pt idx="33">
                  <c:v>88.718500000000006</c:v>
                </c:pt>
                <c:pt idx="34">
                  <c:v>90.496899999999997</c:v>
                </c:pt>
                <c:pt idx="35">
                  <c:v>90.970399999999998</c:v>
                </c:pt>
                <c:pt idx="36">
                  <c:v>90.544399999999996</c:v>
                </c:pt>
                <c:pt idx="37">
                  <c:v>92.025400000000005</c:v>
                </c:pt>
                <c:pt idx="38">
                  <c:v>94.719300000000004</c:v>
                </c:pt>
                <c:pt idx="39">
                  <c:v>96.505899999999997</c:v>
                </c:pt>
                <c:pt idx="40">
                  <c:v>97.931799999999996</c:v>
                </c:pt>
                <c:pt idx="41">
                  <c:v>95.082400000000007</c:v>
                </c:pt>
                <c:pt idx="42">
                  <c:v>95.467200000000005</c:v>
                </c:pt>
                <c:pt idx="43">
                  <c:v>90.442099999999996</c:v>
                </c:pt>
                <c:pt idx="44">
                  <c:v>89.408299999999997</c:v>
                </c:pt>
                <c:pt idx="45">
                  <c:v>90.336600000000004</c:v>
                </c:pt>
                <c:pt idx="46">
                  <c:v>92.142700000000005</c:v>
                </c:pt>
                <c:pt idx="47">
                  <c:v>89.2029</c:v>
                </c:pt>
                <c:pt idx="48">
                  <c:v>89.284400000000005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9-44C4-9263-9446DBD9F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wareh...'!$L$53:$L$60</c:f>
              <c:numCache>
                <c:formatCode>0.0</c:formatCode>
                <c:ptCount val="8"/>
                <c:pt idx="0">
                  <c:v>91.24</c:v>
                </c:pt>
                <c:pt idx="1">
                  <c:v>92.14</c:v>
                </c:pt>
                <c:pt idx="2">
                  <c:v>91.38</c:v>
                </c:pt>
                <c:pt idx="3">
                  <c:v>89.92</c:v>
                </c:pt>
                <c:pt idx="4">
                  <c:v>94.23</c:v>
                </c:pt>
                <c:pt idx="5">
                  <c:v>90.19</c:v>
                </c:pt>
                <c:pt idx="6">
                  <c:v>92.63</c:v>
                </c:pt>
                <c:pt idx="7">
                  <c:v>88.71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3-408A-A17D-C5040FE12D4B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wareh...'!$L$62:$L$69</c:f>
              <c:numCache>
                <c:formatCode>0.0</c:formatCode>
                <c:ptCount val="8"/>
                <c:pt idx="0">
                  <c:v>92.44</c:v>
                </c:pt>
                <c:pt idx="1">
                  <c:v>93.26</c:v>
                </c:pt>
                <c:pt idx="2">
                  <c:v>92.83</c:v>
                </c:pt>
                <c:pt idx="3">
                  <c:v>93.24</c:v>
                </c:pt>
                <c:pt idx="4">
                  <c:v>94.79</c:v>
                </c:pt>
                <c:pt idx="5">
                  <c:v>92.91</c:v>
                </c:pt>
                <c:pt idx="6">
                  <c:v>94.7</c:v>
                </c:pt>
                <c:pt idx="7">
                  <c:v>89.03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F3-408A-A17D-C5040FE12D4B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wareh...'!$L$71:$L$78</c:f>
              <c:numCache>
                <c:formatCode>0.0</c:formatCode>
                <c:ptCount val="8"/>
                <c:pt idx="0">
                  <c:v>93.21</c:v>
                </c:pt>
                <c:pt idx="1">
                  <c:v>93.11</c:v>
                </c:pt>
                <c:pt idx="2">
                  <c:v>93.82</c:v>
                </c:pt>
                <c:pt idx="3">
                  <c:v>93.91</c:v>
                </c:pt>
                <c:pt idx="4">
                  <c:v>95.18</c:v>
                </c:pt>
                <c:pt idx="5">
                  <c:v>89.69</c:v>
                </c:pt>
                <c:pt idx="6">
                  <c:v>93.97</c:v>
                </c:pt>
                <c:pt idx="7">
                  <c:v>90.2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F3-408A-A17D-C5040FE12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wareh...'!$L$82:$L$89</c:f>
              <c:numCache>
                <c:formatCode>0.0</c:formatCode>
                <c:ptCount val="8"/>
                <c:pt idx="0">
                  <c:v>90.44</c:v>
                </c:pt>
                <c:pt idx="1">
                  <c:v>92.31</c:v>
                </c:pt>
                <c:pt idx="2">
                  <c:v>89.32</c:v>
                </c:pt>
                <c:pt idx="3">
                  <c:v>89.94</c:v>
                </c:pt>
                <c:pt idx="4">
                  <c:v>89.56</c:v>
                </c:pt>
                <c:pt idx="5">
                  <c:v>92.05</c:v>
                </c:pt>
                <c:pt idx="6">
                  <c:v>87.84</c:v>
                </c:pt>
                <c:pt idx="7">
                  <c:v>92.13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F-474E-AF31-33300132F7AD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wareh...'!$L$91:$L$98</c:f>
              <c:numCache>
                <c:formatCode>0.0</c:formatCode>
                <c:ptCount val="8"/>
                <c:pt idx="0">
                  <c:v>91.44</c:v>
                </c:pt>
                <c:pt idx="1">
                  <c:v>93.75</c:v>
                </c:pt>
                <c:pt idx="2">
                  <c:v>91.62</c:v>
                </c:pt>
                <c:pt idx="3">
                  <c:v>93.12</c:v>
                </c:pt>
                <c:pt idx="4">
                  <c:v>92.39</c:v>
                </c:pt>
                <c:pt idx="5">
                  <c:v>93.55</c:v>
                </c:pt>
                <c:pt idx="6">
                  <c:v>91.52</c:v>
                </c:pt>
                <c:pt idx="7">
                  <c:v>94.5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F-474E-AF31-33300132F7AD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wareh...'!$L$100:$L$107</c:f>
              <c:numCache>
                <c:formatCode>0.0</c:formatCode>
                <c:ptCount val="8"/>
                <c:pt idx="0">
                  <c:v>92.68</c:v>
                </c:pt>
                <c:pt idx="1">
                  <c:v>94.28</c:v>
                </c:pt>
                <c:pt idx="2">
                  <c:v>92.52</c:v>
                </c:pt>
                <c:pt idx="3">
                  <c:v>94.39</c:v>
                </c:pt>
                <c:pt idx="4">
                  <c:v>93.31</c:v>
                </c:pt>
                <c:pt idx="5">
                  <c:v>93.42</c:v>
                </c:pt>
                <c:pt idx="6">
                  <c:v>92.43</c:v>
                </c:pt>
                <c:pt idx="7">
                  <c:v>95.77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EF-474E-AF31-33300132F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wareh...'!$L$24:$L$30</c:f>
              <c:numCache>
                <c:formatCode>0.0</c:formatCode>
                <c:ptCount val="7"/>
                <c:pt idx="0">
                  <c:v>99.23</c:v>
                </c:pt>
                <c:pt idx="1">
                  <c:v>89.35</c:v>
                </c:pt>
                <c:pt idx="2">
                  <c:v>92.79</c:v>
                </c:pt>
                <c:pt idx="3">
                  <c:v>92.21</c:v>
                </c:pt>
                <c:pt idx="4">
                  <c:v>92.78</c:v>
                </c:pt>
                <c:pt idx="5">
                  <c:v>93.99</c:v>
                </c:pt>
                <c:pt idx="6">
                  <c:v>82.35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29-4FFD-BD46-9170D837ACD6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wareh...'!$L$33:$L$39</c:f>
              <c:numCache>
                <c:formatCode>0.0</c:formatCode>
                <c:ptCount val="7"/>
                <c:pt idx="0">
                  <c:v>94.01</c:v>
                </c:pt>
                <c:pt idx="1">
                  <c:v>89.18</c:v>
                </c:pt>
                <c:pt idx="2">
                  <c:v>93.36</c:v>
                </c:pt>
                <c:pt idx="3">
                  <c:v>93.16</c:v>
                </c:pt>
                <c:pt idx="4">
                  <c:v>94.49</c:v>
                </c:pt>
                <c:pt idx="5">
                  <c:v>99.33</c:v>
                </c:pt>
                <c:pt idx="6">
                  <c:v>97.46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29-4FFD-BD46-9170D837ACD6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wareh...'!$L$42:$L$48</c:f>
              <c:numCache>
                <c:formatCode>0.0</c:formatCode>
                <c:ptCount val="7"/>
                <c:pt idx="0">
                  <c:v>96.18</c:v>
                </c:pt>
                <c:pt idx="1">
                  <c:v>89.84</c:v>
                </c:pt>
                <c:pt idx="2">
                  <c:v>94.06</c:v>
                </c:pt>
                <c:pt idx="3">
                  <c:v>93.74</c:v>
                </c:pt>
                <c:pt idx="4">
                  <c:v>94.92</c:v>
                </c:pt>
                <c:pt idx="5">
                  <c:v>99.81</c:v>
                </c:pt>
                <c:pt idx="6">
                  <c:v>99.26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29-4FFD-BD46-9170D837A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'Transport, postal and wareh...'!$K$110:$K$256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'Transport, postal and wareh...'!$L$110:$L$256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99.255600000000001</c:v>
                </c:pt>
                <c:pt idx="2">
                  <c:v>97.168599999999998</c:v>
                </c:pt>
                <c:pt idx="3">
                  <c:v>96.4923</c:v>
                </c:pt>
                <c:pt idx="4">
                  <c:v>95.279600000000002</c:v>
                </c:pt>
                <c:pt idx="5">
                  <c:v>94.936599999999999</c:v>
                </c:pt>
                <c:pt idx="6">
                  <c:v>95.409099999999995</c:v>
                </c:pt>
                <c:pt idx="7">
                  <c:v>95.723699999999994</c:v>
                </c:pt>
                <c:pt idx="8">
                  <c:v>95.071299999999994</c:v>
                </c:pt>
                <c:pt idx="9">
                  <c:v>95.561099999999996</c:v>
                </c:pt>
                <c:pt idx="10">
                  <c:v>95.877799999999993</c:v>
                </c:pt>
                <c:pt idx="11">
                  <c:v>95.568200000000004</c:v>
                </c:pt>
                <c:pt idx="12">
                  <c:v>96.001800000000003</c:v>
                </c:pt>
                <c:pt idx="13">
                  <c:v>96.333799999999997</c:v>
                </c:pt>
                <c:pt idx="14">
                  <c:v>96.059600000000003</c:v>
                </c:pt>
                <c:pt idx="15">
                  <c:v>93.335800000000006</c:v>
                </c:pt>
                <c:pt idx="16">
                  <c:v>94.112300000000005</c:v>
                </c:pt>
                <c:pt idx="17">
                  <c:v>95.293099999999995</c:v>
                </c:pt>
                <c:pt idx="18">
                  <c:v>96.089500000000001</c:v>
                </c:pt>
                <c:pt idx="19">
                  <c:v>96.260499999999993</c:v>
                </c:pt>
                <c:pt idx="20">
                  <c:v>96.428100000000001</c:v>
                </c:pt>
                <c:pt idx="21">
                  <c:v>96.688699999999997</c:v>
                </c:pt>
                <c:pt idx="22">
                  <c:v>96.396799999999999</c:v>
                </c:pt>
                <c:pt idx="23">
                  <c:v>96.381299999999996</c:v>
                </c:pt>
                <c:pt idx="24">
                  <c:v>96.078500000000005</c:v>
                </c:pt>
                <c:pt idx="25">
                  <c:v>96.007099999999994</c:v>
                </c:pt>
                <c:pt idx="26">
                  <c:v>95.942400000000006</c:v>
                </c:pt>
                <c:pt idx="27">
                  <c:v>96.263499999999993</c:v>
                </c:pt>
                <c:pt idx="28">
                  <c:v>95.733099999999993</c:v>
                </c:pt>
                <c:pt idx="29">
                  <c:v>94.741600000000005</c:v>
                </c:pt>
                <c:pt idx="30">
                  <c:v>94.104100000000003</c:v>
                </c:pt>
                <c:pt idx="31">
                  <c:v>94.748199999999997</c:v>
                </c:pt>
                <c:pt idx="32">
                  <c:v>94.891599999999997</c:v>
                </c:pt>
                <c:pt idx="33">
                  <c:v>95.069299999999998</c:v>
                </c:pt>
                <c:pt idx="34">
                  <c:v>95.338999999999999</c:v>
                </c:pt>
                <c:pt idx="35">
                  <c:v>96.065100000000001</c:v>
                </c:pt>
                <c:pt idx="36">
                  <c:v>95.767300000000006</c:v>
                </c:pt>
                <c:pt idx="37">
                  <c:v>95.968900000000005</c:v>
                </c:pt>
                <c:pt idx="38">
                  <c:v>95.912300000000002</c:v>
                </c:pt>
                <c:pt idx="39">
                  <c:v>96.4</c:v>
                </c:pt>
                <c:pt idx="40">
                  <c:v>95.858199999999997</c:v>
                </c:pt>
                <c:pt idx="41">
                  <c:v>93.480699999999999</c:v>
                </c:pt>
                <c:pt idx="42">
                  <c:v>90.888000000000005</c:v>
                </c:pt>
                <c:pt idx="43">
                  <c:v>91.053799999999995</c:v>
                </c:pt>
                <c:pt idx="44">
                  <c:v>91.933800000000005</c:v>
                </c:pt>
                <c:pt idx="45">
                  <c:v>92.858500000000006</c:v>
                </c:pt>
                <c:pt idx="46">
                  <c:v>93.254499999999993</c:v>
                </c:pt>
                <c:pt idx="47">
                  <c:v>93.377499999999998</c:v>
                </c:pt>
                <c:pt idx="48">
                  <c:v>93.974800000000002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3-49DD-B5F7-02C07C16335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'Transport, postal and wareh...'!$K$110:$K$256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'Transport, postal and wareh...'!$L$258:$L$404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100.65309999999999</c:v>
                </c:pt>
                <c:pt idx="2">
                  <c:v>98.099599999999995</c:v>
                </c:pt>
                <c:pt idx="3">
                  <c:v>96.515600000000006</c:v>
                </c:pt>
                <c:pt idx="4">
                  <c:v>93.335599999999999</c:v>
                </c:pt>
                <c:pt idx="5">
                  <c:v>92.804100000000005</c:v>
                </c:pt>
                <c:pt idx="6">
                  <c:v>93.3459</c:v>
                </c:pt>
                <c:pt idx="7">
                  <c:v>92.144300000000001</c:v>
                </c:pt>
                <c:pt idx="8">
                  <c:v>89.128100000000003</c:v>
                </c:pt>
                <c:pt idx="9">
                  <c:v>89.186199999999999</c:v>
                </c:pt>
                <c:pt idx="10">
                  <c:v>89.102099999999993</c:v>
                </c:pt>
                <c:pt idx="11">
                  <c:v>90.533500000000004</c:v>
                </c:pt>
                <c:pt idx="12">
                  <c:v>92.971299999999999</c:v>
                </c:pt>
                <c:pt idx="13">
                  <c:v>93.2898</c:v>
                </c:pt>
                <c:pt idx="14">
                  <c:v>93.771600000000007</c:v>
                </c:pt>
                <c:pt idx="15">
                  <c:v>92.302400000000006</c:v>
                </c:pt>
                <c:pt idx="16">
                  <c:v>92.278800000000004</c:v>
                </c:pt>
                <c:pt idx="17">
                  <c:v>89.027799999999999</c:v>
                </c:pt>
                <c:pt idx="18">
                  <c:v>88.976600000000005</c:v>
                </c:pt>
                <c:pt idx="19">
                  <c:v>89.488699999999994</c:v>
                </c:pt>
                <c:pt idx="20">
                  <c:v>89.112799999999993</c:v>
                </c:pt>
                <c:pt idx="21">
                  <c:v>90.516900000000007</c:v>
                </c:pt>
                <c:pt idx="22">
                  <c:v>91.163399999999996</c:v>
                </c:pt>
                <c:pt idx="23">
                  <c:v>91.203599999999994</c:v>
                </c:pt>
                <c:pt idx="24">
                  <c:v>89.197999999999993</c:v>
                </c:pt>
                <c:pt idx="25">
                  <c:v>91.954700000000003</c:v>
                </c:pt>
                <c:pt idx="26">
                  <c:v>91.813199999999995</c:v>
                </c:pt>
                <c:pt idx="27">
                  <c:v>96.227000000000004</c:v>
                </c:pt>
                <c:pt idx="28">
                  <c:v>98.078000000000003</c:v>
                </c:pt>
                <c:pt idx="29">
                  <c:v>93.660600000000002</c:v>
                </c:pt>
                <c:pt idx="30">
                  <c:v>88.732399999999998</c:v>
                </c:pt>
                <c:pt idx="31">
                  <c:v>89.546499999999995</c:v>
                </c:pt>
                <c:pt idx="32">
                  <c:v>89.996300000000005</c:v>
                </c:pt>
                <c:pt idx="33">
                  <c:v>90.292699999999996</c:v>
                </c:pt>
                <c:pt idx="34">
                  <c:v>90.782300000000006</c:v>
                </c:pt>
                <c:pt idx="35">
                  <c:v>91.775899999999993</c:v>
                </c:pt>
                <c:pt idx="36">
                  <c:v>91.275099999999995</c:v>
                </c:pt>
                <c:pt idx="37">
                  <c:v>92.114199999999997</c:v>
                </c:pt>
                <c:pt idx="38">
                  <c:v>93.948700000000002</c:v>
                </c:pt>
                <c:pt idx="39">
                  <c:v>94.732200000000006</c:v>
                </c:pt>
                <c:pt idx="40">
                  <c:v>94.333699999999993</c:v>
                </c:pt>
                <c:pt idx="41">
                  <c:v>91.282499999999999</c:v>
                </c:pt>
                <c:pt idx="42">
                  <c:v>88.632800000000003</c:v>
                </c:pt>
                <c:pt idx="43">
                  <c:v>89.0929</c:v>
                </c:pt>
                <c:pt idx="44">
                  <c:v>89.986599999999996</c:v>
                </c:pt>
                <c:pt idx="45">
                  <c:v>91.096599999999995</c:v>
                </c:pt>
                <c:pt idx="46">
                  <c:v>90.355500000000006</c:v>
                </c:pt>
                <c:pt idx="47">
                  <c:v>91.963999999999999</c:v>
                </c:pt>
                <c:pt idx="48">
                  <c:v>93.153899999999993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3-49DD-B5F7-02C07C163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telec...'!$L$53:$L$60</c:f>
              <c:numCache>
                <c:formatCode>0.0</c:formatCode>
                <c:ptCount val="8"/>
                <c:pt idx="0">
                  <c:v>92.24</c:v>
                </c:pt>
                <c:pt idx="1">
                  <c:v>90.64</c:v>
                </c:pt>
                <c:pt idx="2">
                  <c:v>87.56</c:v>
                </c:pt>
                <c:pt idx="3">
                  <c:v>91.99</c:v>
                </c:pt>
                <c:pt idx="4">
                  <c:v>90.57</c:v>
                </c:pt>
                <c:pt idx="5">
                  <c:v>91.33</c:v>
                </c:pt>
                <c:pt idx="6">
                  <c:v>91.3</c:v>
                </c:pt>
                <c:pt idx="7">
                  <c:v>90.19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E-447E-BB2C-5326B4F6891F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telec...'!$L$62:$L$69</c:f>
              <c:numCache>
                <c:formatCode>0.0</c:formatCode>
                <c:ptCount val="8"/>
                <c:pt idx="0">
                  <c:v>91.15</c:v>
                </c:pt>
                <c:pt idx="1">
                  <c:v>89.88</c:v>
                </c:pt>
                <c:pt idx="2">
                  <c:v>86.73</c:v>
                </c:pt>
                <c:pt idx="3">
                  <c:v>91.29</c:v>
                </c:pt>
                <c:pt idx="4">
                  <c:v>89.43</c:v>
                </c:pt>
                <c:pt idx="5">
                  <c:v>89.49</c:v>
                </c:pt>
                <c:pt idx="6">
                  <c:v>93.17</c:v>
                </c:pt>
                <c:pt idx="7">
                  <c:v>92.7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7E-447E-BB2C-5326B4F6891F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telec...'!$L$71:$L$78</c:f>
              <c:numCache>
                <c:formatCode>0.0</c:formatCode>
                <c:ptCount val="8"/>
                <c:pt idx="0">
                  <c:v>92.74</c:v>
                </c:pt>
                <c:pt idx="1">
                  <c:v>90.77</c:v>
                </c:pt>
                <c:pt idx="2">
                  <c:v>87.9</c:v>
                </c:pt>
                <c:pt idx="3">
                  <c:v>93.2</c:v>
                </c:pt>
                <c:pt idx="4">
                  <c:v>89.88</c:v>
                </c:pt>
                <c:pt idx="5">
                  <c:v>90.8</c:v>
                </c:pt>
                <c:pt idx="6">
                  <c:v>96.3</c:v>
                </c:pt>
                <c:pt idx="7">
                  <c:v>93.14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E-447E-BB2C-5326B4F68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telec...'!$L$82:$L$89</c:f>
              <c:numCache>
                <c:formatCode>0.0</c:formatCode>
                <c:ptCount val="8"/>
                <c:pt idx="0">
                  <c:v>89.8</c:v>
                </c:pt>
                <c:pt idx="1">
                  <c:v>90.89</c:v>
                </c:pt>
                <c:pt idx="2">
                  <c:v>84.34</c:v>
                </c:pt>
                <c:pt idx="3">
                  <c:v>90.95</c:v>
                </c:pt>
                <c:pt idx="4">
                  <c:v>90.26</c:v>
                </c:pt>
                <c:pt idx="5">
                  <c:v>87.75</c:v>
                </c:pt>
                <c:pt idx="6">
                  <c:v>87.45</c:v>
                </c:pt>
                <c:pt idx="7">
                  <c:v>91.59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4-499C-8198-BB2DD9A48D07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telec...'!$L$91:$L$98</c:f>
              <c:numCache>
                <c:formatCode>0.0</c:formatCode>
                <c:ptCount val="8"/>
                <c:pt idx="0">
                  <c:v>90.47</c:v>
                </c:pt>
                <c:pt idx="1">
                  <c:v>92.38</c:v>
                </c:pt>
                <c:pt idx="2">
                  <c:v>84.4</c:v>
                </c:pt>
                <c:pt idx="3">
                  <c:v>91.18</c:v>
                </c:pt>
                <c:pt idx="4">
                  <c:v>89.37</c:v>
                </c:pt>
                <c:pt idx="5">
                  <c:v>88.56</c:v>
                </c:pt>
                <c:pt idx="6">
                  <c:v>89.54</c:v>
                </c:pt>
                <c:pt idx="7">
                  <c:v>92.8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E4-499C-8198-BB2DD9A48D07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telec...'!$L$100:$L$107</c:f>
              <c:numCache>
                <c:formatCode>0.0</c:formatCode>
                <c:ptCount val="8"/>
                <c:pt idx="0">
                  <c:v>92.3</c:v>
                </c:pt>
                <c:pt idx="1">
                  <c:v>93.23</c:v>
                </c:pt>
                <c:pt idx="2">
                  <c:v>85.71</c:v>
                </c:pt>
                <c:pt idx="3">
                  <c:v>93.33</c:v>
                </c:pt>
                <c:pt idx="4">
                  <c:v>89.6</c:v>
                </c:pt>
                <c:pt idx="5">
                  <c:v>89.45</c:v>
                </c:pt>
                <c:pt idx="6">
                  <c:v>93.82</c:v>
                </c:pt>
                <c:pt idx="7">
                  <c:v>92.67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E4-499C-8198-BB2DD9A48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telec...'!$L$24:$L$30</c:f>
              <c:numCache>
                <c:formatCode>0.0</c:formatCode>
                <c:ptCount val="7"/>
                <c:pt idx="0">
                  <c:v>73.8</c:v>
                </c:pt>
                <c:pt idx="1">
                  <c:v>84.58</c:v>
                </c:pt>
                <c:pt idx="2">
                  <c:v>90.73</c:v>
                </c:pt>
                <c:pt idx="3">
                  <c:v>94.42</c:v>
                </c:pt>
                <c:pt idx="4">
                  <c:v>95.15</c:v>
                </c:pt>
                <c:pt idx="5">
                  <c:v>97.87</c:v>
                </c:pt>
                <c:pt idx="6">
                  <c:v>96.83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1-489F-B1AD-053C5594EFA7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telec...'!$L$33:$L$39</c:f>
              <c:numCache>
                <c:formatCode>0.0</c:formatCode>
                <c:ptCount val="7"/>
                <c:pt idx="0">
                  <c:v>70.33</c:v>
                </c:pt>
                <c:pt idx="1">
                  <c:v>86.2</c:v>
                </c:pt>
                <c:pt idx="2">
                  <c:v>89.94</c:v>
                </c:pt>
                <c:pt idx="3">
                  <c:v>93.15</c:v>
                </c:pt>
                <c:pt idx="4">
                  <c:v>95.38</c:v>
                </c:pt>
                <c:pt idx="5">
                  <c:v>99.58</c:v>
                </c:pt>
                <c:pt idx="6">
                  <c:v>101.18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1-489F-B1AD-053C5594EFA7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telec...'!$L$42:$L$48</c:f>
              <c:numCache>
                <c:formatCode>0.0</c:formatCode>
                <c:ptCount val="7"/>
                <c:pt idx="0">
                  <c:v>69.55</c:v>
                </c:pt>
                <c:pt idx="1">
                  <c:v>87.93</c:v>
                </c:pt>
                <c:pt idx="2">
                  <c:v>91.09</c:v>
                </c:pt>
                <c:pt idx="3">
                  <c:v>94.29</c:v>
                </c:pt>
                <c:pt idx="4">
                  <c:v>96.8</c:v>
                </c:pt>
                <c:pt idx="5">
                  <c:v>101.38</c:v>
                </c:pt>
                <c:pt idx="6">
                  <c:v>102.46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81-489F-B1AD-053C5594E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'Agriculture, forestry and f...'!$K$110:$K$256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'Agriculture, forestry and f...'!$L$110:$L$256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100.3177</c:v>
                </c:pt>
                <c:pt idx="2">
                  <c:v>99.350899999999996</c:v>
                </c:pt>
                <c:pt idx="3">
                  <c:v>97.133300000000006</c:v>
                </c:pt>
                <c:pt idx="4">
                  <c:v>95.562600000000003</c:v>
                </c:pt>
                <c:pt idx="5">
                  <c:v>95.953900000000004</c:v>
                </c:pt>
                <c:pt idx="6">
                  <c:v>96.433000000000007</c:v>
                </c:pt>
                <c:pt idx="7">
                  <c:v>96.226900000000001</c:v>
                </c:pt>
                <c:pt idx="8">
                  <c:v>96.562700000000007</c:v>
                </c:pt>
                <c:pt idx="9">
                  <c:v>96.7089</c:v>
                </c:pt>
                <c:pt idx="10">
                  <c:v>96.521600000000007</c:v>
                </c:pt>
                <c:pt idx="11">
                  <c:v>96.131100000000004</c:v>
                </c:pt>
                <c:pt idx="12">
                  <c:v>96.441599999999994</c:v>
                </c:pt>
                <c:pt idx="13">
                  <c:v>96.997100000000003</c:v>
                </c:pt>
                <c:pt idx="14">
                  <c:v>97.304000000000002</c:v>
                </c:pt>
                <c:pt idx="15">
                  <c:v>97.253600000000006</c:v>
                </c:pt>
                <c:pt idx="16">
                  <c:v>97.875299999999996</c:v>
                </c:pt>
                <c:pt idx="17">
                  <c:v>98.631100000000004</c:v>
                </c:pt>
                <c:pt idx="18">
                  <c:v>98.627499999999998</c:v>
                </c:pt>
                <c:pt idx="19">
                  <c:v>98.742800000000003</c:v>
                </c:pt>
                <c:pt idx="20">
                  <c:v>98.834299999999999</c:v>
                </c:pt>
                <c:pt idx="21">
                  <c:v>98.957499999999996</c:v>
                </c:pt>
                <c:pt idx="22">
                  <c:v>98.9863</c:v>
                </c:pt>
                <c:pt idx="23">
                  <c:v>98.9726</c:v>
                </c:pt>
                <c:pt idx="24">
                  <c:v>99.535300000000007</c:v>
                </c:pt>
                <c:pt idx="25">
                  <c:v>100.3631</c:v>
                </c:pt>
                <c:pt idx="26">
                  <c:v>100.6246</c:v>
                </c:pt>
                <c:pt idx="27">
                  <c:v>101.1189</c:v>
                </c:pt>
                <c:pt idx="28">
                  <c:v>100.9986</c:v>
                </c:pt>
                <c:pt idx="29">
                  <c:v>100.1823</c:v>
                </c:pt>
                <c:pt idx="30">
                  <c:v>99.301100000000005</c:v>
                </c:pt>
                <c:pt idx="31">
                  <c:v>100.2846</c:v>
                </c:pt>
                <c:pt idx="32">
                  <c:v>100.6045</c:v>
                </c:pt>
                <c:pt idx="33">
                  <c:v>100.848</c:v>
                </c:pt>
                <c:pt idx="34">
                  <c:v>101.3754</c:v>
                </c:pt>
                <c:pt idx="35">
                  <c:v>102.33</c:v>
                </c:pt>
                <c:pt idx="36">
                  <c:v>103.11750000000001</c:v>
                </c:pt>
                <c:pt idx="37">
                  <c:v>103.5771</c:v>
                </c:pt>
                <c:pt idx="38">
                  <c:v>104.4395</c:v>
                </c:pt>
                <c:pt idx="39">
                  <c:v>104.7565</c:v>
                </c:pt>
                <c:pt idx="40">
                  <c:v>103.79900000000001</c:v>
                </c:pt>
                <c:pt idx="41">
                  <c:v>98.884699999999995</c:v>
                </c:pt>
                <c:pt idx="42">
                  <c:v>93.572000000000003</c:v>
                </c:pt>
                <c:pt idx="43">
                  <c:v>95.260800000000003</c:v>
                </c:pt>
                <c:pt idx="44">
                  <c:v>96.893299999999996</c:v>
                </c:pt>
                <c:pt idx="45">
                  <c:v>97.790300000000002</c:v>
                </c:pt>
                <c:pt idx="46">
                  <c:v>97.590800000000002</c:v>
                </c:pt>
                <c:pt idx="47">
                  <c:v>95.345799999999997</c:v>
                </c:pt>
                <c:pt idx="48">
                  <c:v>95.348200000000006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A-4B35-88C3-32C2F428DDC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'Agriculture, forestry and f...'!$K$110:$K$256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'Agriculture, forestry and f...'!$L$258:$L$404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102.1671</c:v>
                </c:pt>
                <c:pt idx="2">
                  <c:v>103.05329999999999</c:v>
                </c:pt>
                <c:pt idx="3">
                  <c:v>102.1058</c:v>
                </c:pt>
                <c:pt idx="4">
                  <c:v>98.501999999999995</c:v>
                </c:pt>
                <c:pt idx="5">
                  <c:v>99.172899999999998</c:v>
                </c:pt>
                <c:pt idx="6">
                  <c:v>101.8556</c:v>
                </c:pt>
                <c:pt idx="7">
                  <c:v>102.2028</c:v>
                </c:pt>
                <c:pt idx="8">
                  <c:v>101.2975</c:v>
                </c:pt>
                <c:pt idx="9">
                  <c:v>100.75320000000001</c:v>
                </c:pt>
                <c:pt idx="10">
                  <c:v>100.4451</c:v>
                </c:pt>
                <c:pt idx="11">
                  <c:v>99.4833</c:v>
                </c:pt>
                <c:pt idx="12">
                  <c:v>99.706199999999995</c:v>
                </c:pt>
                <c:pt idx="13">
                  <c:v>101.50409999999999</c:v>
                </c:pt>
                <c:pt idx="14">
                  <c:v>105.8391</c:v>
                </c:pt>
                <c:pt idx="15">
                  <c:v>105.2709</c:v>
                </c:pt>
                <c:pt idx="16">
                  <c:v>102.79819999999999</c:v>
                </c:pt>
                <c:pt idx="17">
                  <c:v>97.650400000000005</c:v>
                </c:pt>
                <c:pt idx="18">
                  <c:v>97.820099999999996</c:v>
                </c:pt>
                <c:pt idx="19">
                  <c:v>97.342799999999997</c:v>
                </c:pt>
                <c:pt idx="20">
                  <c:v>99.071200000000005</c:v>
                </c:pt>
                <c:pt idx="21">
                  <c:v>98.4739</c:v>
                </c:pt>
                <c:pt idx="22">
                  <c:v>98.200699999999998</c:v>
                </c:pt>
                <c:pt idx="23">
                  <c:v>99.169200000000004</c:v>
                </c:pt>
                <c:pt idx="24">
                  <c:v>101.1653</c:v>
                </c:pt>
                <c:pt idx="25">
                  <c:v>102.47799999999999</c:v>
                </c:pt>
                <c:pt idx="26">
                  <c:v>103.13039999999999</c:v>
                </c:pt>
                <c:pt idx="27">
                  <c:v>104.3137</c:v>
                </c:pt>
                <c:pt idx="28">
                  <c:v>104.6332</c:v>
                </c:pt>
                <c:pt idx="29">
                  <c:v>104.7385</c:v>
                </c:pt>
                <c:pt idx="30">
                  <c:v>102.5184</c:v>
                </c:pt>
                <c:pt idx="31">
                  <c:v>103.3489</c:v>
                </c:pt>
                <c:pt idx="32">
                  <c:v>103.8463</c:v>
                </c:pt>
                <c:pt idx="33">
                  <c:v>104.34820000000001</c:v>
                </c:pt>
                <c:pt idx="34">
                  <c:v>106.2784</c:v>
                </c:pt>
                <c:pt idx="35">
                  <c:v>107.3794</c:v>
                </c:pt>
                <c:pt idx="36">
                  <c:v>108.46120000000001</c:v>
                </c:pt>
                <c:pt idx="37">
                  <c:v>109.242</c:v>
                </c:pt>
                <c:pt idx="38">
                  <c:v>110.9413</c:v>
                </c:pt>
                <c:pt idx="39">
                  <c:v>111.97280000000001</c:v>
                </c:pt>
                <c:pt idx="40">
                  <c:v>110.4832</c:v>
                </c:pt>
                <c:pt idx="41">
                  <c:v>100.4221</c:v>
                </c:pt>
                <c:pt idx="42">
                  <c:v>93.942599999999999</c:v>
                </c:pt>
                <c:pt idx="43">
                  <c:v>97.0792</c:v>
                </c:pt>
                <c:pt idx="44">
                  <c:v>100.4796</c:v>
                </c:pt>
                <c:pt idx="45">
                  <c:v>101.1057</c:v>
                </c:pt>
                <c:pt idx="46">
                  <c:v>100.06570000000001</c:v>
                </c:pt>
                <c:pt idx="47">
                  <c:v>98.869200000000006</c:v>
                </c:pt>
                <c:pt idx="48">
                  <c:v>99.946100000000001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A-4B35-88C3-32C2F428D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4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'Information media and telec...'!$K$110:$K$256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'Information media and telec...'!$L$110:$L$256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98.981700000000004</c:v>
                </c:pt>
                <c:pt idx="2">
                  <c:v>96.2029</c:v>
                </c:pt>
                <c:pt idx="3">
                  <c:v>93.4268</c:v>
                </c:pt>
                <c:pt idx="4">
                  <c:v>91.653000000000006</c:v>
                </c:pt>
                <c:pt idx="5">
                  <c:v>91.588300000000004</c:v>
                </c:pt>
                <c:pt idx="6">
                  <c:v>92.379400000000004</c:v>
                </c:pt>
                <c:pt idx="7">
                  <c:v>92.128500000000003</c:v>
                </c:pt>
                <c:pt idx="8">
                  <c:v>89.575500000000005</c:v>
                </c:pt>
                <c:pt idx="9">
                  <c:v>89.785499999999999</c:v>
                </c:pt>
                <c:pt idx="10">
                  <c:v>89.852199999999996</c:v>
                </c:pt>
                <c:pt idx="11">
                  <c:v>89.9572</c:v>
                </c:pt>
                <c:pt idx="12">
                  <c:v>93.211500000000001</c:v>
                </c:pt>
                <c:pt idx="13">
                  <c:v>94.163700000000006</c:v>
                </c:pt>
                <c:pt idx="14">
                  <c:v>93.986099999999993</c:v>
                </c:pt>
                <c:pt idx="15">
                  <c:v>93.118399999999994</c:v>
                </c:pt>
                <c:pt idx="16">
                  <c:v>94.041600000000003</c:v>
                </c:pt>
                <c:pt idx="17">
                  <c:v>95.460700000000003</c:v>
                </c:pt>
                <c:pt idx="18">
                  <c:v>95.702399999999997</c:v>
                </c:pt>
                <c:pt idx="19">
                  <c:v>95.685900000000004</c:v>
                </c:pt>
                <c:pt idx="20">
                  <c:v>95.585499999999996</c:v>
                </c:pt>
                <c:pt idx="21">
                  <c:v>94.789699999999996</c:v>
                </c:pt>
                <c:pt idx="22">
                  <c:v>94.131399999999999</c:v>
                </c:pt>
                <c:pt idx="23">
                  <c:v>93.919399999999996</c:v>
                </c:pt>
                <c:pt idx="24">
                  <c:v>94.396799999999999</c:v>
                </c:pt>
                <c:pt idx="25">
                  <c:v>92.734700000000004</c:v>
                </c:pt>
                <c:pt idx="26">
                  <c:v>92.425600000000003</c:v>
                </c:pt>
                <c:pt idx="27">
                  <c:v>92.338499999999996</c:v>
                </c:pt>
                <c:pt idx="28">
                  <c:v>94.507800000000003</c:v>
                </c:pt>
                <c:pt idx="29">
                  <c:v>93.423900000000003</c:v>
                </c:pt>
                <c:pt idx="30">
                  <c:v>93.212900000000005</c:v>
                </c:pt>
                <c:pt idx="31">
                  <c:v>93.736800000000002</c:v>
                </c:pt>
                <c:pt idx="32">
                  <c:v>93.359899999999996</c:v>
                </c:pt>
                <c:pt idx="33">
                  <c:v>92.779899999999998</c:v>
                </c:pt>
                <c:pt idx="34">
                  <c:v>92.906199999999998</c:v>
                </c:pt>
                <c:pt idx="35">
                  <c:v>92.394499999999994</c:v>
                </c:pt>
                <c:pt idx="36">
                  <c:v>92.578199999999995</c:v>
                </c:pt>
                <c:pt idx="37">
                  <c:v>92.555400000000006</c:v>
                </c:pt>
                <c:pt idx="38">
                  <c:v>92.5642</c:v>
                </c:pt>
                <c:pt idx="39">
                  <c:v>93.781099999999995</c:v>
                </c:pt>
                <c:pt idx="40">
                  <c:v>93.287499999999994</c:v>
                </c:pt>
                <c:pt idx="41">
                  <c:v>90.784499999999994</c:v>
                </c:pt>
                <c:pt idx="42">
                  <c:v>89.492999999999995</c:v>
                </c:pt>
                <c:pt idx="43">
                  <c:v>90.614199999999997</c:v>
                </c:pt>
                <c:pt idx="44">
                  <c:v>90.785300000000007</c:v>
                </c:pt>
                <c:pt idx="45">
                  <c:v>91.609399999999994</c:v>
                </c:pt>
                <c:pt idx="46">
                  <c:v>92.849599999999995</c:v>
                </c:pt>
                <c:pt idx="47">
                  <c:v>90.593900000000005</c:v>
                </c:pt>
                <c:pt idx="48">
                  <c:v>91.843000000000004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8-4FF2-9AB9-0D3E7ACDC2B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'Information media and telec...'!$K$110:$K$256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'Information media and telec...'!$L$258:$L$404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100.8877</c:v>
                </c:pt>
                <c:pt idx="2">
                  <c:v>103.39660000000001</c:v>
                </c:pt>
                <c:pt idx="3">
                  <c:v>102.8866</c:v>
                </c:pt>
                <c:pt idx="4">
                  <c:v>98.153999999999996</c:v>
                </c:pt>
                <c:pt idx="5">
                  <c:v>98.128900000000002</c:v>
                </c:pt>
                <c:pt idx="6">
                  <c:v>98.964100000000002</c:v>
                </c:pt>
                <c:pt idx="7">
                  <c:v>98.5</c:v>
                </c:pt>
                <c:pt idx="8">
                  <c:v>87.884900000000002</c:v>
                </c:pt>
                <c:pt idx="9">
                  <c:v>87.559700000000007</c:v>
                </c:pt>
                <c:pt idx="10">
                  <c:v>87.909700000000001</c:v>
                </c:pt>
                <c:pt idx="11">
                  <c:v>88.322299999999998</c:v>
                </c:pt>
                <c:pt idx="12">
                  <c:v>95.691800000000001</c:v>
                </c:pt>
                <c:pt idx="13">
                  <c:v>98.351100000000002</c:v>
                </c:pt>
                <c:pt idx="14">
                  <c:v>99.860600000000005</c:v>
                </c:pt>
                <c:pt idx="15">
                  <c:v>98.935699999999997</c:v>
                </c:pt>
                <c:pt idx="16">
                  <c:v>97.1374</c:v>
                </c:pt>
                <c:pt idx="17">
                  <c:v>93.487799999999993</c:v>
                </c:pt>
                <c:pt idx="18">
                  <c:v>93.700100000000006</c:v>
                </c:pt>
                <c:pt idx="19">
                  <c:v>93.681700000000006</c:v>
                </c:pt>
                <c:pt idx="20">
                  <c:v>97.141000000000005</c:v>
                </c:pt>
                <c:pt idx="21">
                  <c:v>103.1549</c:v>
                </c:pt>
                <c:pt idx="22">
                  <c:v>104.3913</c:v>
                </c:pt>
                <c:pt idx="23">
                  <c:v>102.2058</c:v>
                </c:pt>
                <c:pt idx="24">
                  <c:v>101.30719999999999</c:v>
                </c:pt>
                <c:pt idx="25">
                  <c:v>109.764</c:v>
                </c:pt>
                <c:pt idx="26">
                  <c:v>110.3342</c:v>
                </c:pt>
                <c:pt idx="27">
                  <c:v>108.56010000000001</c:v>
                </c:pt>
                <c:pt idx="28">
                  <c:v>97.501099999999994</c:v>
                </c:pt>
                <c:pt idx="29">
                  <c:v>97.053299999999993</c:v>
                </c:pt>
                <c:pt idx="30">
                  <c:v>95.257099999999994</c:v>
                </c:pt>
                <c:pt idx="31">
                  <c:v>98.634900000000002</c:v>
                </c:pt>
                <c:pt idx="32">
                  <c:v>95.430300000000003</c:v>
                </c:pt>
                <c:pt idx="33">
                  <c:v>96.024000000000001</c:v>
                </c:pt>
                <c:pt idx="34">
                  <c:v>96.398899999999998</c:v>
                </c:pt>
                <c:pt idx="35">
                  <c:v>95.405500000000004</c:v>
                </c:pt>
                <c:pt idx="36">
                  <c:v>96.1751</c:v>
                </c:pt>
                <c:pt idx="37">
                  <c:v>96.2333</c:v>
                </c:pt>
                <c:pt idx="38">
                  <c:v>96.206699999999998</c:v>
                </c:pt>
                <c:pt idx="39">
                  <c:v>97.719300000000004</c:v>
                </c:pt>
                <c:pt idx="40">
                  <c:v>98.780199999999994</c:v>
                </c:pt>
                <c:pt idx="41">
                  <c:v>94.568799999999996</c:v>
                </c:pt>
                <c:pt idx="42">
                  <c:v>93.327200000000005</c:v>
                </c:pt>
                <c:pt idx="43">
                  <c:v>94.757099999999994</c:v>
                </c:pt>
                <c:pt idx="44">
                  <c:v>94.442499999999995</c:v>
                </c:pt>
                <c:pt idx="45">
                  <c:v>95.693399999999997</c:v>
                </c:pt>
                <c:pt idx="46">
                  <c:v>98.706100000000006</c:v>
                </c:pt>
                <c:pt idx="47">
                  <c:v>95.911500000000004</c:v>
                </c:pt>
                <c:pt idx="48">
                  <c:v>98.325500000000005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8-4FF2-9AB9-0D3E7ACD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ser...'!$L$53:$L$60</c:f>
              <c:numCache>
                <c:formatCode>0.0</c:formatCode>
                <c:ptCount val="8"/>
                <c:pt idx="0">
                  <c:v>103.68</c:v>
                </c:pt>
                <c:pt idx="1">
                  <c:v>102.29</c:v>
                </c:pt>
                <c:pt idx="2">
                  <c:v>102.74</c:v>
                </c:pt>
                <c:pt idx="3">
                  <c:v>105.8</c:v>
                </c:pt>
                <c:pt idx="4">
                  <c:v>112.81</c:v>
                </c:pt>
                <c:pt idx="5">
                  <c:v>97.63</c:v>
                </c:pt>
                <c:pt idx="6">
                  <c:v>102.25</c:v>
                </c:pt>
                <c:pt idx="7">
                  <c:v>108.35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D-49A3-92CB-8E03C54415F6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ser...'!$L$62:$L$69</c:f>
              <c:numCache>
                <c:formatCode>0.0</c:formatCode>
                <c:ptCount val="8"/>
                <c:pt idx="0">
                  <c:v>103.25</c:v>
                </c:pt>
                <c:pt idx="1">
                  <c:v>102.79</c:v>
                </c:pt>
                <c:pt idx="2">
                  <c:v>103.78</c:v>
                </c:pt>
                <c:pt idx="3">
                  <c:v>106.28</c:v>
                </c:pt>
                <c:pt idx="4">
                  <c:v>111.91</c:v>
                </c:pt>
                <c:pt idx="5">
                  <c:v>95.67</c:v>
                </c:pt>
                <c:pt idx="6">
                  <c:v>106.18</c:v>
                </c:pt>
                <c:pt idx="7">
                  <c:v>106.95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D-49A3-92CB-8E03C54415F6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ser...'!$L$71:$L$78</c:f>
              <c:numCache>
                <c:formatCode>0.0</c:formatCode>
                <c:ptCount val="8"/>
                <c:pt idx="0">
                  <c:v>104.17</c:v>
                </c:pt>
                <c:pt idx="1">
                  <c:v>103.83</c:v>
                </c:pt>
                <c:pt idx="2">
                  <c:v>104.45</c:v>
                </c:pt>
                <c:pt idx="3">
                  <c:v>106.25</c:v>
                </c:pt>
                <c:pt idx="4">
                  <c:v>112.51</c:v>
                </c:pt>
                <c:pt idx="5">
                  <c:v>94.6</c:v>
                </c:pt>
                <c:pt idx="6">
                  <c:v>107.05</c:v>
                </c:pt>
                <c:pt idx="7">
                  <c:v>109.43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DD-49A3-92CB-8E03C5441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ser...'!$L$82:$L$89</c:f>
              <c:numCache>
                <c:formatCode>0.0</c:formatCode>
                <c:ptCount val="8"/>
                <c:pt idx="0">
                  <c:v>103.24</c:v>
                </c:pt>
                <c:pt idx="1">
                  <c:v>102.74</c:v>
                </c:pt>
                <c:pt idx="2">
                  <c:v>101.71</c:v>
                </c:pt>
                <c:pt idx="3">
                  <c:v>104.3</c:v>
                </c:pt>
                <c:pt idx="4">
                  <c:v>106.19</c:v>
                </c:pt>
                <c:pt idx="5">
                  <c:v>101.32</c:v>
                </c:pt>
                <c:pt idx="6">
                  <c:v>102.3</c:v>
                </c:pt>
                <c:pt idx="7">
                  <c:v>100.47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C-416E-BA25-BE7F29842C3A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ser...'!$L$91:$L$98</c:f>
              <c:numCache>
                <c:formatCode>0.0</c:formatCode>
                <c:ptCount val="8"/>
                <c:pt idx="0">
                  <c:v>103.6</c:v>
                </c:pt>
                <c:pt idx="1">
                  <c:v>104.02</c:v>
                </c:pt>
                <c:pt idx="2">
                  <c:v>102.59</c:v>
                </c:pt>
                <c:pt idx="3">
                  <c:v>106.01</c:v>
                </c:pt>
                <c:pt idx="4">
                  <c:v>106.81</c:v>
                </c:pt>
                <c:pt idx="5">
                  <c:v>102.83</c:v>
                </c:pt>
                <c:pt idx="6">
                  <c:v>104.16</c:v>
                </c:pt>
                <c:pt idx="7">
                  <c:v>100.42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8C-416E-BA25-BE7F29842C3A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ser...'!$L$100:$L$107</c:f>
              <c:numCache>
                <c:formatCode>0.0</c:formatCode>
                <c:ptCount val="8"/>
                <c:pt idx="0">
                  <c:v>104.51</c:v>
                </c:pt>
                <c:pt idx="1">
                  <c:v>104.91</c:v>
                </c:pt>
                <c:pt idx="2">
                  <c:v>102.98</c:v>
                </c:pt>
                <c:pt idx="3">
                  <c:v>106.04</c:v>
                </c:pt>
                <c:pt idx="4">
                  <c:v>107.4</c:v>
                </c:pt>
                <c:pt idx="5">
                  <c:v>102.94</c:v>
                </c:pt>
                <c:pt idx="6">
                  <c:v>104.32</c:v>
                </c:pt>
                <c:pt idx="7">
                  <c:v>101.42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8C-416E-BA25-BE7F29842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ser...'!$L$24:$L$30</c:f>
              <c:numCache>
                <c:formatCode>0.0</c:formatCode>
                <c:ptCount val="7"/>
                <c:pt idx="0">
                  <c:v>125.88</c:v>
                </c:pt>
                <c:pt idx="1">
                  <c:v>102.07</c:v>
                </c:pt>
                <c:pt idx="2">
                  <c:v>103.19</c:v>
                </c:pt>
                <c:pt idx="3">
                  <c:v>105.17</c:v>
                </c:pt>
                <c:pt idx="4">
                  <c:v>106.41</c:v>
                </c:pt>
                <c:pt idx="5">
                  <c:v>107.4</c:v>
                </c:pt>
                <c:pt idx="6">
                  <c:v>111.54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2-447F-A91E-3BFAF449F3AF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ser...'!$L$33:$L$39</c:f>
              <c:numCache>
                <c:formatCode>0.0</c:formatCode>
                <c:ptCount val="7"/>
                <c:pt idx="0">
                  <c:v>125.47</c:v>
                </c:pt>
                <c:pt idx="1">
                  <c:v>102.78</c:v>
                </c:pt>
                <c:pt idx="2">
                  <c:v>103.8</c:v>
                </c:pt>
                <c:pt idx="3">
                  <c:v>105.6</c:v>
                </c:pt>
                <c:pt idx="4">
                  <c:v>107.04</c:v>
                </c:pt>
                <c:pt idx="5">
                  <c:v>108.4</c:v>
                </c:pt>
                <c:pt idx="6">
                  <c:v>109.29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32-447F-A91E-3BFAF449F3AF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ser...'!$L$42:$L$48</c:f>
              <c:numCache>
                <c:formatCode>0.0</c:formatCode>
                <c:ptCount val="7"/>
                <c:pt idx="0">
                  <c:v>132.69</c:v>
                </c:pt>
                <c:pt idx="1">
                  <c:v>103.71</c:v>
                </c:pt>
                <c:pt idx="2">
                  <c:v>104.69</c:v>
                </c:pt>
                <c:pt idx="3">
                  <c:v>106.38</c:v>
                </c:pt>
                <c:pt idx="4">
                  <c:v>107.73</c:v>
                </c:pt>
                <c:pt idx="5">
                  <c:v>109.02</c:v>
                </c:pt>
                <c:pt idx="6">
                  <c:v>109.8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32-447F-A91E-3BFAF449F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4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'Financial and insurance ser...'!$K$110:$K$256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'Financial and insurance ser...'!$L$110:$L$256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100.2129</c:v>
                </c:pt>
                <c:pt idx="2">
                  <c:v>99.293700000000001</c:v>
                </c:pt>
                <c:pt idx="3">
                  <c:v>98.741299999999995</c:v>
                </c:pt>
                <c:pt idx="4">
                  <c:v>99.3703</c:v>
                </c:pt>
                <c:pt idx="5">
                  <c:v>99.699299999999994</c:v>
                </c:pt>
                <c:pt idx="6">
                  <c:v>99.865799999999993</c:v>
                </c:pt>
                <c:pt idx="7">
                  <c:v>100.3557</c:v>
                </c:pt>
                <c:pt idx="8">
                  <c:v>100.3152</c:v>
                </c:pt>
                <c:pt idx="9">
                  <c:v>100.4389</c:v>
                </c:pt>
                <c:pt idx="10">
                  <c:v>100.79859999999999</c:v>
                </c:pt>
                <c:pt idx="11">
                  <c:v>100.97110000000001</c:v>
                </c:pt>
                <c:pt idx="12">
                  <c:v>101.08839999999999</c:v>
                </c:pt>
                <c:pt idx="13">
                  <c:v>100.9909</c:v>
                </c:pt>
                <c:pt idx="14">
                  <c:v>100.9238</c:v>
                </c:pt>
                <c:pt idx="15">
                  <c:v>100.0264</c:v>
                </c:pt>
                <c:pt idx="16">
                  <c:v>100.46680000000001</c:v>
                </c:pt>
                <c:pt idx="17">
                  <c:v>103.3496</c:v>
                </c:pt>
                <c:pt idx="18">
                  <c:v>103.3441</c:v>
                </c:pt>
                <c:pt idx="19">
                  <c:v>103.1198</c:v>
                </c:pt>
                <c:pt idx="20">
                  <c:v>103.0211</c:v>
                </c:pt>
                <c:pt idx="21">
                  <c:v>102.86150000000001</c:v>
                </c:pt>
                <c:pt idx="22">
                  <c:v>103.033</c:v>
                </c:pt>
                <c:pt idx="23">
                  <c:v>103.0613</c:v>
                </c:pt>
                <c:pt idx="24">
                  <c:v>103.14149999999999</c:v>
                </c:pt>
                <c:pt idx="25">
                  <c:v>103.12269999999999</c:v>
                </c:pt>
                <c:pt idx="26">
                  <c:v>103.4931</c:v>
                </c:pt>
                <c:pt idx="27">
                  <c:v>103.8818</c:v>
                </c:pt>
                <c:pt idx="28">
                  <c:v>103.69119999999999</c:v>
                </c:pt>
                <c:pt idx="29">
                  <c:v>102.87860000000001</c:v>
                </c:pt>
                <c:pt idx="30">
                  <c:v>103.0468</c:v>
                </c:pt>
                <c:pt idx="31">
                  <c:v>103.4053</c:v>
                </c:pt>
                <c:pt idx="32">
                  <c:v>103.6567</c:v>
                </c:pt>
                <c:pt idx="33">
                  <c:v>103.6534</c:v>
                </c:pt>
                <c:pt idx="34">
                  <c:v>102.4042</c:v>
                </c:pt>
                <c:pt idx="35">
                  <c:v>103.50830000000001</c:v>
                </c:pt>
                <c:pt idx="36">
                  <c:v>104.6983</c:v>
                </c:pt>
                <c:pt idx="37">
                  <c:v>104.73990000000001</c:v>
                </c:pt>
                <c:pt idx="38">
                  <c:v>105.1788</c:v>
                </c:pt>
                <c:pt idx="39">
                  <c:v>105.8942</c:v>
                </c:pt>
                <c:pt idx="40">
                  <c:v>105.7286</c:v>
                </c:pt>
                <c:pt idx="41">
                  <c:v>104.4689</c:v>
                </c:pt>
                <c:pt idx="42">
                  <c:v>103.02800000000001</c:v>
                </c:pt>
                <c:pt idx="43">
                  <c:v>103.48139999999999</c:v>
                </c:pt>
                <c:pt idx="44">
                  <c:v>104.286</c:v>
                </c:pt>
                <c:pt idx="45">
                  <c:v>105.2197</c:v>
                </c:pt>
                <c:pt idx="46">
                  <c:v>105.5373</c:v>
                </c:pt>
                <c:pt idx="47">
                  <c:v>104.76179999999999</c:v>
                </c:pt>
                <c:pt idx="48">
                  <c:v>105.6309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8-44C7-97B8-F15352E7B3B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'Financial and insurance ser...'!$K$110:$K$256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'Financial and insurance ser...'!$L$258:$L$404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106.878</c:v>
                </c:pt>
                <c:pt idx="2">
                  <c:v>107.5754</c:v>
                </c:pt>
                <c:pt idx="3">
                  <c:v>99.215100000000007</c:v>
                </c:pt>
                <c:pt idx="4">
                  <c:v>96.454700000000003</c:v>
                </c:pt>
                <c:pt idx="5">
                  <c:v>93.763999999999996</c:v>
                </c:pt>
                <c:pt idx="6">
                  <c:v>89.272199999999998</c:v>
                </c:pt>
                <c:pt idx="7">
                  <c:v>90.146000000000001</c:v>
                </c:pt>
                <c:pt idx="8">
                  <c:v>88.940600000000003</c:v>
                </c:pt>
                <c:pt idx="9">
                  <c:v>89.286199999999994</c:v>
                </c:pt>
                <c:pt idx="10">
                  <c:v>90.518799999999999</c:v>
                </c:pt>
                <c:pt idx="11">
                  <c:v>92.011300000000006</c:v>
                </c:pt>
                <c:pt idx="12">
                  <c:v>91.753299999999996</c:v>
                </c:pt>
                <c:pt idx="13">
                  <c:v>91.753900000000002</c:v>
                </c:pt>
                <c:pt idx="14">
                  <c:v>92.318799999999996</c:v>
                </c:pt>
                <c:pt idx="15">
                  <c:v>91.328800000000001</c:v>
                </c:pt>
                <c:pt idx="16">
                  <c:v>92.658199999999994</c:v>
                </c:pt>
                <c:pt idx="17">
                  <c:v>94.712800000000001</c:v>
                </c:pt>
                <c:pt idx="18">
                  <c:v>94.862799999999993</c:v>
                </c:pt>
                <c:pt idx="19">
                  <c:v>93.063500000000005</c:v>
                </c:pt>
                <c:pt idx="20">
                  <c:v>92.409499999999994</c:v>
                </c:pt>
                <c:pt idx="21">
                  <c:v>93.880200000000002</c:v>
                </c:pt>
                <c:pt idx="22">
                  <c:v>93.993600000000001</c:v>
                </c:pt>
                <c:pt idx="23">
                  <c:v>94.258399999999995</c:v>
                </c:pt>
                <c:pt idx="24">
                  <c:v>94.611500000000007</c:v>
                </c:pt>
                <c:pt idx="25">
                  <c:v>96.4101</c:v>
                </c:pt>
                <c:pt idx="26">
                  <c:v>105.1673</c:v>
                </c:pt>
                <c:pt idx="27">
                  <c:v>125.5607</c:v>
                </c:pt>
                <c:pt idx="28">
                  <c:v>117.4295</c:v>
                </c:pt>
                <c:pt idx="29">
                  <c:v>94.985500000000002</c:v>
                </c:pt>
                <c:pt idx="30">
                  <c:v>93.990600000000001</c:v>
                </c:pt>
                <c:pt idx="31">
                  <c:v>93.817700000000002</c:v>
                </c:pt>
                <c:pt idx="32">
                  <c:v>92.792299999999997</c:v>
                </c:pt>
                <c:pt idx="33">
                  <c:v>92.881799999999998</c:v>
                </c:pt>
                <c:pt idx="34">
                  <c:v>92.909400000000005</c:v>
                </c:pt>
                <c:pt idx="35">
                  <c:v>93.888199999999998</c:v>
                </c:pt>
                <c:pt idx="36">
                  <c:v>96.331999999999994</c:v>
                </c:pt>
                <c:pt idx="37">
                  <c:v>101.9423</c:v>
                </c:pt>
                <c:pt idx="38">
                  <c:v>103.08750000000001</c:v>
                </c:pt>
                <c:pt idx="39">
                  <c:v>106.5907</c:v>
                </c:pt>
                <c:pt idx="40">
                  <c:v>109.9044</c:v>
                </c:pt>
                <c:pt idx="41">
                  <c:v>99.236500000000007</c:v>
                </c:pt>
                <c:pt idx="42">
                  <c:v>93.447800000000001</c:v>
                </c:pt>
                <c:pt idx="43">
                  <c:v>94.669300000000007</c:v>
                </c:pt>
                <c:pt idx="44">
                  <c:v>95.124099999999999</c:v>
                </c:pt>
                <c:pt idx="45">
                  <c:v>95.9773</c:v>
                </c:pt>
                <c:pt idx="46">
                  <c:v>96.867800000000003</c:v>
                </c:pt>
                <c:pt idx="47">
                  <c:v>96.948099999999997</c:v>
                </c:pt>
                <c:pt idx="48">
                  <c:v>97.590299999999999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8-44C7-97B8-F15352E7B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est...'!$L$53:$L$60</c:f>
              <c:numCache>
                <c:formatCode>0.0</c:formatCode>
                <c:ptCount val="8"/>
                <c:pt idx="0">
                  <c:v>94.46</c:v>
                </c:pt>
                <c:pt idx="1">
                  <c:v>92.88</c:v>
                </c:pt>
                <c:pt idx="2">
                  <c:v>95.55</c:v>
                </c:pt>
                <c:pt idx="3">
                  <c:v>93.11</c:v>
                </c:pt>
                <c:pt idx="4">
                  <c:v>97.65</c:v>
                </c:pt>
                <c:pt idx="5">
                  <c:v>94.84</c:v>
                </c:pt>
                <c:pt idx="6">
                  <c:v>90.26</c:v>
                </c:pt>
                <c:pt idx="7">
                  <c:v>90.89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0-4CC6-A1DA-54921EA0F14F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est...'!$L$62:$L$69</c:f>
              <c:numCache>
                <c:formatCode>0.0</c:formatCode>
                <c:ptCount val="8"/>
                <c:pt idx="0">
                  <c:v>90.91</c:v>
                </c:pt>
                <c:pt idx="1">
                  <c:v>90.39</c:v>
                </c:pt>
                <c:pt idx="2">
                  <c:v>93.29</c:v>
                </c:pt>
                <c:pt idx="3">
                  <c:v>92.53</c:v>
                </c:pt>
                <c:pt idx="4">
                  <c:v>93.18</c:v>
                </c:pt>
                <c:pt idx="5">
                  <c:v>95.12</c:v>
                </c:pt>
                <c:pt idx="6">
                  <c:v>85.89</c:v>
                </c:pt>
                <c:pt idx="7">
                  <c:v>84.23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D0-4CC6-A1DA-54921EA0F14F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est...'!$L$71:$L$78</c:f>
              <c:numCache>
                <c:formatCode>0.0</c:formatCode>
                <c:ptCount val="8"/>
                <c:pt idx="0">
                  <c:v>91.74</c:v>
                </c:pt>
                <c:pt idx="1">
                  <c:v>90.8</c:v>
                </c:pt>
                <c:pt idx="2">
                  <c:v>94.15</c:v>
                </c:pt>
                <c:pt idx="3">
                  <c:v>93.02</c:v>
                </c:pt>
                <c:pt idx="4">
                  <c:v>94.97</c:v>
                </c:pt>
                <c:pt idx="5">
                  <c:v>96.85</c:v>
                </c:pt>
                <c:pt idx="6">
                  <c:v>86.86</c:v>
                </c:pt>
                <c:pt idx="7">
                  <c:v>84.62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D0-4CC6-A1DA-54921EA0F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est...'!$L$82:$L$89</c:f>
              <c:numCache>
                <c:formatCode>0.0</c:formatCode>
                <c:ptCount val="8"/>
                <c:pt idx="0">
                  <c:v>93.84</c:v>
                </c:pt>
                <c:pt idx="1">
                  <c:v>92.89</c:v>
                </c:pt>
                <c:pt idx="2">
                  <c:v>94.63</c:v>
                </c:pt>
                <c:pt idx="3">
                  <c:v>94.48</c:v>
                </c:pt>
                <c:pt idx="4">
                  <c:v>93.11</c:v>
                </c:pt>
                <c:pt idx="5">
                  <c:v>96.48</c:v>
                </c:pt>
                <c:pt idx="6">
                  <c:v>91.61</c:v>
                </c:pt>
                <c:pt idx="7">
                  <c:v>92.54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1-49A4-8BB0-19390E7E8F82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est...'!$L$91:$L$98</c:f>
              <c:numCache>
                <c:formatCode>0.0</c:formatCode>
                <c:ptCount val="8"/>
                <c:pt idx="0">
                  <c:v>90.93</c:v>
                </c:pt>
                <c:pt idx="1">
                  <c:v>90.6</c:v>
                </c:pt>
                <c:pt idx="2">
                  <c:v>93.29</c:v>
                </c:pt>
                <c:pt idx="3">
                  <c:v>93.89</c:v>
                </c:pt>
                <c:pt idx="4">
                  <c:v>90.08</c:v>
                </c:pt>
                <c:pt idx="5">
                  <c:v>96.54</c:v>
                </c:pt>
                <c:pt idx="6">
                  <c:v>90.84</c:v>
                </c:pt>
                <c:pt idx="7">
                  <c:v>86.98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81-49A4-8BB0-19390E7E8F82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est...'!$L$100:$L$107</c:f>
              <c:numCache>
                <c:formatCode>0.0</c:formatCode>
                <c:ptCount val="8"/>
                <c:pt idx="0">
                  <c:v>91.45</c:v>
                </c:pt>
                <c:pt idx="1">
                  <c:v>91.05</c:v>
                </c:pt>
                <c:pt idx="2">
                  <c:v>93.14</c:v>
                </c:pt>
                <c:pt idx="3">
                  <c:v>94.38</c:v>
                </c:pt>
                <c:pt idx="4">
                  <c:v>91.13</c:v>
                </c:pt>
                <c:pt idx="5">
                  <c:v>99.08</c:v>
                </c:pt>
                <c:pt idx="6">
                  <c:v>90.74</c:v>
                </c:pt>
                <c:pt idx="7">
                  <c:v>87.33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81-49A4-8BB0-19390E7E8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est...'!$L$24:$L$30</c:f>
              <c:numCache>
                <c:formatCode>0.0</c:formatCode>
                <c:ptCount val="7"/>
                <c:pt idx="0">
                  <c:v>118.35</c:v>
                </c:pt>
                <c:pt idx="1">
                  <c:v>92.01</c:v>
                </c:pt>
                <c:pt idx="2">
                  <c:v>95.01</c:v>
                </c:pt>
                <c:pt idx="3">
                  <c:v>95.72</c:v>
                </c:pt>
                <c:pt idx="4">
                  <c:v>98.47</c:v>
                </c:pt>
                <c:pt idx="5">
                  <c:v>99.21</c:v>
                </c:pt>
                <c:pt idx="6">
                  <c:v>103.9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5-4A6F-807D-4B6B15944879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est...'!$L$33:$L$39</c:f>
              <c:numCache>
                <c:formatCode>0.0</c:formatCode>
                <c:ptCount val="7"/>
                <c:pt idx="0">
                  <c:v>120.94</c:v>
                </c:pt>
                <c:pt idx="1">
                  <c:v>90.77</c:v>
                </c:pt>
                <c:pt idx="2">
                  <c:v>91.62</c:v>
                </c:pt>
                <c:pt idx="3">
                  <c:v>92.59</c:v>
                </c:pt>
                <c:pt idx="4">
                  <c:v>95.41</c:v>
                </c:pt>
                <c:pt idx="5">
                  <c:v>96.53</c:v>
                </c:pt>
                <c:pt idx="6">
                  <c:v>100.76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75-4A6F-807D-4B6B15944879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est...'!$L$42:$L$48</c:f>
              <c:numCache>
                <c:formatCode>0.0</c:formatCode>
                <c:ptCount val="7"/>
                <c:pt idx="0">
                  <c:v>127.56</c:v>
                </c:pt>
                <c:pt idx="1">
                  <c:v>91.47</c:v>
                </c:pt>
                <c:pt idx="2">
                  <c:v>92.19</c:v>
                </c:pt>
                <c:pt idx="3">
                  <c:v>93.1</c:v>
                </c:pt>
                <c:pt idx="4">
                  <c:v>96.13</c:v>
                </c:pt>
                <c:pt idx="5">
                  <c:v>97.43</c:v>
                </c:pt>
                <c:pt idx="6">
                  <c:v>101.87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75-4A6F-807D-4B6B15944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3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'Rental, hiring and real est...'!$K$110:$K$256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'Rental, hiring and real est...'!$L$110:$L$256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98.253600000000006</c:v>
                </c:pt>
                <c:pt idx="2">
                  <c:v>94.639300000000006</c:v>
                </c:pt>
                <c:pt idx="3">
                  <c:v>91.403999999999996</c:v>
                </c:pt>
                <c:pt idx="4">
                  <c:v>89.7941</c:v>
                </c:pt>
                <c:pt idx="5">
                  <c:v>89.566900000000004</c:v>
                </c:pt>
                <c:pt idx="6">
                  <c:v>89.904600000000002</c:v>
                </c:pt>
                <c:pt idx="7">
                  <c:v>90.438100000000006</c:v>
                </c:pt>
                <c:pt idx="8">
                  <c:v>91.222200000000001</c:v>
                </c:pt>
                <c:pt idx="9">
                  <c:v>91.700299999999999</c:v>
                </c:pt>
                <c:pt idx="10">
                  <c:v>91.920400000000001</c:v>
                </c:pt>
                <c:pt idx="11">
                  <c:v>92.398499999999999</c:v>
                </c:pt>
                <c:pt idx="12">
                  <c:v>92.438999999999993</c:v>
                </c:pt>
                <c:pt idx="13">
                  <c:v>92.498000000000005</c:v>
                </c:pt>
                <c:pt idx="14">
                  <c:v>92.644999999999996</c:v>
                </c:pt>
                <c:pt idx="15">
                  <c:v>92.920599999999993</c:v>
                </c:pt>
                <c:pt idx="16">
                  <c:v>94.020300000000006</c:v>
                </c:pt>
                <c:pt idx="17">
                  <c:v>95.057900000000004</c:v>
                </c:pt>
                <c:pt idx="18">
                  <c:v>95.190399999999997</c:v>
                </c:pt>
                <c:pt idx="19">
                  <c:v>94.714799999999997</c:v>
                </c:pt>
                <c:pt idx="20">
                  <c:v>94.843500000000006</c:v>
                </c:pt>
                <c:pt idx="21">
                  <c:v>96.273399999999995</c:v>
                </c:pt>
                <c:pt idx="22">
                  <c:v>96.384799999999998</c:v>
                </c:pt>
                <c:pt idx="23">
                  <c:v>96.3583</c:v>
                </c:pt>
                <c:pt idx="24">
                  <c:v>96.709100000000007</c:v>
                </c:pt>
                <c:pt idx="25">
                  <c:v>96.887799999999999</c:v>
                </c:pt>
                <c:pt idx="26">
                  <c:v>96.937700000000007</c:v>
                </c:pt>
                <c:pt idx="27">
                  <c:v>97.154899999999998</c:v>
                </c:pt>
                <c:pt idx="28">
                  <c:v>97.0869</c:v>
                </c:pt>
                <c:pt idx="29">
                  <c:v>95.915400000000005</c:v>
                </c:pt>
                <c:pt idx="30">
                  <c:v>95.5852</c:v>
                </c:pt>
                <c:pt idx="31">
                  <c:v>95.695999999999998</c:v>
                </c:pt>
                <c:pt idx="32">
                  <c:v>96.180300000000003</c:v>
                </c:pt>
                <c:pt idx="33">
                  <c:v>96.224299999999999</c:v>
                </c:pt>
                <c:pt idx="34">
                  <c:v>96.410300000000007</c:v>
                </c:pt>
                <c:pt idx="35">
                  <c:v>96.666600000000003</c:v>
                </c:pt>
                <c:pt idx="36">
                  <c:v>96.990499999999997</c:v>
                </c:pt>
                <c:pt idx="37">
                  <c:v>97.110500000000002</c:v>
                </c:pt>
                <c:pt idx="38">
                  <c:v>98.688299999999998</c:v>
                </c:pt>
                <c:pt idx="39">
                  <c:v>99.692999999999998</c:v>
                </c:pt>
                <c:pt idx="40">
                  <c:v>99.356999999999999</c:v>
                </c:pt>
                <c:pt idx="41">
                  <c:v>96.028999999999996</c:v>
                </c:pt>
                <c:pt idx="42">
                  <c:v>93.170900000000003</c:v>
                </c:pt>
                <c:pt idx="43">
                  <c:v>94.267099999999999</c:v>
                </c:pt>
                <c:pt idx="44">
                  <c:v>96.065200000000004</c:v>
                </c:pt>
                <c:pt idx="45">
                  <c:v>96.716499999999996</c:v>
                </c:pt>
                <c:pt idx="46">
                  <c:v>96.692800000000005</c:v>
                </c:pt>
                <c:pt idx="47">
                  <c:v>93.6066</c:v>
                </c:pt>
                <c:pt idx="48">
                  <c:v>94.473799999999997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6-4506-ABF2-ACC9A7E4D7B8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'Rental, hiring and real est...'!$K$110:$K$256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'Rental, hiring and real est...'!$L$258:$L$404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98.797700000000006</c:v>
                </c:pt>
                <c:pt idx="2">
                  <c:v>97.725399999999993</c:v>
                </c:pt>
                <c:pt idx="3">
                  <c:v>96.899699999999996</c:v>
                </c:pt>
                <c:pt idx="4">
                  <c:v>93.496700000000004</c:v>
                </c:pt>
                <c:pt idx="5">
                  <c:v>92.999499999999998</c:v>
                </c:pt>
                <c:pt idx="6">
                  <c:v>94.624099999999999</c:v>
                </c:pt>
                <c:pt idx="7">
                  <c:v>95.177800000000005</c:v>
                </c:pt>
                <c:pt idx="8">
                  <c:v>89.930599999999998</c:v>
                </c:pt>
                <c:pt idx="9">
                  <c:v>89.226600000000005</c:v>
                </c:pt>
                <c:pt idx="10">
                  <c:v>87.997799999999998</c:v>
                </c:pt>
                <c:pt idx="11">
                  <c:v>89.539199999999994</c:v>
                </c:pt>
                <c:pt idx="12">
                  <c:v>92.503600000000006</c:v>
                </c:pt>
                <c:pt idx="13">
                  <c:v>91.968000000000004</c:v>
                </c:pt>
                <c:pt idx="14">
                  <c:v>95.495400000000004</c:v>
                </c:pt>
                <c:pt idx="15">
                  <c:v>97.531000000000006</c:v>
                </c:pt>
                <c:pt idx="16">
                  <c:v>95.797300000000007</c:v>
                </c:pt>
                <c:pt idx="17">
                  <c:v>92.768299999999996</c:v>
                </c:pt>
                <c:pt idx="18">
                  <c:v>92.573599999999999</c:v>
                </c:pt>
                <c:pt idx="19">
                  <c:v>93.195999999999998</c:v>
                </c:pt>
                <c:pt idx="20">
                  <c:v>93.7667</c:v>
                </c:pt>
                <c:pt idx="21">
                  <c:v>96.865399999999994</c:v>
                </c:pt>
                <c:pt idx="22">
                  <c:v>96.605500000000006</c:v>
                </c:pt>
                <c:pt idx="23">
                  <c:v>97.031700000000001</c:v>
                </c:pt>
                <c:pt idx="24">
                  <c:v>98.153300000000002</c:v>
                </c:pt>
                <c:pt idx="25">
                  <c:v>104.12609999999999</c:v>
                </c:pt>
                <c:pt idx="26">
                  <c:v>102.2118</c:v>
                </c:pt>
                <c:pt idx="27">
                  <c:v>100.4225</c:v>
                </c:pt>
                <c:pt idx="28">
                  <c:v>103.3056</c:v>
                </c:pt>
                <c:pt idx="29">
                  <c:v>100.73860000000001</c:v>
                </c:pt>
                <c:pt idx="30">
                  <c:v>95.400700000000001</c:v>
                </c:pt>
                <c:pt idx="31">
                  <c:v>95.028700000000001</c:v>
                </c:pt>
                <c:pt idx="32">
                  <c:v>94.535300000000007</c:v>
                </c:pt>
                <c:pt idx="33">
                  <c:v>95.007000000000005</c:v>
                </c:pt>
                <c:pt idx="34">
                  <c:v>96.525199999999998</c:v>
                </c:pt>
                <c:pt idx="35">
                  <c:v>96.846599999999995</c:v>
                </c:pt>
                <c:pt idx="36">
                  <c:v>97.134299999999996</c:v>
                </c:pt>
                <c:pt idx="37">
                  <c:v>97.691599999999994</c:v>
                </c:pt>
                <c:pt idx="38">
                  <c:v>103.3279</c:v>
                </c:pt>
                <c:pt idx="39">
                  <c:v>105.33240000000001</c:v>
                </c:pt>
                <c:pt idx="40">
                  <c:v>106.43340000000001</c:v>
                </c:pt>
                <c:pt idx="41">
                  <c:v>100.63379999999999</c:v>
                </c:pt>
                <c:pt idx="42">
                  <c:v>94.333100000000002</c:v>
                </c:pt>
                <c:pt idx="43">
                  <c:v>95.916300000000007</c:v>
                </c:pt>
                <c:pt idx="44">
                  <c:v>99.177599999999998</c:v>
                </c:pt>
                <c:pt idx="45">
                  <c:v>99.531899999999993</c:v>
                </c:pt>
                <c:pt idx="46">
                  <c:v>98.672700000000006</c:v>
                </c:pt>
                <c:pt idx="47">
                  <c:v>96.1233</c:v>
                </c:pt>
                <c:pt idx="48">
                  <c:v>96.006100000000004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6-4506-ABF2-ACC9A7E4D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an...'!$L$53:$L$60</c:f>
              <c:numCache>
                <c:formatCode>0.0</c:formatCode>
                <c:ptCount val="8"/>
                <c:pt idx="0">
                  <c:v>96.62</c:v>
                </c:pt>
                <c:pt idx="1">
                  <c:v>95.6</c:v>
                </c:pt>
                <c:pt idx="2">
                  <c:v>96.3</c:v>
                </c:pt>
                <c:pt idx="3">
                  <c:v>100.8</c:v>
                </c:pt>
                <c:pt idx="4">
                  <c:v>101.78</c:v>
                </c:pt>
                <c:pt idx="5">
                  <c:v>98.86</c:v>
                </c:pt>
                <c:pt idx="6">
                  <c:v>93.85</c:v>
                </c:pt>
                <c:pt idx="7">
                  <c:v>97.95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0-4D1C-8CA9-5A7AF7BB0D8F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an...'!$L$62:$L$69</c:f>
              <c:numCache>
                <c:formatCode>0.0</c:formatCode>
                <c:ptCount val="8"/>
                <c:pt idx="0">
                  <c:v>94.12</c:v>
                </c:pt>
                <c:pt idx="1">
                  <c:v>94.16</c:v>
                </c:pt>
                <c:pt idx="2">
                  <c:v>95.38</c:v>
                </c:pt>
                <c:pt idx="3">
                  <c:v>99.54</c:v>
                </c:pt>
                <c:pt idx="4">
                  <c:v>98.52</c:v>
                </c:pt>
                <c:pt idx="5">
                  <c:v>99.38</c:v>
                </c:pt>
                <c:pt idx="6">
                  <c:v>93.66</c:v>
                </c:pt>
                <c:pt idx="7">
                  <c:v>96.61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F0-4D1C-8CA9-5A7AF7BB0D8F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an...'!$L$71:$L$78</c:f>
              <c:numCache>
                <c:formatCode>0.0</c:formatCode>
                <c:ptCount val="8"/>
                <c:pt idx="0">
                  <c:v>94.88</c:v>
                </c:pt>
                <c:pt idx="1">
                  <c:v>94.79</c:v>
                </c:pt>
                <c:pt idx="2">
                  <c:v>96.07</c:v>
                </c:pt>
                <c:pt idx="3">
                  <c:v>99.49</c:v>
                </c:pt>
                <c:pt idx="4">
                  <c:v>99.07</c:v>
                </c:pt>
                <c:pt idx="5">
                  <c:v>99.89</c:v>
                </c:pt>
                <c:pt idx="6">
                  <c:v>94.41</c:v>
                </c:pt>
                <c:pt idx="7">
                  <c:v>96.84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F0-4D1C-8CA9-5A7AF7BB0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Mining!$L$53:$L$60</c:f>
              <c:numCache>
                <c:formatCode>0.0</c:formatCode>
                <c:ptCount val="8"/>
                <c:pt idx="0">
                  <c:v>103.74</c:v>
                </c:pt>
                <c:pt idx="1">
                  <c:v>98.13</c:v>
                </c:pt>
                <c:pt idx="2">
                  <c:v>91.09</c:v>
                </c:pt>
                <c:pt idx="3">
                  <c:v>95.24</c:v>
                </c:pt>
                <c:pt idx="4">
                  <c:v>96.6</c:v>
                </c:pt>
                <c:pt idx="5">
                  <c:v>99.45</c:v>
                </c:pt>
                <c:pt idx="6">
                  <c:v>94.31</c:v>
                </c:pt>
                <c:pt idx="7">
                  <c:v>102.01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5-4091-A7AB-97D1E5B10113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Mining!$L$62:$L$69</c:f>
              <c:numCache>
                <c:formatCode>0.0</c:formatCode>
                <c:ptCount val="8"/>
                <c:pt idx="0">
                  <c:v>106.11</c:v>
                </c:pt>
                <c:pt idx="1">
                  <c:v>98.93</c:v>
                </c:pt>
                <c:pt idx="2">
                  <c:v>94.17</c:v>
                </c:pt>
                <c:pt idx="3">
                  <c:v>95.59</c:v>
                </c:pt>
                <c:pt idx="4">
                  <c:v>97.25</c:v>
                </c:pt>
                <c:pt idx="5">
                  <c:v>100.14</c:v>
                </c:pt>
                <c:pt idx="6">
                  <c:v>96.85</c:v>
                </c:pt>
                <c:pt idx="7">
                  <c:v>104.7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5-4091-A7AB-97D1E5B10113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Mining!$L$71:$L$78</c:f>
              <c:numCache>
                <c:formatCode>0.0</c:formatCode>
                <c:ptCount val="8"/>
                <c:pt idx="0">
                  <c:v>105.53</c:v>
                </c:pt>
                <c:pt idx="1">
                  <c:v>99.24</c:v>
                </c:pt>
                <c:pt idx="2">
                  <c:v>94.81</c:v>
                </c:pt>
                <c:pt idx="3">
                  <c:v>96.31</c:v>
                </c:pt>
                <c:pt idx="4">
                  <c:v>98.3</c:v>
                </c:pt>
                <c:pt idx="5">
                  <c:v>100.61</c:v>
                </c:pt>
                <c:pt idx="6">
                  <c:v>98.22</c:v>
                </c:pt>
                <c:pt idx="7">
                  <c:v>103.71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35-4091-A7AB-97D1E5B10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an...'!$L$82:$L$89</c:f>
              <c:numCache>
                <c:formatCode>0.0</c:formatCode>
                <c:ptCount val="8"/>
                <c:pt idx="0">
                  <c:v>96.71</c:v>
                </c:pt>
                <c:pt idx="1">
                  <c:v>96.66</c:v>
                </c:pt>
                <c:pt idx="2">
                  <c:v>97.38</c:v>
                </c:pt>
                <c:pt idx="3">
                  <c:v>100.54</c:v>
                </c:pt>
                <c:pt idx="4">
                  <c:v>98.42</c:v>
                </c:pt>
                <c:pt idx="5">
                  <c:v>97.81</c:v>
                </c:pt>
                <c:pt idx="6">
                  <c:v>92.05</c:v>
                </c:pt>
                <c:pt idx="7">
                  <c:v>96.78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F4-4EF4-ADEF-615F66AEBF98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an...'!$L$91:$L$98</c:f>
              <c:numCache>
                <c:formatCode>0.0</c:formatCode>
                <c:ptCount val="8"/>
                <c:pt idx="0">
                  <c:v>95.27</c:v>
                </c:pt>
                <c:pt idx="1">
                  <c:v>96.42</c:v>
                </c:pt>
                <c:pt idx="2">
                  <c:v>97.99</c:v>
                </c:pt>
                <c:pt idx="3">
                  <c:v>101.56</c:v>
                </c:pt>
                <c:pt idx="4">
                  <c:v>97.51</c:v>
                </c:pt>
                <c:pt idx="5">
                  <c:v>98.33</c:v>
                </c:pt>
                <c:pt idx="6">
                  <c:v>95.36</c:v>
                </c:pt>
                <c:pt idx="7">
                  <c:v>96.87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F4-4EF4-ADEF-615F66AEBF98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an...'!$L$100:$L$107</c:f>
              <c:numCache>
                <c:formatCode>0.0</c:formatCode>
                <c:ptCount val="8"/>
                <c:pt idx="0">
                  <c:v>96.08</c:v>
                </c:pt>
                <c:pt idx="1">
                  <c:v>96.71</c:v>
                </c:pt>
                <c:pt idx="2">
                  <c:v>98.08</c:v>
                </c:pt>
                <c:pt idx="3">
                  <c:v>100.69</c:v>
                </c:pt>
                <c:pt idx="4">
                  <c:v>97.95</c:v>
                </c:pt>
                <c:pt idx="5">
                  <c:v>98.83</c:v>
                </c:pt>
                <c:pt idx="6">
                  <c:v>96.31</c:v>
                </c:pt>
                <c:pt idx="7">
                  <c:v>96.95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F4-4EF4-ADEF-615F66AEB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an...'!$L$24:$L$30</c:f>
              <c:numCache>
                <c:formatCode>0.0</c:formatCode>
                <c:ptCount val="7"/>
                <c:pt idx="0">
                  <c:v>89.06</c:v>
                </c:pt>
                <c:pt idx="1">
                  <c:v>92.62</c:v>
                </c:pt>
                <c:pt idx="2">
                  <c:v>98.4</c:v>
                </c:pt>
                <c:pt idx="3">
                  <c:v>100.6</c:v>
                </c:pt>
                <c:pt idx="4">
                  <c:v>101.53</c:v>
                </c:pt>
                <c:pt idx="5">
                  <c:v>103.33</c:v>
                </c:pt>
                <c:pt idx="6">
                  <c:v>104.49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7F-47C5-819D-6A5899FA7385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an...'!$L$33:$L$39</c:f>
              <c:numCache>
                <c:formatCode>0.0</c:formatCode>
                <c:ptCount val="7"/>
                <c:pt idx="0">
                  <c:v>90.01</c:v>
                </c:pt>
                <c:pt idx="1">
                  <c:v>92.54</c:v>
                </c:pt>
                <c:pt idx="2">
                  <c:v>96.97</c:v>
                </c:pt>
                <c:pt idx="3">
                  <c:v>98.98</c:v>
                </c:pt>
                <c:pt idx="4">
                  <c:v>100.29</c:v>
                </c:pt>
                <c:pt idx="5">
                  <c:v>101.87</c:v>
                </c:pt>
                <c:pt idx="6">
                  <c:v>103.81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7F-47C5-819D-6A5899FA7385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an...'!$L$42:$L$48</c:f>
              <c:numCache>
                <c:formatCode>0.0</c:formatCode>
                <c:ptCount val="7"/>
                <c:pt idx="0">
                  <c:v>90.46</c:v>
                </c:pt>
                <c:pt idx="1">
                  <c:v>92.96</c:v>
                </c:pt>
                <c:pt idx="2">
                  <c:v>97.6</c:v>
                </c:pt>
                <c:pt idx="3">
                  <c:v>99.64</c:v>
                </c:pt>
                <c:pt idx="4">
                  <c:v>100.88</c:v>
                </c:pt>
                <c:pt idx="5">
                  <c:v>102.37</c:v>
                </c:pt>
                <c:pt idx="6">
                  <c:v>104.31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F-47C5-819D-6A5899FA7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'Professional, scientific an...'!$K$110:$K$256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'Professional, scientific an...'!$L$110:$L$256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99.349900000000005</c:v>
                </c:pt>
                <c:pt idx="2">
                  <c:v>97.784999999999997</c:v>
                </c:pt>
                <c:pt idx="3">
                  <c:v>96.8215</c:v>
                </c:pt>
                <c:pt idx="4">
                  <c:v>96.354200000000006</c:v>
                </c:pt>
                <c:pt idx="5">
                  <c:v>96.311199999999999</c:v>
                </c:pt>
                <c:pt idx="6">
                  <c:v>96.403700000000001</c:v>
                </c:pt>
                <c:pt idx="7">
                  <c:v>96.649600000000007</c:v>
                </c:pt>
                <c:pt idx="8">
                  <c:v>96.928299999999993</c:v>
                </c:pt>
                <c:pt idx="9">
                  <c:v>97.309600000000003</c:v>
                </c:pt>
                <c:pt idx="10">
                  <c:v>97.288700000000006</c:v>
                </c:pt>
                <c:pt idx="11">
                  <c:v>97.2941</c:v>
                </c:pt>
                <c:pt idx="12">
                  <c:v>97.442400000000006</c:v>
                </c:pt>
                <c:pt idx="13">
                  <c:v>98.120599999999996</c:v>
                </c:pt>
                <c:pt idx="14">
                  <c:v>97.561700000000002</c:v>
                </c:pt>
                <c:pt idx="15">
                  <c:v>96.278800000000004</c:v>
                </c:pt>
                <c:pt idx="16">
                  <c:v>96.93</c:v>
                </c:pt>
                <c:pt idx="17">
                  <c:v>99.019400000000005</c:v>
                </c:pt>
                <c:pt idx="18">
                  <c:v>99.406700000000001</c:v>
                </c:pt>
                <c:pt idx="19">
                  <c:v>99.971500000000006</c:v>
                </c:pt>
                <c:pt idx="20">
                  <c:v>99.9101</c:v>
                </c:pt>
                <c:pt idx="21">
                  <c:v>99.803299999999993</c:v>
                </c:pt>
                <c:pt idx="22">
                  <c:v>100.00369999999999</c:v>
                </c:pt>
                <c:pt idx="23">
                  <c:v>100.0309</c:v>
                </c:pt>
                <c:pt idx="24">
                  <c:v>100.1739</c:v>
                </c:pt>
                <c:pt idx="25">
                  <c:v>99.983999999999995</c:v>
                </c:pt>
                <c:pt idx="26">
                  <c:v>100.1121</c:v>
                </c:pt>
                <c:pt idx="27">
                  <c:v>99.956199999999995</c:v>
                </c:pt>
                <c:pt idx="28">
                  <c:v>99.627499999999998</c:v>
                </c:pt>
                <c:pt idx="29">
                  <c:v>98.669499999999999</c:v>
                </c:pt>
                <c:pt idx="30">
                  <c:v>98.542299999999997</c:v>
                </c:pt>
                <c:pt idx="31">
                  <c:v>99.090299999999999</c:v>
                </c:pt>
                <c:pt idx="32">
                  <c:v>98.750500000000002</c:v>
                </c:pt>
                <c:pt idx="33">
                  <c:v>98.434100000000001</c:v>
                </c:pt>
                <c:pt idx="34">
                  <c:v>98.371099999999998</c:v>
                </c:pt>
                <c:pt idx="35">
                  <c:v>99.681200000000004</c:v>
                </c:pt>
                <c:pt idx="36">
                  <c:v>99.514700000000005</c:v>
                </c:pt>
                <c:pt idx="37">
                  <c:v>99.493799999999993</c:v>
                </c:pt>
                <c:pt idx="38">
                  <c:v>99.987799999999993</c:v>
                </c:pt>
                <c:pt idx="39">
                  <c:v>100.5564</c:v>
                </c:pt>
                <c:pt idx="40">
                  <c:v>99.645399999999995</c:v>
                </c:pt>
                <c:pt idx="41">
                  <c:v>96.613900000000001</c:v>
                </c:pt>
                <c:pt idx="42">
                  <c:v>94.560900000000004</c:v>
                </c:pt>
                <c:pt idx="43">
                  <c:v>95.778999999999996</c:v>
                </c:pt>
                <c:pt idx="44">
                  <c:v>97.592600000000004</c:v>
                </c:pt>
                <c:pt idx="45">
                  <c:v>98.609399999999994</c:v>
                </c:pt>
                <c:pt idx="46">
                  <c:v>98.881699999999995</c:v>
                </c:pt>
                <c:pt idx="47">
                  <c:v>96.357100000000003</c:v>
                </c:pt>
                <c:pt idx="48">
                  <c:v>96.883799999999994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E-474F-ABE3-25D13E9B686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'Professional, scientific an...'!$K$110:$K$256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'Professional, scientific an...'!$L$258:$L$404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100.1122</c:v>
                </c:pt>
                <c:pt idx="2">
                  <c:v>99.654300000000006</c:v>
                </c:pt>
                <c:pt idx="3">
                  <c:v>99.440899999999999</c:v>
                </c:pt>
                <c:pt idx="4">
                  <c:v>96.623000000000005</c:v>
                </c:pt>
                <c:pt idx="5">
                  <c:v>96.174199999999999</c:v>
                </c:pt>
                <c:pt idx="6">
                  <c:v>95.618200000000002</c:v>
                </c:pt>
                <c:pt idx="7">
                  <c:v>96.522000000000006</c:v>
                </c:pt>
                <c:pt idx="8">
                  <c:v>94.304000000000002</c:v>
                </c:pt>
                <c:pt idx="9">
                  <c:v>92.776899999999998</c:v>
                </c:pt>
                <c:pt idx="10">
                  <c:v>92.088700000000003</c:v>
                </c:pt>
                <c:pt idx="11">
                  <c:v>93.214299999999994</c:v>
                </c:pt>
                <c:pt idx="12">
                  <c:v>96.3446</c:v>
                </c:pt>
                <c:pt idx="13">
                  <c:v>98.136799999999994</c:v>
                </c:pt>
                <c:pt idx="14">
                  <c:v>98.335400000000007</c:v>
                </c:pt>
                <c:pt idx="15">
                  <c:v>96.793899999999994</c:v>
                </c:pt>
                <c:pt idx="16">
                  <c:v>99.056799999999996</c:v>
                </c:pt>
                <c:pt idx="17">
                  <c:v>95.331500000000005</c:v>
                </c:pt>
                <c:pt idx="18">
                  <c:v>95.543599999999998</c:v>
                </c:pt>
                <c:pt idx="19">
                  <c:v>96.454400000000007</c:v>
                </c:pt>
                <c:pt idx="20">
                  <c:v>97.227199999999996</c:v>
                </c:pt>
                <c:pt idx="21">
                  <c:v>96.847499999999997</c:v>
                </c:pt>
                <c:pt idx="22">
                  <c:v>96.513999999999996</c:v>
                </c:pt>
                <c:pt idx="23">
                  <c:v>96.12</c:v>
                </c:pt>
                <c:pt idx="24">
                  <c:v>96.5608</c:v>
                </c:pt>
                <c:pt idx="25">
                  <c:v>98.592100000000002</c:v>
                </c:pt>
                <c:pt idx="26">
                  <c:v>98.688900000000004</c:v>
                </c:pt>
                <c:pt idx="27">
                  <c:v>98.358900000000006</c:v>
                </c:pt>
                <c:pt idx="28">
                  <c:v>98.190100000000001</c:v>
                </c:pt>
                <c:pt idx="29">
                  <c:v>97.547399999999996</c:v>
                </c:pt>
                <c:pt idx="30">
                  <c:v>96.650999999999996</c:v>
                </c:pt>
                <c:pt idx="31">
                  <c:v>97.076300000000003</c:v>
                </c:pt>
                <c:pt idx="32">
                  <c:v>94.983999999999995</c:v>
                </c:pt>
                <c:pt idx="33">
                  <c:v>95.032600000000002</c:v>
                </c:pt>
                <c:pt idx="34">
                  <c:v>97.741399999999999</c:v>
                </c:pt>
                <c:pt idx="35">
                  <c:v>99.088899999999995</c:v>
                </c:pt>
                <c:pt idx="36">
                  <c:v>98.036000000000001</c:v>
                </c:pt>
                <c:pt idx="37">
                  <c:v>97.991</c:v>
                </c:pt>
                <c:pt idx="38">
                  <c:v>101.5727</c:v>
                </c:pt>
                <c:pt idx="39">
                  <c:v>102.8703</c:v>
                </c:pt>
                <c:pt idx="40">
                  <c:v>102.7247</c:v>
                </c:pt>
                <c:pt idx="41">
                  <c:v>98.733500000000006</c:v>
                </c:pt>
                <c:pt idx="42">
                  <c:v>95.435199999999995</c:v>
                </c:pt>
                <c:pt idx="43">
                  <c:v>95.572599999999994</c:v>
                </c:pt>
                <c:pt idx="44">
                  <c:v>96.5732</c:v>
                </c:pt>
                <c:pt idx="45">
                  <c:v>97.562399999999997</c:v>
                </c:pt>
                <c:pt idx="46">
                  <c:v>97.631799999999998</c:v>
                </c:pt>
                <c:pt idx="47">
                  <c:v>97.556700000000006</c:v>
                </c:pt>
                <c:pt idx="48">
                  <c:v>99.002799999999993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E-474F-ABE3-25D13E9B6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6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...'!$L$53:$L$60</c:f>
              <c:numCache>
                <c:formatCode>0.0</c:formatCode>
                <c:ptCount val="8"/>
                <c:pt idx="0">
                  <c:v>92.86</c:v>
                </c:pt>
                <c:pt idx="1">
                  <c:v>90.58</c:v>
                </c:pt>
                <c:pt idx="2">
                  <c:v>94.16</c:v>
                </c:pt>
                <c:pt idx="3">
                  <c:v>96.76</c:v>
                </c:pt>
                <c:pt idx="4">
                  <c:v>95.06</c:v>
                </c:pt>
                <c:pt idx="5">
                  <c:v>93.96</c:v>
                </c:pt>
                <c:pt idx="6">
                  <c:v>91.24</c:v>
                </c:pt>
                <c:pt idx="7">
                  <c:v>93.37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7-4D9C-8EE1-3AD81D9708F5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...'!$L$62:$L$69</c:f>
              <c:numCache>
                <c:formatCode>0.0</c:formatCode>
                <c:ptCount val="8"/>
                <c:pt idx="0">
                  <c:v>93.63</c:v>
                </c:pt>
                <c:pt idx="1">
                  <c:v>93.68</c:v>
                </c:pt>
                <c:pt idx="2">
                  <c:v>95.42</c:v>
                </c:pt>
                <c:pt idx="3">
                  <c:v>96.97</c:v>
                </c:pt>
                <c:pt idx="4">
                  <c:v>93.8</c:v>
                </c:pt>
                <c:pt idx="5">
                  <c:v>99.98</c:v>
                </c:pt>
                <c:pt idx="6">
                  <c:v>92.07</c:v>
                </c:pt>
                <c:pt idx="7">
                  <c:v>96.9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17-4D9C-8EE1-3AD81D9708F5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...'!$L$71:$L$78</c:f>
              <c:numCache>
                <c:formatCode>0.0</c:formatCode>
                <c:ptCount val="8"/>
                <c:pt idx="0">
                  <c:v>95.36</c:v>
                </c:pt>
                <c:pt idx="1">
                  <c:v>94.81</c:v>
                </c:pt>
                <c:pt idx="2">
                  <c:v>96.72</c:v>
                </c:pt>
                <c:pt idx="3">
                  <c:v>99.18</c:v>
                </c:pt>
                <c:pt idx="4">
                  <c:v>96.38</c:v>
                </c:pt>
                <c:pt idx="5">
                  <c:v>100.9</c:v>
                </c:pt>
                <c:pt idx="6">
                  <c:v>93.72</c:v>
                </c:pt>
                <c:pt idx="7">
                  <c:v>95.84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17-4D9C-8EE1-3AD81D970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...'!$L$82:$L$89</c:f>
              <c:numCache>
                <c:formatCode>0.0</c:formatCode>
                <c:ptCount val="8"/>
                <c:pt idx="0">
                  <c:v>93.65</c:v>
                </c:pt>
                <c:pt idx="1">
                  <c:v>88.55</c:v>
                </c:pt>
                <c:pt idx="2">
                  <c:v>92.33</c:v>
                </c:pt>
                <c:pt idx="3">
                  <c:v>93.31</c:v>
                </c:pt>
                <c:pt idx="4">
                  <c:v>98.21</c:v>
                </c:pt>
                <c:pt idx="5">
                  <c:v>90.07</c:v>
                </c:pt>
                <c:pt idx="6">
                  <c:v>89.69</c:v>
                </c:pt>
                <c:pt idx="7">
                  <c:v>95.05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E5-4986-A6FA-EFE28FAC7407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...'!$L$91:$L$98</c:f>
              <c:numCache>
                <c:formatCode>0.0</c:formatCode>
                <c:ptCount val="8"/>
                <c:pt idx="0">
                  <c:v>94.88</c:v>
                </c:pt>
                <c:pt idx="1">
                  <c:v>92.73</c:v>
                </c:pt>
                <c:pt idx="2">
                  <c:v>94.11</c:v>
                </c:pt>
                <c:pt idx="3">
                  <c:v>96.22</c:v>
                </c:pt>
                <c:pt idx="4">
                  <c:v>99.63</c:v>
                </c:pt>
                <c:pt idx="5">
                  <c:v>94.43</c:v>
                </c:pt>
                <c:pt idx="6">
                  <c:v>93.62</c:v>
                </c:pt>
                <c:pt idx="7">
                  <c:v>100.75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E5-4986-A6FA-EFE28FAC7407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...'!$L$100:$L$107</c:f>
              <c:numCache>
                <c:formatCode>0.0</c:formatCode>
                <c:ptCount val="8"/>
                <c:pt idx="0">
                  <c:v>95.97</c:v>
                </c:pt>
                <c:pt idx="1">
                  <c:v>93.44</c:v>
                </c:pt>
                <c:pt idx="2">
                  <c:v>94.59</c:v>
                </c:pt>
                <c:pt idx="3">
                  <c:v>97.44</c:v>
                </c:pt>
                <c:pt idx="4">
                  <c:v>102.03</c:v>
                </c:pt>
                <c:pt idx="5">
                  <c:v>93.23</c:v>
                </c:pt>
                <c:pt idx="6">
                  <c:v>92.3</c:v>
                </c:pt>
                <c:pt idx="7">
                  <c:v>100.38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E5-4986-A6FA-EFE28FAC7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...'!$L$24:$L$30</c:f>
              <c:numCache>
                <c:formatCode>0.0</c:formatCode>
                <c:ptCount val="7"/>
                <c:pt idx="0">
                  <c:v>94.42</c:v>
                </c:pt>
                <c:pt idx="1">
                  <c:v>93.44</c:v>
                </c:pt>
                <c:pt idx="2">
                  <c:v>95.57</c:v>
                </c:pt>
                <c:pt idx="3">
                  <c:v>94.1</c:v>
                </c:pt>
                <c:pt idx="4">
                  <c:v>94.51</c:v>
                </c:pt>
                <c:pt idx="5">
                  <c:v>94.12</c:v>
                </c:pt>
                <c:pt idx="6">
                  <c:v>90.09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D-45EA-9B4D-77835DFC28FA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...'!$L$33:$L$39</c:f>
              <c:numCache>
                <c:formatCode>0.0</c:formatCode>
                <c:ptCount val="7"/>
                <c:pt idx="0">
                  <c:v>96.43</c:v>
                </c:pt>
                <c:pt idx="1">
                  <c:v>96.41</c:v>
                </c:pt>
                <c:pt idx="2">
                  <c:v>98.01</c:v>
                </c:pt>
                <c:pt idx="3">
                  <c:v>97.14</c:v>
                </c:pt>
                <c:pt idx="4">
                  <c:v>97.8</c:v>
                </c:pt>
                <c:pt idx="5">
                  <c:v>98.25</c:v>
                </c:pt>
                <c:pt idx="6">
                  <c:v>94.6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1D-45EA-9B4D-77835DFC28FA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...'!$L$42:$L$48</c:f>
              <c:numCache>
                <c:formatCode>0.0</c:formatCode>
                <c:ptCount val="7"/>
                <c:pt idx="0">
                  <c:v>98.89</c:v>
                </c:pt>
                <c:pt idx="1">
                  <c:v>97.8</c:v>
                </c:pt>
                <c:pt idx="2">
                  <c:v>99.26</c:v>
                </c:pt>
                <c:pt idx="3">
                  <c:v>98.55</c:v>
                </c:pt>
                <c:pt idx="4">
                  <c:v>99.29</c:v>
                </c:pt>
                <c:pt idx="5">
                  <c:v>99.8</c:v>
                </c:pt>
                <c:pt idx="6">
                  <c:v>95.86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1D-45EA-9B4D-77835DFC2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'Administrative and support ...'!$K$110:$K$256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'Administrative and support 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99.062200000000004</c:v>
                </c:pt>
                <c:pt idx="2">
                  <c:v>95.986599999999996</c:v>
                </c:pt>
                <c:pt idx="3">
                  <c:v>91.943899999999999</c:v>
                </c:pt>
                <c:pt idx="4">
                  <c:v>90.188000000000002</c:v>
                </c:pt>
                <c:pt idx="5">
                  <c:v>89.444500000000005</c:v>
                </c:pt>
                <c:pt idx="6">
                  <c:v>90.194100000000006</c:v>
                </c:pt>
                <c:pt idx="7">
                  <c:v>90.498400000000004</c:v>
                </c:pt>
                <c:pt idx="8">
                  <c:v>90.797399999999996</c:v>
                </c:pt>
                <c:pt idx="9">
                  <c:v>92.117599999999996</c:v>
                </c:pt>
                <c:pt idx="10">
                  <c:v>92.036100000000005</c:v>
                </c:pt>
                <c:pt idx="11">
                  <c:v>93.844899999999996</c:v>
                </c:pt>
                <c:pt idx="12">
                  <c:v>94.139899999999997</c:v>
                </c:pt>
                <c:pt idx="13">
                  <c:v>95.446100000000001</c:v>
                </c:pt>
                <c:pt idx="14">
                  <c:v>94.988299999999995</c:v>
                </c:pt>
                <c:pt idx="15">
                  <c:v>95.065200000000004</c:v>
                </c:pt>
                <c:pt idx="16">
                  <c:v>95.345399999999998</c:v>
                </c:pt>
                <c:pt idx="17">
                  <c:v>95.892300000000006</c:v>
                </c:pt>
                <c:pt idx="18">
                  <c:v>96.174700000000001</c:v>
                </c:pt>
                <c:pt idx="19">
                  <c:v>96.513199999999998</c:v>
                </c:pt>
                <c:pt idx="20">
                  <c:v>96.608800000000002</c:v>
                </c:pt>
                <c:pt idx="21">
                  <c:v>96.828800000000001</c:v>
                </c:pt>
                <c:pt idx="22">
                  <c:v>96.644000000000005</c:v>
                </c:pt>
                <c:pt idx="23">
                  <c:v>97.073300000000003</c:v>
                </c:pt>
                <c:pt idx="24">
                  <c:v>97.187700000000007</c:v>
                </c:pt>
                <c:pt idx="25">
                  <c:v>97.6096</c:v>
                </c:pt>
                <c:pt idx="26">
                  <c:v>97.457800000000006</c:v>
                </c:pt>
                <c:pt idx="27">
                  <c:v>97.457800000000006</c:v>
                </c:pt>
                <c:pt idx="28">
                  <c:v>97.457800000000006</c:v>
                </c:pt>
                <c:pt idx="29">
                  <c:v>97.457800000000006</c:v>
                </c:pt>
                <c:pt idx="30">
                  <c:v>97.988699999999994</c:v>
                </c:pt>
                <c:pt idx="31">
                  <c:v>99.490300000000005</c:v>
                </c:pt>
                <c:pt idx="32">
                  <c:v>99.1785</c:v>
                </c:pt>
                <c:pt idx="33">
                  <c:v>98.740200000000002</c:v>
                </c:pt>
                <c:pt idx="34">
                  <c:v>99.352599999999995</c:v>
                </c:pt>
                <c:pt idx="35">
                  <c:v>101.12909999999999</c:v>
                </c:pt>
                <c:pt idx="36">
                  <c:v>100.95480000000001</c:v>
                </c:pt>
                <c:pt idx="37">
                  <c:v>101.2466</c:v>
                </c:pt>
                <c:pt idx="38">
                  <c:v>102.43519999999999</c:v>
                </c:pt>
                <c:pt idx="39">
                  <c:v>102.8292</c:v>
                </c:pt>
                <c:pt idx="40">
                  <c:v>101.5834</c:v>
                </c:pt>
                <c:pt idx="41">
                  <c:v>93.721000000000004</c:v>
                </c:pt>
                <c:pt idx="42">
                  <c:v>86.3827</c:v>
                </c:pt>
                <c:pt idx="43">
                  <c:v>90.029799999999994</c:v>
                </c:pt>
                <c:pt idx="44">
                  <c:v>94.302099999999996</c:v>
                </c:pt>
                <c:pt idx="45">
                  <c:v>96.639300000000006</c:v>
                </c:pt>
                <c:pt idx="46">
                  <c:v>97.437600000000003</c:v>
                </c:pt>
                <c:pt idx="47">
                  <c:v>96.319800000000001</c:v>
                </c:pt>
                <c:pt idx="48">
                  <c:v>97.5929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1-4D88-B5F5-4F679277D12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'Administrative and support ...'!$K$110:$K$256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'Administrative and support 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101.8236</c:v>
                </c:pt>
                <c:pt idx="2">
                  <c:v>102.1561</c:v>
                </c:pt>
                <c:pt idx="3">
                  <c:v>98.769499999999994</c:v>
                </c:pt>
                <c:pt idx="4">
                  <c:v>92.795599999999993</c:v>
                </c:pt>
                <c:pt idx="5">
                  <c:v>90.768299999999996</c:v>
                </c:pt>
                <c:pt idx="6">
                  <c:v>94.243700000000004</c:v>
                </c:pt>
                <c:pt idx="7">
                  <c:v>99.584999999999994</c:v>
                </c:pt>
                <c:pt idx="8">
                  <c:v>97.377899999999997</c:v>
                </c:pt>
                <c:pt idx="9">
                  <c:v>96.265799999999999</c:v>
                </c:pt>
                <c:pt idx="10">
                  <c:v>94.552000000000007</c:v>
                </c:pt>
                <c:pt idx="11">
                  <c:v>96.611599999999996</c:v>
                </c:pt>
                <c:pt idx="12">
                  <c:v>98.293499999999995</c:v>
                </c:pt>
                <c:pt idx="13">
                  <c:v>97.5518</c:v>
                </c:pt>
                <c:pt idx="14">
                  <c:v>98.960999999999999</c:v>
                </c:pt>
                <c:pt idx="15">
                  <c:v>100.8139</c:v>
                </c:pt>
                <c:pt idx="16">
                  <c:v>103.6435</c:v>
                </c:pt>
                <c:pt idx="17">
                  <c:v>97.011300000000006</c:v>
                </c:pt>
                <c:pt idx="18">
                  <c:v>97.415400000000005</c:v>
                </c:pt>
                <c:pt idx="19">
                  <c:v>97.350700000000003</c:v>
                </c:pt>
                <c:pt idx="20">
                  <c:v>98.442599999999999</c:v>
                </c:pt>
                <c:pt idx="21">
                  <c:v>99.141800000000003</c:v>
                </c:pt>
                <c:pt idx="22">
                  <c:v>97.658100000000005</c:v>
                </c:pt>
                <c:pt idx="23">
                  <c:v>97.921000000000006</c:v>
                </c:pt>
                <c:pt idx="24">
                  <c:v>98.461699999999993</c:v>
                </c:pt>
                <c:pt idx="25">
                  <c:v>100.4847</c:v>
                </c:pt>
                <c:pt idx="26">
                  <c:v>99.7654</c:v>
                </c:pt>
                <c:pt idx="27">
                  <c:v>99.7654</c:v>
                </c:pt>
                <c:pt idx="28">
                  <c:v>99.7654</c:v>
                </c:pt>
                <c:pt idx="29">
                  <c:v>99.7654</c:v>
                </c:pt>
                <c:pt idx="30">
                  <c:v>99.265699999999995</c:v>
                </c:pt>
                <c:pt idx="31">
                  <c:v>100.8177</c:v>
                </c:pt>
                <c:pt idx="32">
                  <c:v>99.356399999999994</c:v>
                </c:pt>
                <c:pt idx="33">
                  <c:v>98.9863</c:v>
                </c:pt>
                <c:pt idx="34">
                  <c:v>101.6913</c:v>
                </c:pt>
                <c:pt idx="35">
                  <c:v>105.8419</c:v>
                </c:pt>
                <c:pt idx="36">
                  <c:v>105.29259999999999</c:v>
                </c:pt>
                <c:pt idx="37">
                  <c:v>104.3882</c:v>
                </c:pt>
                <c:pt idx="38">
                  <c:v>107.965</c:v>
                </c:pt>
                <c:pt idx="39">
                  <c:v>108.16630000000001</c:v>
                </c:pt>
                <c:pt idx="40">
                  <c:v>106.69799999999999</c:v>
                </c:pt>
                <c:pt idx="41">
                  <c:v>90.422899999999998</c:v>
                </c:pt>
                <c:pt idx="42">
                  <c:v>81.266499999999994</c:v>
                </c:pt>
                <c:pt idx="43">
                  <c:v>87.108099999999993</c:v>
                </c:pt>
                <c:pt idx="44">
                  <c:v>95.428799999999995</c:v>
                </c:pt>
                <c:pt idx="45">
                  <c:v>98.583699999999993</c:v>
                </c:pt>
                <c:pt idx="46">
                  <c:v>97.2727</c:v>
                </c:pt>
                <c:pt idx="47">
                  <c:v>100.241</c:v>
                </c:pt>
                <c:pt idx="48">
                  <c:v>101.8879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1-4D88-B5F5-4F679277D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s...'!$L$53:$L$60</c:f>
              <c:numCache>
                <c:formatCode>0.0</c:formatCode>
                <c:ptCount val="8"/>
                <c:pt idx="0">
                  <c:v>101.95</c:v>
                </c:pt>
                <c:pt idx="1">
                  <c:v>92.91</c:v>
                </c:pt>
                <c:pt idx="2">
                  <c:v>98.11</c:v>
                </c:pt>
                <c:pt idx="3">
                  <c:v>93.81</c:v>
                </c:pt>
                <c:pt idx="4">
                  <c:v>100.18</c:v>
                </c:pt>
                <c:pt idx="5">
                  <c:v>82.96</c:v>
                </c:pt>
                <c:pt idx="6">
                  <c:v>101.18</c:v>
                </c:pt>
                <c:pt idx="7">
                  <c:v>96.86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E-4D0C-8B61-FAD8868C4832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s...'!$L$62:$L$69</c:f>
              <c:numCache>
                <c:formatCode>0.0</c:formatCode>
                <c:ptCount val="8"/>
                <c:pt idx="0">
                  <c:v>104.8</c:v>
                </c:pt>
                <c:pt idx="1">
                  <c:v>103.39</c:v>
                </c:pt>
                <c:pt idx="2">
                  <c:v>104.08</c:v>
                </c:pt>
                <c:pt idx="3">
                  <c:v>96.06</c:v>
                </c:pt>
                <c:pt idx="4">
                  <c:v>102.48</c:v>
                </c:pt>
                <c:pt idx="5">
                  <c:v>91.6</c:v>
                </c:pt>
                <c:pt idx="6">
                  <c:v>103.73</c:v>
                </c:pt>
                <c:pt idx="7">
                  <c:v>98.42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8E-4D0C-8B61-FAD8868C4832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s...'!$L$71:$L$78</c:f>
              <c:numCache>
                <c:formatCode>0.0</c:formatCode>
                <c:ptCount val="8"/>
                <c:pt idx="0">
                  <c:v>106.29</c:v>
                </c:pt>
                <c:pt idx="1">
                  <c:v>102.05</c:v>
                </c:pt>
                <c:pt idx="2">
                  <c:v>105.07</c:v>
                </c:pt>
                <c:pt idx="3">
                  <c:v>96.13</c:v>
                </c:pt>
                <c:pt idx="4">
                  <c:v>103.82</c:v>
                </c:pt>
                <c:pt idx="5">
                  <c:v>94.38</c:v>
                </c:pt>
                <c:pt idx="6">
                  <c:v>104.67</c:v>
                </c:pt>
                <c:pt idx="7">
                  <c:v>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8E-4D0C-8B61-FAD8868C4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s...'!$L$82:$L$89</c:f>
              <c:numCache>
                <c:formatCode>0.0</c:formatCode>
                <c:ptCount val="8"/>
                <c:pt idx="0">
                  <c:v>103.08</c:v>
                </c:pt>
                <c:pt idx="1">
                  <c:v>92.33</c:v>
                </c:pt>
                <c:pt idx="2">
                  <c:v>99.91</c:v>
                </c:pt>
                <c:pt idx="3">
                  <c:v>98.67</c:v>
                </c:pt>
                <c:pt idx="4">
                  <c:v>102.36</c:v>
                </c:pt>
                <c:pt idx="5">
                  <c:v>83.15</c:v>
                </c:pt>
                <c:pt idx="6">
                  <c:v>104.87</c:v>
                </c:pt>
                <c:pt idx="7">
                  <c:v>99.46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9-4B07-BF24-FA0380F1576A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s...'!$L$91:$L$98</c:f>
              <c:numCache>
                <c:formatCode>0.0</c:formatCode>
                <c:ptCount val="8"/>
                <c:pt idx="0">
                  <c:v>109.9</c:v>
                </c:pt>
                <c:pt idx="1">
                  <c:v>103.43</c:v>
                </c:pt>
                <c:pt idx="2">
                  <c:v>105.97</c:v>
                </c:pt>
                <c:pt idx="3">
                  <c:v>101.03</c:v>
                </c:pt>
                <c:pt idx="4">
                  <c:v>108.03</c:v>
                </c:pt>
                <c:pt idx="5">
                  <c:v>91.8</c:v>
                </c:pt>
                <c:pt idx="6">
                  <c:v>108.17</c:v>
                </c:pt>
                <c:pt idx="7">
                  <c:v>101.3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09-4B07-BF24-FA0380F1576A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s...'!$L$100:$L$107</c:f>
              <c:numCache>
                <c:formatCode>0.0</c:formatCode>
                <c:ptCount val="8"/>
                <c:pt idx="0">
                  <c:v>112.42</c:v>
                </c:pt>
                <c:pt idx="1">
                  <c:v>100.39</c:v>
                </c:pt>
                <c:pt idx="2">
                  <c:v>106.99</c:v>
                </c:pt>
                <c:pt idx="3">
                  <c:v>101.1</c:v>
                </c:pt>
                <c:pt idx="4">
                  <c:v>110.53</c:v>
                </c:pt>
                <c:pt idx="5">
                  <c:v>94.59</c:v>
                </c:pt>
                <c:pt idx="6">
                  <c:v>109.4</c:v>
                </c:pt>
                <c:pt idx="7">
                  <c:v>102.83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09-4B07-BF24-FA0380F15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s...'!$L$24:$L$30</c:f>
              <c:numCache>
                <c:formatCode>0.0</c:formatCode>
                <c:ptCount val="7"/>
                <c:pt idx="0">
                  <c:v>87.43</c:v>
                </c:pt>
                <c:pt idx="1">
                  <c:v>99.83</c:v>
                </c:pt>
                <c:pt idx="2">
                  <c:v>99.39</c:v>
                </c:pt>
                <c:pt idx="3">
                  <c:v>97.9</c:v>
                </c:pt>
                <c:pt idx="4">
                  <c:v>98.29</c:v>
                </c:pt>
                <c:pt idx="5">
                  <c:v>99.2</c:v>
                </c:pt>
                <c:pt idx="6">
                  <c:v>89.69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4-4DF5-A284-561D0909B476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s...'!$L$33:$L$39</c:f>
              <c:numCache>
                <c:formatCode>0.0</c:formatCode>
                <c:ptCount val="7"/>
                <c:pt idx="0">
                  <c:v>99.29</c:v>
                </c:pt>
                <c:pt idx="1">
                  <c:v>108.52</c:v>
                </c:pt>
                <c:pt idx="2">
                  <c:v>105.12</c:v>
                </c:pt>
                <c:pt idx="3">
                  <c:v>103.19</c:v>
                </c:pt>
                <c:pt idx="4">
                  <c:v>103.38</c:v>
                </c:pt>
                <c:pt idx="5">
                  <c:v>106.51</c:v>
                </c:pt>
                <c:pt idx="6">
                  <c:v>105.88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E4-4DF5-A284-561D0909B476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s...'!$L$42:$L$48</c:f>
              <c:numCache>
                <c:formatCode>0.0</c:formatCode>
                <c:ptCount val="7"/>
                <c:pt idx="0">
                  <c:v>102.42</c:v>
                </c:pt>
                <c:pt idx="1">
                  <c:v>110.45</c:v>
                </c:pt>
                <c:pt idx="2">
                  <c:v>105.77</c:v>
                </c:pt>
                <c:pt idx="3">
                  <c:v>103.74</c:v>
                </c:pt>
                <c:pt idx="4">
                  <c:v>103.76</c:v>
                </c:pt>
                <c:pt idx="5">
                  <c:v>106.86</c:v>
                </c:pt>
                <c:pt idx="6">
                  <c:v>109.05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E4-4DF5-A284-561D0909B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Mining!$L$82:$L$89</c:f>
              <c:numCache>
                <c:formatCode>0.0</c:formatCode>
                <c:ptCount val="8"/>
                <c:pt idx="0">
                  <c:v>100.61</c:v>
                </c:pt>
                <c:pt idx="1">
                  <c:v>95.67</c:v>
                </c:pt>
                <c:pt idx="2">
                  <c:v>93.34</c:v>
                </c:pt>
                <c:pt idx="3">
                  <c:v>101.41</c:v>
                </c:pt>
                <c:pt idx="4">
                  <c:v>97.59</c:v>
                </c:pt>
                <c:pt idx="5">
                  <c:v>88.06</c:v>
                </c:pt>
                <c:pt idx="6">
                  <c:v>93.9</c:v>
                </c:pt>
                <c:pt idx="7">
                  <c:v>127.78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5-41A1-878D-9B191081F72A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Mining!$L$91:$L$98</c:f>
              <c:numCache>
                <c:formatCode>0.0</c:formatCode>
                <c:ptCount val="8"/>
                <c:pt idx="0">
                  <c:v>102.62</c:v>
                </c:pt>
                <c:pt idx="1">
                  <c:v>98.24</c:v>
                </c:pt>
                <c:pt idx="2">
                  <c:v>96.49</c:v>
                </c:pt>
                <c:pt idx="3">
                  <c:v>102.2</c:v>
                </c:pt>
                <c:pt idx="4">
                  <c:v>98.73</c:v>
                </c:pt>
                <c:pt idx="5">
                  <c:v>87.46</c:v>
                </c:pt>
                <c:pt idx="6">
                  <c:v>98.47</c:v>
                </c:pt>
                <c:pt idx="7">
                  <c:v>141.66999999999999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35-41A1-878D-9B191081F72A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Mining!$L$100:$L$107</c:f>
              <c:numCache>
                <c:formatCode>0.0</c:formatCode>
                <c:ptCount val="8"/>
                <c:pt idx="0">
                  <c:v>102.09</c:v>
                </c:pt>
                <c:pt idx="1">
                  <c:v>99.23</c:v>
                </c:pt>
                <c:pt idx="2">
                  <c:v>97.15</c:v>
                </c:pt>
                <c:pt idx="3">
                  <c:v>103.05</c:v>
                </c:pt>
                <c:pt idx="4">
                  <c:v>99.66</c:v>
                </c:pt>
                <c:pt idx="5">
                  <c:v>88.33</c:v>
                </c:pt>
                <c:pt idx="6">
                  <c:v>100.12</c:v>
                </c:pt>
                <c:pt idx="7">
                  <c:v>140.28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35-41A1-878D-9B191081F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5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'Public administration and s...'!$K$110:$K$256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'Public administration and s...'!$L$110:$L$256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97.449799999999996</c:v>
                </c:pt>
                <c:pt idx="2">
                  <c:v>95.811599999999999</c:v>
                </c:pt>
                <c:pt idx="3">
                  <c:v>94.8733</c:v>
                </c:pt>
                <c:pt idx="4">
                  <c:v>94.710999999999999</c:v>
                </c:pt>
                <c:pt idx="5">
                  <c:v>95.115499999999997</c:v>
                </c:pt>
                <c:pt idx="6">
                  <c:v>95.227999999999994</c:v>
                </c:pt>
                <c:pt idx="7">
                  <c:v>95.398099999999999</c:v>
                </c:pt>
                <c:pt idx="8">
                  <c:v>95.701700000000002</c:v>
                </c:pt>
                <c:pt idx="9">
                  <c:v>96.141900000000007</c:v>
                </c:pt>
                <c:pt idx="10">
                  <c:v>96.423500000000004</c:v>
                </c:pt>
                <c:pt idx="11">
                  <c:v>96.702699999999993</c:v>
                </c:pt>
                <c:pt idx="12">
                  <c:v>97.449600000000004</c:v>
                </c:pt>
                <c:pt idx="13">
                  <c:v>100.05</c:v>
                </c:pt>
                <c:pt idx="14">
                  <c:v>100.06440000000001</c:v>
                </c:pt>
                <c:pt idx="15">
                  <c:v>99.619399999999999</c:v>
                </c:pt>
                <c:pt idx="16">
                  <c:v>100.25830000000001</c:v>
                </c:pt>
                <c:pt idx="17">
                  <c:v>100.2826</c:v>
                </c:pt>
                <c:pt idx="18">
                  <c:v>100.2589</c:v>
                </c:pt>
                <c:pt idx="19">
                  <c:v>100.78700000000001</c:v>
                </c:pt>
                <c:pt idx="20">
                  <c:v>101.12260000000001</c:v>
                </c:pt>
                <c:pt idx="21">
                  <c:v>101.6587</c:v>
                </c:pt>
                <c:pt idx="22">
                  <c:v>101.8633</c:v>
                </c:pt>
                <c:pt idx="23">
                  <c:v>101.05500000000001</c:v>
                </c:pt>
                <c:pt idx="24">
                  <c:v>101.3569</c:v>
                </c:pt>
                <c:pt idx="25">
                  <c:v>101.47709999999999</c:v>
                </c:pt>
                <c:pt idx="26">
                  <c:v>101.715</c:v>
                </c:pt>
                <c:pt idx="27">
                  <c:v>101.8509</c:v>
                </c:pt>
                <c:pt idx="28">
                  <c:v>101.8974</c:v>
                </c:pt>
                <c:pt idx="29">
                  <c:v>101.12649999999999</c:v>
                </c:pt>
                <c:pt idx="30">
                  <c:v>101.0714</c:v>
                </c:pt>
                <c:pt idx="31">
                  <c:v>101.0442</c:v>
                </c:pt>
                <c:pt idx="32">
                  <c:v>102.0111</c:v>
                </c:pt>
                <c:pt idx="33">
                  <c:v>103.25700000000001</c:v>
                </c:pt>
                <c:pt idx="34">
                  <c:v>103.3472</c:v>
                </c:pt>
                <c:pt idx="35">
                  <c:v>103.2809</c:v>
                </c:pt>
                <c:pt idx="36">
                  <c:v>103.3061</c:v>
                </c:pt>
                <c:pt idx="37">
                  <c:v>104.06910000000001</c:v>
                </c:pt>
                <c:pt idx="38">
                  <c:v>104.3554</c:v>
                </c:pt>
                <c:pt idx="39">
                  <c:v>104.15689999999999</c:v>
                </c:pt>
                <c:pt idx="40">
                  <c:v>103.6855</c:v>
                </c:pt>
                <c:pt idx="41">
                  <c:v>101.4937</c:v>
                </c:pt>
                <c:pt idx="42">
                  <c:v>99.037999999999997</c:v>
                </c:pt>
                <c:pt idx="43">
                  <c:v>98.000299999999996</c:v>
                </c:pt>
                <c:pt idx="44">
                  <c:v>98.601200000000006</c:v>
                </c:pt>
                <c:pt idx="45">
                  <c:v>101.40009999999999</c:v>
                </c:pt>
                <c:pt idx="46">
                  <c:v>103.24590000000001</c:v>
                </c:pt>
                <c:pt idx="47">
                  <c:v>104.7291</c:v>
                </c:pt>
                <c:pt idx="48">
                  <c:v>105.43470000000001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C-466C-AE88-2AA723AC7710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'Public administration and s...'!$K$110:$K$256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'Public administration and s...'!$L$258:$L$404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94.954499999999996</c:v>
                </c:pt>
                <c:pt idx="2">
                  <c:v>92.724100000000007</c:v>
                </c:pt>
                <c:pt idx="3">
                  <c:v>92.572599999999994</c:v>
                </c:pt>
                <c:pt idx="4">
                  <c:v>93.277000000000001</c:v>
                </c:pt>
                <c:pt idx="5">
                  <c:v>95.840699999999998</c:v>
                </c:pt>
                <c:pt idx="6">
                  <c:v>94.359800000000007</c:v>
                </c:pt>
                <c:pt idx="7">
                  <c:v>94.733099999999993</c:v>
                </c:pt>
                <c:pt idx="8">
                  <c:v>94.678799999999995</c:v>
                </c:pt>
                <c:pt idx="9">
                  <c:v>94.636499999999998</c:v>
                </c:pt>
                <c:pt idx="10">
                  <c:v>94.716800000000006</c:v>
                </c:pt>
                <c:pt idx="11">
                  <c:v>95.860200000000006</c:v>
                </c:pt>
                <c:pt idx="12">
                  <c:v>96.101100000000002</c:v>
                </c:pt>
                <c:pt idx="13">
                  <c:v>98.558499999999995</c:v>
                </c:pt>
                <c:pt idx="14">
                  <c:v>98.868499999999997</c:v>
                </c:pt>
                <c:pt idx="15">
                  <c:v>96.349400000000003</c:v>
                </c:pt>
                <c:pt idx="16">
                  <c:v>96.119900000000001</c:v>
                </c:pt>
                <c:pt idx="17">
                  <c:v>97.253</c:v>
                </c:pt>
                <c:pt idx="18">
                  <c:v>97.220200000000006</c:v>
                </c:pt>
                <c:pt idx="19">
                  <c:v>97.867599999999996</c:v>
                </c:pt>
                <c:pt idx="20">
                  <c:v>98.096299999999999</c:v>
                </c:pt>
                <c:pt idx="21">
                  <c:v>98.566999999999993</c:v>
                </c:pt>
                <c:pt idx="22">
                  <c:v>98.349900000000005</c:v>
                </c:pt>
                <c:pt idx="23">
                  <c:v>97.759900000000002</c:v>
                </c:pt>
                <c:pt idx="24">
                  <c:v>98.038700000000006</c:v>
                </c:pt>
                <c:pt idx="25">
                  <c:v>98.643199999999993</c:v>
                </c:pt>
                <c:pt idx="26">
                  <c:v>98.382499999999993</c:v>
                </c:pt>
                <c:pt idx="27">
                  <c:v>98.883099999999999</c:v>
                </c:pt>
                <c:pt idx="28">
                  <c:v>99.014899999999997</c:v>
                </c:pt>
                <c:pt idx="29">
                  <c:v>98.412099999999995</c:v>
                </c:pt>
                <c:pt idx="30">
                  <c:v>98.001400000000004</c:v>
                </c:pt>
                <c:pt idx="31">
                  <c:v>97.894000000000005</c:v>
                </c:pt>
                <c:pt idx="32">
                  <c:v>98.453199999999995</c:v>
                </c:pt>
                <c:pt idx="33">
                  <c:v>98.513199999999998</c:v>
                </c:pt>
                <c:pt idx="34">
                  <c:v>98.425700000000006</c:v>
                </c:pt>
                <c:pt idx="35">
                  <c:v>99.917900000000003</c:v>
                </c:pt>
                <c:pt idx="36">
                  <c:v>100.3331</c:v>
                </c:pt>
                <c:pt idx="37">
                  <c:v>104.3411</c:v>
                </c:pt>
                <c:pt idx="38">
                  <c:v>106.1211</c:v>
                </c:pt>
                <c:pt idx="39">
                  <c:v>103.4271</c:v>
                </c:pt>
                <c:pt idx="40">
                  <c:v>100.7739</c:v>
                </c:pt>
                <c:pt idx="41">
                  <c:v>99.606700000000004</c:v>
                </c:pt>
                <c:pt idx="42">
                  <c:v>99.218800000000002</c:v>
                </c:pt>
                <c:pt idx="43">
                  <c:v>97.819100000000006</c:v>
                </c:pt>
                <c:pt idx="44">
                  <c:v>98.076599999999999</c:v>
                </c:pt>
                <c:pt idx="45">
                  <c:v>99.144900000000007</c:v>
                </c:pt>
                <c:pt idx="46">
                  <c:v>99.776700000000005</c:v>
                </c:pt>
                <c:pt idx="47">
                  <c:v>100.8935</c:v>
                </c:pt>
                <c:pt idx="48">
                  <c:v>101.91889999999999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C-466C-AE88-2AA723AC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training'!$L$53:$L$60</c:f>
              <c:numCache>
                <c:formatCode>0.0</c:formatCode>
                <c:ptCount val="8"/>
                <c:pt idx="0">
                  <c:v>83.26</c:v>
                </c:pt>
                <c:pt idx="1">
                  <c:v>81.39</c:v>
                </c:pt>
                <c:pt idx="2">
                  <c:v>81.91</c:v>
                </c:pt>
                <c:pt idx="3">
                  <c:v>89.06</c:v>
                </c:pt>
                <c:pt idx="4">
                  <c:v>85.32</c:v>
                </c:pt>
                <c:pt idx="5">
                  <c:v>77.760000000000005</c:v>
                </c:pt>
                <c:pt idx="6">
                  <c:v>91.43</c:v>
                </c:pt>
                <c:pt idx="7">
                  <c:v>79.31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A-4D03-9E76-D66600470105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training'!$L$62:$L$69</c:f>
              <c:numCache>
                <c:formatCode>0.0</c:formatCode>
                <c:ptCount val="8"/>
                <c:pt idx="0">
                  <c:v>87.87</c:v>
                </c:pt>
                <c:pt idx="1">
                  <c:v>86.74</c:v>
                </c:pt>
                <c:pt idx="2">
                  <c:v>88.38</c:v>
                </c:pt>
                <c:pt idx="3">
                  <c:v>103.02</c:v>
                </c:pt>
                <c:pt idx="4">
                  <c:v>88.31</c:v>
                </c:pt>
                <c:pt idx="5">
                  <c:v>89.56</c:v>
                </c:pt>
                <c:pt idx="6">
                  <c:v>98.66</c:v>
                </c:pt>
                <c:pt idx="7">
                  <c:v>85.04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AA-4D03-9E76-D66600470105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training'!$L$71:$L$78</c:f>
              <c:numCache>
                <c:formatCode>0.0</c:formatCode>
                <c:ptCount val="8"/>
                <c:pt idx="0">
                  <c:v>90.38</c:v>
                </c:pt>
                <c:pt idx="1">
                  <c:v>83.34</c:v>
                </c:pt>
                <c:pt idx="2">
                  <c:v>89.6</c:v>
                </c:pt>
                <c:pt idx="3">
                  <c:v>106.14</c:v>
                </c:pt>
                <c:pt idx="4">
                  <c:v>90.83</c:v>
                </c:pt>
                <c:pt idx="5">
                  <c:v>88.53</c:v>
                </c:pt>
                <c:pt idx="6">
                  <c:v>101.88</c:v>
                </c:pt>
                <c:pt idx="7">
                  <c:v>85.87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AA-4D03-9E76-D66600470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training'!$L$82:$L$89</c:f>
              <c:numCache>
                <c:formatCode>0.0</c:formatCode>
                <c:ptCount val="8"/>
                <c:pt idx="0">
                  <c:v>84.71</c:v>
                </c:pt>
                <c:pt idx="1">
                  <c:v>81.5</c:v>
                </c:pt>
                <c:pt idx="2">
                  <c:v>80.42</c:v>
                </c:pt>
                <c:pt idx="3">
                  <c:v>87.89</c:v>
                </c:pt>
                <c:pt idx="4">
                  <c:v>85.6</c:v>
                </c:pt>
                <c:pt idx="5">
                  <c:v>77.680000000000007</c:v>
                </c:pt>
                <c:pt idx="6">
                  <c:v>88.77</c:v>
                </c:pt>
                <c:pt idx="7">
                  <c:v>80.44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5-46F0-A412-B7FF31DA6A1E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training'!$L$91:$L$98</c:f>
              <c:numCache>
                <c:formatCode>0.0</c:formatCode>
                <c:ptCount val="8"/>
                <c:pt idx="0">
                  <c:v>91.14</c:v>
                </c:pt>
                <c:pt idx="1">
                  <c:v>88.45</c:v>
                </c:pt>
                <c:pt idx="2">
                  <c:v>91.17</c:v>
                </c:pt>
                <c:pt idx="3">
                  <c:v>101.67</c:v>
                </c:pt>
                <c:pt idx="4">
                  <c:v>89.32</c:v>
                </c:pt>
                <c:pt idx="5">
                  <c:v>89.47</c:v>
                </c:pt>
                <c:pt idx="6">
                  <c:v>102.47</c:v>
                </c:pt>
                <c:pt idx="7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5-46F0-A412-B7FF31DA6A1E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training'!$L$100:$L$107</c:f>
              <c:numCache>
                <c:formatCode>0.0</c:formatCode>
                <c:ptCount val="8"/>
                <c:pt idx="0">
                  <c:v>93.98</c:v>
                </c:pt>
                <c:pt idx="1">
                  <c:v>83.75</c:v>
                </c:pt>
                <c:pt idx="2">
                  <c:v>92.41</c:v>
                </c:pt>
                <c:pt idx="3">
                  <c:v>104.75</c:v>
                </c:pt>
                <c:pt idx="4">
                  <c:v>92.33</c:v>
                </c:pt>
                <c:pt idx="5">
                  <c:v>88.44</c:v>
                </c:pt>
                <c:pt idx="6">
                  <c:v>108.96</c:v>
                </c:pt>
                <c:pt idx="7">
                  <c:v>88.94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F5-46F0-A412-B7FF31DA6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training'!$L$24:$L$30</c:f>
              <c:numCache>
                <c:formatCode>0.0</c:formatCode>
                <c:ptCount val="7"/>
                <c:pt idx="0">
                  <c:v>50.32</c:v>
                </c:pt>
                <c:pt idx="1">
                  <c:v>71.930000000000007</c:v>
                </c:pt>
                <c:pt idx="2">
                  <c:v>85.48</c:v>
                </c:pt>
                <c:pt idx="3">
                  <c:v>87.66</c:v>
                </c:pt>
                <c:pt idx="4">
                  <c:v>89.54</c:v>
                </c:pt>
                <c:pt idx="5">
                  <c:v>86.17</c:v>
                </c:pt>
                <c:pt idx="6">
                  <c:v>81.53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7-4B08-A244-4EFBC2AB944A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training'!$L$33:$L$39</c:f>
              <c:numCache>
                <c:formatCode>0.0</c:formatCode>
                <c:ptCount val="7"/>
                <c:pt idx="0">
                  <c:v>67.92</c:v>
                </c:pt>
                <c:pt idx="1">
                  <c:v>82.31</c:v>
                </c:pt>
                <c:pt idx="2">
                  <c:v>92.06</c:v>
                </c:pt>
                <c:pt idx="3">
                  <c:v>93.2</c:v>
                </c:pt>
                <c:pt idx="4">
                  <c:v>94.51</c:v>
                </c:pt>
                <c:pt idx="5">
                  <c:v>92.07</c:v>
                </c:pt>
                <c:pt idx="6">
                  <c:v>88.04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7-4B08-A244-4EFBC2AB944A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training'!$L$42:$L$48</c:f>
              <c:numCache>
                <c:formatCode>0.0</c:formatCode>
                <c:ptCount val="7"/>
                <c:pt idx="0">
                  <c:v>71.94</c:v>
                </c:pt>
                <c:pt idx="1">
                  <c:v>82.92</c:v>
                </c:pt>
                <c:pt idx="2">
                  <c:v>91.83</c:v>
                </c:pt>
                <c:pt idx="3">
                  <c:v>93.38</c:v>
                </c:pt>
                <c:pt idx="4">
                  <c:v>94.59</c:v>
                </c:pt>
                <c:pt idx="5">
                  <c:v>93.3</c:v>
                </c:pt>
                <c:pt idx="6">
                  <c:v>90.88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77-4B08-A244-4EFBC2AB9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'Education and training'!$K$110:$K$256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'Education and training'!$L$110:$L$256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100.2128</c:v>
                </c:pt>
                <c:pt idx="2">
                  <c:v>98.526700000000005</c:v>
                </c:pt>
                <c:pt idx="3">
                  <c:v>95.481499999999997</c:v>
                </c:pt>
                <c:pt idx="4">
                  <c:v>92.4405</c:v>
                </c:pt>
                <c:pt idx="5">
                  <c:v>90.429900000000004</c:v>
                </c:pt>
                <c:pt idx="6">
                  <c:v>90.022499999999994</c:v>
                </c:pt>
                <c:pt idx="7">
                  <c:v>91.104799999999997</c:v>
                </c:pt>
                <c:pt idx="8">
                  <c:v>92.805700000000002</c:v>
                </c:pt>
                <c:pt idx="9">
                  <c:v>94.966300000000004</c:v>
                </c:pt>
                <c:pt idx="10">
                  <c:v>95.334800000000001</c:v>
                </c:pt>
                <c:pt idx="11">
                  <c:v>95.593699999999998</c:v>
                </c:pt>
                <c:pt idx="12">
                  <c:v>96.095299999999995</c:v>
                </c:pt>
                <c:pt idx="13">
                  <c:v>95.448999999999998</c:v>
                </c:pt>
                <c:pt idx="14">
                  <c:v>95.673699999999997</c:v>
                </c:pt>
                <c:pt idx="15">
                  <c:v>95.989099999999993</c:v>
                </c:pt>
                <c:pt idx="16">
                  <c:v>95.567499999999995</c:v>
                </c:pt>
                <c:pt idx="17">
                  <c:v>92.771299999999997</c:v>
                </c:pt>
                <c:pt idx="18">
                  <c:v>91.190899999999999</c:v>
                </c:pt>
                <c:pt idx="19">
                  <c:v>93.046400000000006</c:v>
                </c:pt>
                <c:pt idx="20">
                  <c:v>94.520200000000003</c:v>
                </c:pt>
                <c:pt idx="21">
                  <c:v>94.997900000000001</c:v>
                </c:pt>
                <c:pt idx="22">
                  <c:v>95.341700000000003</c:v>
                </c:pt>
                <c:pt idx="23">
                  <c:v>95.470699999999994</c:v>
                </c:pt>
                <c:pt idx="24">
                  <c:v>95.6297</c:v>
                </c:pt>
                <c:pt idx="25">
                  <c:v>95.971000000000004</c:v>
                </c:pt>
                <c:pt idx="26">
                  <c:v>96.3078</c:v>
                </c:pt>
                <c:pt idx="27">
                  <c:v>96.578999999999994</c:v>
                </c:pt>
                <c:pt idx="28">
                  <c:v>95.746099999999998</c:v>
                </c:pt>
                <c:pt idx="29">
                  <c:v>93.543599999999998</c:v>
                </c:pt>
                <c:pt idx="30">
                  <c:v>92.614500000000007</c:v>
                </c:pt>
                <c:pt idx="31">
                  <c:v>95.135199999999998</c:v>
                </c:pt>
                <c:pt idx="32">
                  <c:v>96.677999999999997</c:v>
                </c:pt>
                <c:pt idx="33">
                  <c:v>96.897499999999994</c:v>
                </c:pt>
                <c:pt idx="34">
                  <c:v>97.02</c:v>
                </c:pt>
                <c:pt idx="35">
                  <c:v>97.545900000000003</c:v>
                </c:pt>
                <c:pt idx="36">
                  <c:v>97.968500000000006</c:v>
                </c:pt>
                <c:pt idx="37">
                  <c:v>98.381699999999995</c:v>
                </c:pt>
                <c:pt idx="38">
                  <c:v>98.364699999999999</c:v>
                </c:pt>
                <c:pt idx="39">
                  <c:v>96.736599999999996</c:v>
                </c:pt>
                <c:pt idx="40">
                  <c:v>94.030199999999994</c:v>
                </c:pt>
                <c:pt idx="41">
                  <c:v>88.116900000000001</c:v>
                </c:pt>
                <c:pt idx="42">
                  <c:v>83.553399999999996</c:v>
                </c:pt>
                <c:pt idx="43">
                  <c:v>82.536100000000005</c:v>
                </c:pt>
                <c:pt idx="44">
                  <c:v>83.266900000000007</c:v>
                </c:pt>
                <c:pt idx="45">
                  <c:v>85.436400000000006</c:v>
                </c:pt>
                <c:pt idx="46">
                  <c:v>88.218500000000006</c:v>
                </c:pt>
                <c:pt idx="47">
                  <c:v>90.248500000000007</c:v>
                </c:pt>
                <c:pt idx="48">
                  <c:v>90.688000000000002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0-4645-90C0-CD4FB22CBDF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'Education and training'!$K$110:$K$256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'Education and training'!$L$258:$L$404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102.10639999999999</c:v>
                </c:pt>
                <c:pt idx="2">
                  <c:v>101.4438</c:v>
                </c:pt>
                <c:pt idx="3">
                  <c:v>99.227500000000006</c:v>
                </c:pt>
                <c:pt idx="4">
                  <c:v>97.5304</c:v>
                </c:pt>
                <c:pt idx="5">
                  <c:v>96.760199999999998</c:v>
                </c:pt>
                <c:pt idx="6">
                  <c:v>96.176000000000002</c:v>
                </c:pt>
                <c:pt idx="7">
                  <c:v>97.838200000000001</c:v>
                </c:pt>
                <c:pt idx="8">
                  <c:v>98.430400000000006</c:v>
                </c:pt>
                <c:pt idx="9">
                  <c:v>99.787599999999998</c:v>
                </c:pt>
                <c:pt idx="10">
                  <c:v>99.687899999999999</c:v>
                </c:pt>
                <c:pt idx="11">
                  <c:v>100.64709999999999</c:v>
                </c:pt>
                <c:pt idx="12">
                  <c:v>101.7709</c:v>
                </c:pt>
                <c:pt idx="13">
                  <c:v>103.1848</c:v>
                </c:pt>
                <c:pt idx="14">
                  <c:v>104.1204</c:v>
                </c:pt>
                <c:pt idx="15">
                  <c:v>104.7736</c:v>
                </c:pt>
                <c:pt idx="16">
                  <c:v>101.4569</c:v>
                </c:pt>
                <c:pt idx="17">
                  <c:v>96.887100000000004</c:v>
                </c:pt>
                <c:pt idx="18">
                  <c:v>95.995599999999996</c:v>
                </c:pt>
                <c:pt idx="19">
                  <c:v>97.283600000000007</c:v>
                </c:pt>
                <c:pt idx="20">
                  <c:v>98.966099999999997</c:v>
                </c:pt>
                <c:pt idx="21">
                  <c:v>99.229399999999998</c:v>
                </c:pt>
                <c:pt idx="22">
                  <c:v>98.566299999999998</c:v>
                </c:pt>
                <c:pt idx="23">
                  <c:v>99.055899999999994</c:v>
                </c:pt>
                <c:pt idx="24">
                  <c:v>98.971900000000005</c:v>
                </c:pt>
                <c:pt idx="25">
                  <c:v>99.503399999999999</c:v>
                </c:pt>
                <c:pt idx="26">
                  <c:v>99.802499999999995</c:v>
                </c:pt>
                <c:pt idx="27">
                  <c:v>100.59439999999999</c:v>
                </c:pt>
                <c:pt idx="28">
                  <c:v>99.748400000000004</c:v>
                </c:pt>
                <c:pt idx="29">
                  <c:v>97.647400000000005</c:v>
                </c:pt>
                <c:pt idx="30">
                  <c:v>95.795100000000005</c:v>
                </c:pt>
                <c:pt idx="31">
                  <c:v>97.953299999999999</c:v>
                </c:pt>
                <c:pt idx="32">
                  <c:v>99.3369</c:v>
                </c:pt>
                <c:pt idx="33">
                  <c:v>99.402000000000001</c:v>
                </c:pt>
                <c:pt idx="34">
                  <c:v>99.188100000000006</c:v>
                </c:pt>
                <c:pt idx="35">
                  <c:v>100.23399999999999</c:v>
                </c:pt>
                <c:pt idx="36">
                  <c:v>101.4939</c:v>
                </c:pt>
                <c:pt idx="37">
                  <c:v>105.50230000000001</c:v>
                </c:pt>
                <c:pt idx="38">
                  <c:v>107.01260000000001</c:v>
                </c:pt>
                <c:pt idx="39">
                  <c:v>104.199</c:v>
                </c:pt>
                <c:pt idx="40">
                  <c:v>99.859800000000007</c:v>
                </c:pt>
                <c:pt idx="41">
                  <c:v>94.640799999999999</c:v>
                </c:pt>
                <c:pt idx="42">
                  <c:v>91.745699999999999</c:v>
                </c:pt>
                <c:pt idx="43">
                  <c:v>91.450299999999999</c:v>
                </c:pt>
                <c:pt idx="44">
                  <c:v>91.722200000000001</c:v>
                </c:pt>
                <c:pt idx="45">
                  <c:v>93.538300000000007</c:v>
                </c:pt>
                <c:pt idx="46">
                  <c:v>95.521500000000003</c:v>
                </c:pt>
                <c:pt idx="47">
                  <c:v>96.568399999999997</c:v>
                </c:pt>
                <c:pt idx="48">
                  <c:v>98.636700000000005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0-4645-90C0-CD4FB22CB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assi...'!$L$53:$L$60</c:f>
              <c:numCache>
                <c:formatCode>0.0</c:formatCode>
                <c:ptCount val="8"/>
                <c:pt idx="0">
                  <c:v>103.21</c:v>
                </c:pt>
                <c:pt idx="1">
                  <c:v>102.45</c:v>
                </c:pt>
                <c:pt idx="2">
                  <c:v>98</c:v>
                </c:pt>
                <c:pt idx="3">
                  <c:v>104.52</c:v>
                </c:pt>
                <c:pt idx="4">
                  <c:v>101.53</c:v>
                </c:pt>
                <c:pt idx="5">
                  <c:v>98.94</c:v>
                </c:pt>
                <c:pt idx="6">
                  <c:v>105.69</c:v>
                </c:pt>
                <c:pt idx="7">
                  <c:v>106.49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8-4CF3-83A1-7F1E5B45514C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assi...'!$L$62:$L$69</c:f>
              <c:numCache>
                <c:formatCode>0.0</c:formatCode>
                <c:ptCount val="8"/>
                <c:pt idx="0">
                  <c:v>105.95</c:v>
                </c:pt>
                <c:pt idx="1">
                  <c:v>107.2</c:v>
                </c:pt>
                <c:pt idx="2">
                  <c:v>99.72</c:v>
                </c:pt>
                <c:pt idx="3">
                  <c:v>107.08</c:v>
                </c:pt>
                <c:pt idx="4">
                  <c:v>103.47</c:v>
                </c:pt>
                <c:pt idx="5">
                  <c:v>101.94</c:v>
                </c:pt>
                <c:pt idx="6">
                  <c:v>107.48</c:v>
                </c:pt>
                <c:pt idx="7">
                  <c:v>109.06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8-4CF3-83A1-7F1E5B45514C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assi...'!$L$71:$L$78</c:f>
              <c:numCache>
                <c:formatCode>0.0</c:formatCode>
                <c:ptCount val="8"/>
                <c:pt idx="0">
                  <c:v>105.95</c:v>
                </c:pt>
                <c:pt idx="1">
                  <c:v>107.2</c:v>
                </c:pt>
                <c:pt idx="2">
                  <c:v>99.72</c:v>
                </c:pt>
                <c:pt idx="3">
                  <c:v>107.08</c:v>
                </c:pt>
                <c:pt idx="4">
                  <c:v>103.47</c:v>
                </c:pt>
                <c:pt idx="5">
                  <c:v>101.94</c:v>
                </c:pt>
                <c:pt idx="6">
                  <c:v>107.48</c:v>
                </c:pt>
                <c:pt idx="7">
                  <c:v>109.06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28-4CF3-83A1-7F1E5B455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assi...'!$L$82:$L$89</c:f>
              <c:numCache>
                <c:formatCode>0.0</c:formatCode>
                <c:ptCount val="8"/>
                <c:pt idx="0">
                  <c:v>100.76</c:v>
                </c:pt>
                <c:pt idx="1">
                  <c:v>99.05</c:v>
                </c:pt>
                <c:pt idx="2">
                  <c:v>96.35</c:v>
                </c:pt>
                <c:pt idx="3">
                  <c:v>103.66</c:v>
                </c:pt>
                <c:pt idx="4">
                  <c:v>101.91</c:v>
                </c:pt>
                <c:pt idx="5">
                  <c:v>98.39</c:v>
                </c:pt>
                <c:pt idx="6">
                  <c:v>100.89</c:v>
                </c:pt>
                <c:pt idx="7">
                  <c:v>102.61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2-434F-91B3-C3975CC635B4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assi...'!$L$91:$L$98</c:f>
              <c:numCache>
                <c:formatCode>0.0</c:formatCode>
                <c:ptCount val="8"/>
                <c:pt idx="0">
                  <c:v>103.91</c:v>
                </c:pt>
                <c:pt idx="1">
                  <c:v>103.68</c:v>
                </c:pt>
                <c:pt idx="2">
                  <c:v>98.98</c:v>
                </c:pt>
                <c:pt idx="3">
                  <c:v>106.2</c:v>
                </c:pt>
                <c:pt idx="4">
                  <c:v>104.14</c:v>
                </c:pt>
                <c:pt idx="5">
                  <c:v>101.36</c:v>
                </c:pt>
                <c:pt idx="6">
                  <c:v>102.15</c:v>
                </c:pt>
                <c:pt idx="7">
                  <c:v>106.28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32-434F-91B3-C3975CC635B4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assi...'!$L$100:$L$107</c:f>
              <c:numCache>
                <c:formatCode>0.0</c:formatCode>
                <c:ptCount val="8"/>
                <c:pt idx="0">
                  <c:v>103.91</c:v>
                </c:pt>
                <c:pt idx="1">
                  <c:v>103.68</c:v>
                </c:pt>
                <c:pt idx="2">
                  <c:v>98.98</c:v>
                </c:pt>
                <c:pt idx="3">
                  <c:v>106.2</c:v>
                </c:pt>
                <c:pt idx="4">
                  <c:v>104.14</c:v>
                </c:pt>
                <c:pt idx="5">
                  <c:v>101.36</c:v>
                </c:pt>
                <c:pt idx="6">
                  <c:v>102.15</c:v>
                </c:pt>
                <c:pt idx="7">
                  <c:v>106.28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32-434F-91B3-C3975CC63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assi...'!$L$24:$L$30</c:f>
              <c:numCache>
                <c:formatCode>0.0</c:formatCode>
                <c:ptCount val="7"/>
                <c:pt idx="0">
                  <c:v>94.35</c:v>
                </c:pt>
                <c:pt idx="1">
                  <c:v>101.26</c:v>
                </c:pt>
                <c:pt idx="2">
                  <c:v>102.44</c:v>
                </c:pt>
                <c:pt idx="3">
                  <c:v>99.72</c:v>
                </c:pt>
                <c:pt idx="4">
                  <c:v>99.79</c:v>
                </c:pt>
                <c:pt idx="5">
                  <c:v>102.73</c:v>
                </c:pt>
                <c:pt idx="6">
                  <c:v>101.42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2-4721-A93C-E1B2F3CA48F1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assi...'!$L$33:$L$39</c:f>
              <c:numCache>
                <c:formatCode>0.0</c:formatCode>
                <c:ptCount val="7"/>
                <c:pt idx="0">
                  <c:v>98.91</c:v>
                </c:pt>
                <c:pt idx="1">
                  <c:v>105.51</c:v>
                </c:pt>
                <c:pt idx="2">
                  <c:v>106.18</c:v>
                </c:pt>
                <c:pt idx="3">
                  <c:v>102.56</c:v>
                </c:pt>
                <c:pt idx="4">
                  <c:v>102.13</c:v>
                </c:pt>
                <c:pt idx="5">
                  <c:v>105.72</c:v>
                </c:pt>
                <c:pt idx="6">
                  <c:v>105.05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2-4721-A93C-E1B2F3CA48F1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assi...'!$L$42:$L$48</c:f>
              <c:numCache>
                <c:formatCode>0.0</c:formatCode>
                <c:ptCount val="7"/>
                <c:pt idx="0">
                  <c:v>98.91</c:v>
                </c:pt>
                <c:pt idx="1">
                  <c:v>105.51</c:v>
                </c:pt>
                <c:pt idx="2">
                  <c:v>106.18</c:v>
                </c:pt>
                <c:pt idx="3">
                  <c:v>102.56</c:v>
                </c:pt>
                <c:pt idx="4">
                  <c:v>102.13</c:v>
                </c:pt>
                <c:pt idx="5">
                  <c:v>105.72</c:v>
                </c:pt>
                <c:pt idx="6">
                  <c:v>105.05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82-4721-A93C-E1B2F3CA4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'Health care and social assi...'!$K$110:$K$256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'Health care and social assi...'!$L$110:$L$256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99.572299999999998</c:v>
                </c:pt>
                <c:pt idx="2">
                  <c:v>98.031400000000005</c:v>
                </c:pt>
                <c:pt idx="3">
                  <c:v>96.370099999999994</c:v>
                </c:pt>
                <c:pt idx="4">
                  <c:v>95.4328</c:v>
                </c:pt>
                <c:pt idx="5">
                  <c:v>95.313500000000005</c:v>
                </c:pt>
                <c:pt idx="6">
                  <c:v>95.929500000000004</c:v>
                </c:pt>
                <c:pt idx="7">
                  <c:v>96.518000000000001</c:v>
                </c:pt>
                <c:pt idx="8">
                  <c:v>97.29</c:v>
                </c:pt>
                <c:pt idx="9">
                  <c:v>97.481999999999999</c:v>
                </c:pt>
                <c:pt idx="10">
                  <c:v>97.965800000000002</c:v>
                </c:pt>
                <c:pt idx="11">
                  <c:v>98.780600000000007</c:v>
                </c:pt>
                <c:pt idx="12">
                  <c:v>99.853800000000007</c:v>
                </c:pt>
                <c:pt idx="13">
                  <c:v>100.70950000000001</c:v>
                </c:pt>
                <c:pt idx="14">
                  <c:v>100.6448</c:v>
                </c:pt>
                <c:pt idx="15">
                  <c:v>100.6992</c:v>
                </c:pt>
                <c:pt idx="16">
                  <c:v>101.1601</c:v>
                </c:pt>
                <c:pt idx="17">
                  <c:v>101.7623</c:v>
                </c:pt>
                <c:pt idx="18">
                  <c:v>102.1109</c:v>
                </c:pt>
                <c:pt idx="19">
                  <c:v>101.9393</c:v>
                </c:pt>
                <c:pt idx="20">
                  <c:v>101.9346</c:v>
                </c:pt>
                <c:pt idx="21">
                  <c:v>101.9054</c:v>
                </c:pt>
                <c:pt idx="22">
                  <c:v>101.4188</c:v>
                </c:pt>
                <c:pt idx="23">
                  <c:v>101.49939999999999</c:v>
                </c:pt>
                <c:pt idx="24">
                  <c:v>101.791</c:v>
                </c:pt>
                <c:pt idx="25">
                  <c:v>102.0779</c:v>
                </c:pt>
                <c:pt idx="26">
                  <c:v>102.2342</c:v>
                </c:pt>
                <c:pt idx="27">
                  <c:v>102.3356</c:v>
                </c:pt>
                <c:pt idx="28">
                  <c:v>102.1126</c:v>
                </c:pt>
                <c:pt idx="29">
                  <c:v>101.37820000000001</c:v>
                </c:pt>
                <c:pt idx="30">
                  <c:v>101.5264</c:v>
                </c:pt>
                <c:pt idx="31">
                  <c:v>102.43040000000001</c:v>
                </c:pt>
                <c:pt idx="32">
                  <c:v>102.4879</c:v>
                </c:pt>
                <c:pt idx="33">
                  <c:v>102.21899999999999</c:v>
                </c:pt>
                <c:pt idx="34">
                  <c:v>102.35760000000001</c:v>
                </c:pt>
                <c:pt idx="35">
                  <c:v>102.3383</c:v>
                </c:pt>
                <c:pt idx="36">
                  <c:v>102.5436</c:v>
                </c:pt>
                <c:pt idx="37">
                  <c:v>102.6605</c:v>
                </c:pt>
                <c:pt idx="38">
                  <c:v>102.8668</c:v>
                </c:pt>
                <c:pt idx="39">
                  <c:v>102.9264</c:v>
                </c:pt>
                <c:pt idx="40">
                  <c:v>102.5994</c:v>
                </c:pt>
                <c:pt idx="41">
                  <c:v>100.5061</c:v>
                </c:pt>
                <c:pt idx="42">
                  <c:v>98.283199999999994</c:v>
                </c:pt>
                <c:pt idx="43">
                  <c:v>98.925399999999996</c:v>
                </c:pt>
                <c:pt idx="44">
                  <c:v>100.721</c:v>
                </c:pt>
                <c:pt idx="45">
                  <c:v>102.6499</c:v>
                </c:pt>
                <c:pt idx="46">
                  <c:v>104.149</c:v>
                </c:pt>
                <c:pt idx="47">
                  <c:v>103.9821</c:v>
                </c:pt>
                <c:pt idx="48">
                  <c:v>103.9821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C-4ACF-9EDE-2CE3AEB5D279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'Health care and social assi...'!$K$110:$K$256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'Health care and social assi...'!$L$258:$L$404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98.858099999999993</c:v>
                </c:pt>
                <c:pt idx="2">
                  <c:v>97.920199999999994</c:v>
                </c:pt>
                <c:pt idx="3">
                  <c:v>98.311000000000007</c:v>
                </c:pt>
                <c:pt idx="4">
                  <c:v>99.708500000000001</c:v>
                </c:pt>
                <c:pt idx="5">
                  <c:v>99.766999999999996</c:v>
                </c:pt>
                <c:pt idx="6">
                  <c:v>98.984300000000005</c:v>
                </c:pt>
                <c:pt idx="7">
                  <c:v>98.751300000000001</c:v>
                </c:pt>
                <c:pt idx="8">
                  <c:v>98.735100000000003</c:v>
                </c:pt>
                <c:pt idx="9">
                  <c:v>99.383899999999997</c:v>
                </c:pt>
                <c:pt idx="10">
                  <c:v>99.662400000000005</c:v>
                </c:pt>
                <c:pt idx="11">
                  <c:v>99.828299999999999</c:v>
                </c:pt>
                <c:pt idx="12">
                  <c:v>100.61969999999999</c:v>
                </c:pt>
                <c:pt idx="13">
                  <c:v>102.1284</c:v>
                </c:pt>
                <c:pt idx="14">
                  <c:v>103.32510000000001</c:v>
                </c:pt>
                <c:pt idx="15">
                  <c:v>101.9915</c:v>
                </c:pt>
                <c:pt idx="16">
                  <c:v>104.8252</c:v>
                </c:pt>
                <c:pt idx="17">
                  <c:v>104.3502</c:v>
                </c:pt>
                <c:pt idx="18">
                  <c:v>103.38760000000001</c:v>
                </c:pt>
                <c:pt idx="19">
                  <c:v>102.9961</c:v>
                </c:pt>
                <c:pt idx="20">
                  <c:v>104.18259999999999</c:v>
                </c:pt>
                <c:pt idx="21">
                  <c:v>103.58029999999999</c:v>
                </c:pt>
                <c:pt idx="22">
                  <c:v>102.8377</c:v>
                </c:pt>
                <c:pt idx="23">
                  <c:v>102.9646</c:v>
                </c:pt>
                <c:pt idx="24">
                  <c:v>103.1683</c:v>
                </c:pt>
                <c:pt idx="25">
                  <c:v>103.4444</c:v>
                </c:pt>
                <c:pt idx="26">
                  <c:v>104.81659999999999</c:v>
                </c:pt>
                <c:pt idx="27">
                  <c:v>104.9088</c:v>
                </c:pt>
                <c:pt idx="28">
                  <c:v>104.1071</c:v>
                </c:pt>
                <c:pt idx="29">
                  <c:v>103.548</c:v>
                </c:pt>
                <c:pt idx="30">
                  <c:v>103.5723</c:v>
                </c:pt>
                <c:pt idx="31">
                  <c:v>104.56659999999999</c:v>
                </c:pt>
                <c:pt idx="32">
                  <c:v>103.9431</c:v>
                </c:pt>
                <c:pt idx="33">
                  <c:v>102.7032</c:v>
                </c:pt>
                <c:pt idx="34">
                  <c:v>102.8321</c:v>
                </c:pt>
                <c:pt idx="35">
                  <c:v>102.6844</c:v>
                </c:pt>
                <c:pt idx="36">
                  <c:v>102.752</c:v>
                </c:pt>
                <c:pt idx="37">
                  <c:v>102.9211</c:v>
                </c:pt>
                <c:pt idx="38">
                  <c:v>103.93219999999999</c:v>
                </c:pt>
                <c:pt idx="39">
                  <c:v>104.286</c:v>
                </c:pt>
                <c:pt idx="40">
                  <c:v>105.277</c:v>
                </c:pt>
                <c:pt idx="41">
                  <c:v>105.1028</c:v>
                </c:pt>
                <c:pt idx="42">
                  <c:v>104.11490000000001</c:v>
                </c:pt>
                <c:pt idx="43">
                  <c:v>102.94110000000001</c:v>
                </c:pt>
                <c:pt idx="44">
                  <c:v>102.59520000000001</c:v>
                </c:pt>
                <c:pt idx="45">
                  <c:v>104.7127</c:v>
                </c:pt>
                <c:pt idx="46">
                  <c:v>106.6086</c:v>
                </c:pt>
                <c:pt idx="47">
                  <c:v>105.9025</c:v>
                </c:pt>
                <c:pt idx="48">
                  <c:v>105.9025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C-4ACF-9EDE-2CE3AEB5D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services'!$L$53:$L$60</c:f>
              <c:numCache>
                <c:formatCode>0.0</c:formatCode>
                <c:ptCount val="8"/>
                <c:pt idx="0">
                  <c:v>89.2</c:v>
                </c:pt>
                <c:pt idx="1">
                  <c:v>93.38</c:v>
                </c:pt>
                <c:pt idx="2">
                  <c:v>90.63</c:v>
                </c:pt>
                <c:pt idx="3">
                  <c:v>86.34</c:v>
                </c:pt>
                <c:pt idx="4">
                  <c:v>93.97</c:v>
                </c:pt>
                <c:pt idx="5">
                  <c:v>88.89</c:v>
                </c:pt>
                <c:pt idx="6">
                  <c:v>96.77</c:v>
                </c:pt>
                <c:pt idx="7">
                  <c:v>86.89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1-4D75-8DB1-A2D9C247675E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services'!$L$62:$L$69</c:f>
              <c:numCache>
                <c:formatCode>0.0</c:formatCode>
                <c:ptCount val="8"/>
                <c:pt idx="0">
                  <c:v>88.48</c:v>
                </c:pt>
                <c:pt idx="1">
                  <c:v>93.13</c:v>
                </c:pt>
                <c:pt idx="2">
                  <c:v>92.02</c:v>
                </c:pt>
                <c:pt idx="3">
                  <c:v>91.7</c:v>
                </c:pt>
                <c:pt idx="4">
                  <c:v>94.88</c:v>
                </c:pt>
                <c:pt idx="5">
                  <c:v>90.6</c:v>
                </c:pt>
                <c:pt idx="6">
                  <c:v>101.72</c:v>
                </c:pt>
                <c:pt idx="7">
                  <c:v>89.14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1-4D75-8DB1-A2D9C247675E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services'!$L$71:$L$78</c:f>
              <c:numCache>
                <c:formatCode>0.0</c:formatCode>
                <c:ptCount val="8"/>
                <c:pt idx="0">
                  <c:v>90.01</c:v>
                </c:pt>
                <c:pt idx="1">
                  <c:v>93.95</c:v>
                </c:pt>
                <c:pt idx="2">
                  <c:v>94.23</c:v>
                </c:pt>
                <c:pt idx="3">
                  <c:v>92.57</c:v>
                </c:pt>
                <c:pt idx="4">
                  <c:v>93.49</c:v>
                </c:pt>
                <c:pt idx="5">
                  <c:v>92.69</c:v>
                </c:pt>
                <c:pt idx="6">
                  <c:v>107.09</c:v>
                </c:pt>
                <c:pt idx="7">
                  <c:v>89.14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1-4D75-8DB1-A2D9C2476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Mining!$L$24:$L$30</c:f>
              <c:numCache>
                <c:formatCode>0.0</c:formatCode>
                <c:ptCount val="7"/>
                <c:pt idx="0">
                  <c:v>87</c:v>
                </c:pt>
                <c:pt idx="1">
                  <c:v>94.41</c:v>
                </c:pt>
                <c:pt idx="2">
                  <c:v>95.57</c:v>
                </c:pt>
                <c:pt idx="3">
                  <c:v>96.81</c:v>
                </c:pt>
                <c:pt idx="4">
                  <c:v>98.02</c:v>
                </c:pt>
                <c:pt idx="5">
                  <c:v>103.3</c:v>
                </c:pt>
                <c:pt idx="6">
                  <c:v>107.29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60-484E-9B12-76B93D98D2B3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Mining!$L$33:$L$39</c:f>
              <c:numCache>
                <c:formatCode>0.0</c:formatCode>
                <c:ptCount val="7"/>
                <c:pt idx="0">
                  <c:v>90.06</c:v>
                </c:pt>
                <c:pt idx="1">
                  <c:v>96.77</c:v>
                </c:pt>
                <c:pt idx="2">
                  <c:v>97.01</c:v>
                </c:pt>
                <c:pt idx="3">
                  <c:v>98.31</c:v>
                </c:pt>
                <c:pt idx="4">
                  <c:v>99.28</c:v>
                </c:pt>
                <c:pt idx="5">
                  <c:v>104.9</c:v>
                </c:pt>
                <c:pt idx="6">
                  <c:v>107.62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60-484E-9B12-76B93D98D2B3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Mining!$L$42:$L$48</c:f>
              <c:numCache>
                <c:formatCode>0.0</c:formatCode>
                <c:ptCount val="7"/>
                <c:pt idx="0">
                  <c:v>89.66</c:v>
                </c:pt>
                <c:pt idx="1">
                  <c:v>97.19</c:v>
                </c:pt>
                <c:pt idx="2">
                  <c:v>97.71</c:v>
                </c:pt>
                <c:pt idx="3">
                  <c:v>99.03</c:v>
                </c:pt>
                <c:pt idx="4">
                  <c:v>99.85</c:v>
                </c:pt>
                <c:pt idx="5">
                  <c:v>105.48</c:v>
                </c:pt>
                <c:pt idx="6">
                  <c:v>108.11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60-484E-9B12-76B93D98D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services'!$L$82:$L$89</c:f>
              <c:numCache>
                <c:formatCode>0.0</c:formatCode>
                <c:ptCount val="8"/>
                <c:pt idx="0">
                  <c:v>89.06</c:v>
                </c:pt>
                <c:pt idx="1">
                  <c:v>92.19</c:v>
                </c:pt>
                <c:pt idx="2">
                  <c:v>91.11</c:v>
                </c:pt>
                <c:pt idx="3">
                  <c:v>90.45</c:v>
                </c:pt>
                <c:pt idx="4">
                  <c:v>94.95</c:v>
                </c:pt>
                <c:pt idx="5">
                  <c:v>89.34</c:v>
                </c:pt>
                <c:pt idx="6">
                  <c:v>87.07</c:v>
                </c:pt>
                <c:pt idx="7">
                  <c:v>88.94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8-4EBA-9944-1AD2447E308C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services'!$L$91:$L$98</c:f>
              <c:numCache>
                <c:formatCode>0.0</c:formatCode>
                <c:ptCount val="8"/>
                <c:pt idx="0">
                  <c:v>90.95</c:v>
                </c:pt>
                <c:pt idx="1">
                  <c:v>94.03</c:v>
                </c:pt>
                <c:pt idx="2">
                  <c:v>94.3</c:v>
                </c:pt>
                <c:pt idx="3">
                  <c:v>94.64</c:v>
                </c:pt>
                <c:pt idx="4">
                  <c:v>97.04</c:v>
                </c:pt>
                <c:pt idx="5">
                  <c:v>94.46</c:v>
                </c:pt>
                <c:pt idx="6">
                  <c:v>95.63</c:v>
                </c:pt>
                <c:pt idx="7">
                  <c:v>92.73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8-4EBA-9944-1AD2447E308C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services'!$L$100:$L$107</c:f>
              <c:numCache>
                <c:formatCode>0.0</c:formatCode>
                <c:ptCount val="8"/>
                <c:pt idx="0">
                  <c:v>92.86</c:v>
                </c:pt>
                <c:pt idx="1">
                  <c:v>95.15</c:v>
                </c:pt>
                <c:pt idx="2">
                  <c:v>97.34</c:v>
                </c:pt>
                <c:pt idx="3">
                  <c:v>96.49</c:v>
                </c:pt>
                <c:pt idx="4">
                  <c:v>94.86</c:v>
                </c:pt>
                <c:pt idx="5">
                  <c:v>96.76</c:v>
                </c:pt>
                <c:pt idx="6">
                  <c:v>101.98</c:v>
                </c:pt>
                <c:pt idx="7">
                  <c:v>92.73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A8-4EBA-9944-1AD2447E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services'!$L$24:$L$30</c:f>
              <c:numCache>
                <c:formatCode>0.0</c:formatCode>
                <c:ptCount val="7"/>
                <c:pt idx="0">
                  <c:v>90.01</c:v>
                </c:pt>
                <c:pt idx="1">
                  <c:v>92.77</c:v>
                </c:pt>
                <c:pt idx="2">
                  <c:v>93.54</c:v>
                </c:pt>
                <c:pt idx="3">
                  <c:v>93.25</c:v>
                </c:pt>
                <c:pt idx="4">
                  <c:v>96.72</c:v>
                </c:pt>
                <c:pt idx="5">
                  <c:v>101.81</c:v>
                </c:pt>
                <c:pt idx="6">
                  <c:v>99.53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D-453F-9221-29F7154A5F1E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services'!$L$33:$L$39</c:f>
              <c:numCache>
                <c:formatCode>0.0</c:formatCode>
                <c:ptCount val="7"/>
                <c:pt idx="0">
                  <c:v>93.21</c:v>
                </c:pt>
                <c:pt idx="1">
                  <c:v>95.16</c:v>
                </c:pt>
                <c:pt idx="2">
                  <c:v>94.93</c:v>
                </c:pt>
                <c:pt idx="3">
                  <c:v>94.71</c:v>
                </c:pt>
                <c:pt idx="4">
                  <c:v>98.01</c:v>
                </c:pt>
                <c:pt idx="5">
                  <c:v>102.78</c:v>
                </c:pt>
                <c:pt idx="6">
                  <c:v>98.1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D-453F-9221-29F7154A5F1E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services'!$L$42:$L$48</c:f>
              <c:numCache>
                <c:formatCode>0.0</c:formatCode>
                <c:ptCount val="7"/>
                <c:pt idx="0">
                  <c:v>96.95</c:v>
                </c:pt>
                <c:pt idx="1">
                  <c:v>97.26</c:v>
                </c:pt>
                <c:pt idx="2">
                  <c:v>95.79</c:v>
                </c:pt>
                <c:pt idx="3">
                  <c:v>95.34</c:v>
                </c:pt>
                <c:pt idx="4">
                  <c:v>98.44</c:v>
                </c:pt>
                <c:pt idx="5">
                  <c:v>103.11</c:v>
                </c:pt>
                <c:pt idx="6">
                  <c:v>100.07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CD-453F-9221-29F7154A5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'Arts and recreation services'!$K$110:$K$256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'Arts and recreation services'!$L$110:$L$256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92.7119</c:v>
                </c:pt>
                <c:pt idx="2">
                  <c:v>80.604100000000003</c:v>
                </c:pt>
                <c:pt idx="3">
                  <c:v>71.392099999999999</c:v>
                </c:pt>
                <c:pt idx="4">
                  <c:v>70.164400000000001</c:v>
                </c:pt>
                <c:pt idx="5">
                  <c:v>72.385099999999994</c:v>
                </c:pt>
                <c:pt idx="6">
                  <c:v>75.597800000000007</c:v>
                </c:pt>
                <c:pt idx="7">
                  <c:v>76.895200000000003</c:v>
                </c:pt>
                <c:pt idx="8">
                  <c:v>75.305499999999995</c:v>
                </c:pt>
                <c:pt idx="9">
                  <c:v>74.838300000000004</c:v>
                </c:pt>
                <c:pt idx="10">
                  <c:v>75.485600000000005</c:v>
                </c:pt>
                <c:pt idx="11">
                  <c:v>75.907499999999999</c:v>
                </c:pt>
                <c:pt idx="12">
                  <c:v>78.297300000000007</c:v>
                </c:pt>
                <c:pt idx="13">
                  <c:v>80.224100000000007</c:v>
                </c:pt>
                <c:pt idx="14">
                  <c:v>81.9114</c:v>
                </c:pt>
                <c:pt idx="15">
                  <c:v>80.093299999999999</c:v>
                </c:pt>
                <c:pt idx="16">
                  <c:v>83.649299999999997</c:v>
                </c:pt>
                <c:pt idx="17">
                  <c:v>86.561499999999995</c:v>
                </c:pt>
                <c:pt idx="18">
                  <c:v>87.905500000000004</c:v>
                </c:pt>
                <c:pt idx="19">
                  <c:v>88.1995</c:v>
                </c:pt>
                <c:pt idx="20">
                  <c:v>88.3459</c:v>
                </c:pt>
                <c:pt idx="21">
                  <c:v>88.043800000000005</c:v>
                </c:pt>
                <c:pt idx="22">
                  <c:v>88.870599999999996</c:v>
                </c:pt>
                <c:pt idx="23">
                  <c:v>89.107699999999994</c:v>
                </c:pt>
                <c:pt idx="24">
                  <c:v>89.105400000000003</c:v>
                </c:pt>
                <c:pt idx="25">
                  <c:v>89.089100000000002</c:v>
                </c:pt>
                <c:pt idx="26">
                  <c:v>89.991500000000002</c:v>
                </c:pt>
                <c:pt idx="27">
                  <c:v>90.331400000000002</c:v>
                </c:pt>
                <c:pt idx="28">
                  <c:v>90.262200000000007</c:v>
                </c:pt>
                <c:pt idx="29">
                  <c:v>88.87</c:v>
                </c:pt>
                <c:pt idx="30">
                  <c:v>89.401700000000005</c:v>
                </c:pt>
                <c:pt idx="31">
                  <c:v>90.055400000000006</c:v>
                </c:pt>
                <c:pt idx="32">
                  <c:v>90.195999999999998</c:v>
                </c:pt>
                <c:pt idx="33">
                  <c:v>90.358099999999993</c:v>
                </c:pt>
                <c:pt idx="34">
                  <c:v>91.302899999999994</c:v>
                </c:pt>
                <c:pt idx="35">
                  <c:v>92.519000000000005</c:v>
                </c:pt>
                <c:pt idx="36">
                  <c:v>92.936800000000005</c:v>
                </c:pt>
                <c:pt idx="37">
                  <c:v>93.814800000000005</c:v>
                </c:pt>
                <c:pt idx="38">
                  <c:v>95.993700000000004</c:v>
                </c:pt>
                <c:pt idx="39">
                  <c:v>96.797799999999995</c:v>
                </c:pt>
                <c:pt idx="40">
                  <c:v>96.865799999999993</c:v>
                </c:pt>
                <c:pt idx="41">
                  <c:v>92.408000000000001</c:v>
                </c:pt>
                <c:pt idx="42">
                  <c:v>90.792100000000005</c:v>
                </c:pt>
                <c:pt idx="43">
                  <c:v>91.907799999999995</c:v>
                </c:pt>
                <c:pt idx="44">
                  <c:v>92.686400000000006</c:v>
                </c:pt>
                <c:pt idx="45">
                  <c:v>94.475399999999993</c:v>
                </c:pt>
                <c:pt idx="46">
                  <c:v>95.860600000000005</c:v>
                </c:pt>
                <c:pt idx="47">
                  <c:v>94.503299999999996</c:v>
                </c:pt>
                <c:pt idx="48">
                  <c:v>95.909000000000006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0-4C9D-9F23-0099C1CECBE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'Arts and recreation services'!$K$110:$K$256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'Arts and recreation services'!$L$258:$L$404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94.904899999999998</c:v>
                </c:pt>
                <c:pt idx="2">
                  <c:v>88.996899999999997</c:v>
                </c:pt>
                <c:pt idx="3">
                  <c:v>86.697199999999995</c:v>
                </c:pt>
                <c:pt idx="4">
                  <c:v>86.811099999999996</c:v>
                </c:pt>
                <c:pt idx="5">
                  <c:v>101.56440000000001</c:v>
                </c:pt>
                <c:pt idx="6">
                  <c:v>102.2615</c:v>
                </c:pt>
                <c:pt idx="7">
                  <c:v>101.6746</c:v>
                </c:pt>
                <c:pt idx="8">
                  <c:v>88.756399999999999</c:v>
                </c:pt>
                <c:pt idx="9">
                  <c:v>84.801699999999997</c:v>
                </c:pt>
                <c:pt idx="10">
                  <c:v>84.454899999999995</c:v>
                </c:pt>
                <c:pt idx="11">
                  <c:v>85.052800000000005</c:v>
                </c:pt>
                <c:pt idx="12">
                  <c:v>95.714500000000001</c:v>
                </c:pt>
                <c:pt idx="13">
                  <c:v>99.07</c:v>
                </c:pt>
                <c:pt idx="14">
                  <c:v>94.6417</c:v>
                </c:pt>
                <c:pt idx="15">
                  <c:v>90.890600000000006</c:v>
                </c:pt>
                <c:pt idx="16">
                  <c:v>95.644099999999995</c:v>
                </c:pt>
                <c:pt idx="17">
                  <c:v>92.473699999999994</c:v>
                </c:pt>
                <c:pt idx="18">
                  <c:v>92.627200000000002</c:v>
                </c:pt>
                <c:pt idx="19">
                  <c:v>92.105199999999996</c:v>
                </c:pt>
                <c:pt idx="20">
                  <c:v>92.317099999999996</c:v>
                </c:pt>
                <c:pt idx="21">
                  <c:v>93.557400000000001</c:v>
                </c:pt>
                <c:pt idx="22">
                  <c:v>94.974900000000005</c:v>
                </c:pt>
                <c:pt idx="23">
                  <c:v>94.927199999999999</c:v>
                </c:pt>
                <c:pt idx="24">
                  <c:v>94.903700000000001</c:v>
                </c:pt>
                <c:pt idx="25">
                  <c:v>97.065100000000001</c:v>
                </c:pt>
                <c:pt idx="26">
                  <c:v>96.876800000000003</c:v>
                </c:pt>
                <c:pt idx="27">
                  <c:v>94.925600000000003</c:v>
                </c:pt>
                <c:pt idx="28">
                  <c:v>93.195499999999996</c:v>
                </c:pt>
                <c:pt idx="29">
                  <c:v>91.775199999999998</c:v>
                </c:pt>
                <c:pt idx="30">
                  <c:v>89.769000000000005</c:v>
                </c:pt>
                <c:pt idx="31">
                  <c:v>90.04</c:v>
                </c:pt>
                <c:pt idx="32">
                  <c:v>89.421400000000006</c:v>
                </c:pt>
                <c:pt idx="33">
                  <c:v>90.275000000000006</c:v>
                </c:pt>
                <c:pt idx="34">
                  <c:v>90.952600000000004</c:v>
                </c:pt>
                <c:pt idx="35">
                  <c:v>92.587299999999999</c:v>
                </c:pt>
                <c:pt idx="36">
                  <c:v>93.674700000000001</c:v>
                </c:pt>
                <c:pt idx="37">
                  <c:v>95.322599999999994</c:v>
                </c:pt>
                <c:pt idx="38">
                  <c:v>97.869699999999995</c:v>
                </c:pt>
                <c:pt idx="39">
                  <c:v>98.585700000000003</c:v>
                </c:pt>
                <c:pt idx="40">
                  <c:v>99.883700000000005</c:v>
                </c:pt>
                <c:pt idx="41">
                  <c:v>97.880300000000005</c:v>
                </c:pt>
                <c:pt idx="42">
                  <c:v>97.671899999999994</c:v>
                </c:pt>
                <c:pt idx="43">
                  <c:v>97.497200000000007</c:v>
                </c:pt>
                <c:pt idx="44">
                  <c:v>97.202399999999997</c:v>
                </c:pt>
                <c:pt idx="45">
                  <c:v>99.022499999999994</c:v>
                </c:pt>
                <c:pt idx="46">
                  <c:v>100.2022</c:v>
                </c:pt>
                <c:pt idx="47">
                  <c:v>96.868099999999998</c:v>
                </c:pt>
                <c:pt idx="48">
                  <c:v>99.780299999999997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0-4C9D-9F23-0099C1CE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services'!$L$53:$L$60</c:f>
              <c:numCache>
                <c:formatCode>0.0</c:formatCode>
                <c:ptCount val="8"/>
                <c:pt idx="0">
                  <c:v>95.09</c:v>
                </c:pt>
                <c:pt idx="1">
                  <c:v>93.37</c:v>
                </c:pt>
                <c:pt idx="2">
                  <c:v>94.36</c:v>
                </c:pt>
                <c:pt idx="3">
                  <c:v>97.03</c:v>
                </c:pt>
                <c:pt idx="4">
                  <c:v>102.2</c:v>
                </c:pt>
                <c:pt idx="5">
                  <c:v>94.88</c:v>
                </c:pt>
                <c:pt idx="6">
                  <c:v>101.24</c:v>
                </c:pt>
                <c:pt idx="7">
                  <c:v>98.3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C-47EA-9BBE-2EBEB95AFD64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services'!$L$62:$L$69</c:f>
              <c:numCache>
                <c:formatCode>0.0</c:formatCode>
                <c:ptCount val="8"/>
                <c:pt idx="0">
                  <c:v>94.03</c:v>
                </c:pt>
                <c:pt idx="1">
                  <c:v>91.85</c:v>
                </c:pt>
                <c:pt idx="2">
                  <c:v>94.17</c:v>
                </c:pt>
                <c:pt idx="3">
                  <c:v>97.2</c:v>
                </c:pt>
                <c:pt idx="4">
                  <c:v>100</c:v>
                </c:pt>
                <c:pt idx="5">
                  <c:v>95.88</c:v>
                </c:pt>
                <c:pt idx="6">
                  <c:v>104.11</c:v>
                </c:pt>
                <c:pt idx="7">
                  <c:v>100.34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9C-47EA-9BBE-2EBEB95AFD64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services'!$L$71:$L$78</c:f>
              <c:numCache>
                <c:formatCode>0.0</c:formatCode>
                <c:ptCount val="8"/>
                <c:pt idx="0">
                  <c:v>94.6</c:v>
                </c:pt>
                <c:pt idx="1">
                  <c:v>92.06</c:v>
                </c:pt>
                <c:pt idx="2">
                  <c:v>94.55</c:v>
                </c:pt>
                <c:pt idx="3">
                  <c:v>97.31</c:v>
                </c:pt>
                <c:pt idx="4">
                  <c:v>100.51</c:v>
                </c:pt>
                <c:pt idx="5">
                  <c:v>95.71</c:v>
                </c:pt>
                <c:pt idx="6">
                  <c:v>104.72</c:v>
                </c:pt>
                <c:pt idx="7">
                  <c:v>100.24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9C-47EA-9BBE-2EBEB95AF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services'!$L$82:$L$89</c:f>
              <c:numCache>
                <c:formatCode>0.0</c:formatCode>
                <c:ptCount val="8"/>
                <c:pt idx="0">
                  <c:v>94.48</c:v>
                </c:pt>
                <c:pt idx="1">
                  <c:v>91.33</c:v>
                </c:pt>
                <c:pt idx="2">
                  <c:v>91.86</c:v>
                </c:pt>
                <c:pt idx="3">
                  <c:v>96.88</c:v>
                </c:pt>
                <c:pt idx="4">
                  <c:v>94.68</c:v>
                </c:pt>
                <c:pt idx="5">
                  <c:v>95.12</c:v>
                </c:pt>
                <c:pt idx="6">
                  <c:v>95.7</c:v>
                </c:pt>
                <c:pt idx="7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A-433F-8F8D-2D0BCAC2324C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services'!$L$91:$L$98</c:f>
              <c:numCache>
                <c:formatCode>0.0</c:formatCode>
                <c:ptCount val="8"/>
                <c:pt idx="0">
                  <c:v>95.72</c:v>
                </c:pt>
                <c:pt idx="1">
                  <c:v>91.98</c:v>
                </c:pt>
                <c:pt idx="2">
                  <c:v>95.25</c:v>
                </c:pt>
                <c:pt idx="3">
                  <c:v>98.57</c:v>
                </c:pt>
                <c:pt idx="4">
                  <c:v>93.32</c:v>
                </c:pt>
                <c:pt idx="5">
                  <c:v>94.55</c:v>
                </c:pt>
                <c:pt idx="6">
                  <c:v>99.87</c:v>
                </c:pt>
                <c:pt idx="7">
                  <c:v>102.57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8A-433F-8F8D-2D0BCAC2324C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services'!$L$100:$L$107</c:f>
              <c:numCache>
                <c:formatCode>0.0</c:formatCode>
                <c:ptCount val="8"/>
                <c:pt idx="0">
                  <c:v>95.88</c:v>
                </c:pt>
                <c:pt idx="1">
                  <c:v>92.42</c:v>
                </c:pt>
                <c:pt idx="2">
                  <c:v>95.71</c:v>
                </c:pt>
                <c:pt idx="3">
                  <c:v>98.03</c:v>
                </c:pt>
                <c:pt idx="4">
                  <c:v>95.47</c:v>
                </c:pt>
                <c:pt idx="5">
                  <c:v>95.88</c:v>
                </c:pt>
                <c:pt idx="6">
                  <c:v>100.47</c:v>
                </c:pt>
                <c:pt idx="7">
                  <c:v>102.3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8A-433F-8F8D-2D0BCAC23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services'!$L$24:$L$30</c:f>
              <c:numCache>
                <c:formatCode>0.0</c:formatCode>
                <c:ptCount val="7"/>
                <c:pt idx="0">
                  <c:v>93.16</c:v>
                </c:pt>
                <c:pt idx="1">
                  <c:v>93.03</c:v>
                </c:pt>
                <c:pt idx="2">
                  <c:v>97.56</c:v>
                </c:pt>
                <c:pt idx="3">
                  <c:v>96.37</c:v>
                </c:pt>
                <c:pt idx="4">
                  <c:v>99.09</c:v>
                </c:pt>
                <c:pt idx="5">
                  <c:v>101.45</c:v>
                </c:pt>
                <c:pt idx="6">
                  <c:v>98.16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0-4A17-90EA-77657310B7DB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services'!$L$33:$L$39</c:f>
              <c:numCache>
                <c:formatCode>0.0</c:formatCode>
                <c:ptCount val="7"/>
                <c:pt idx="0">
                  <c:v>92.61</c:v>
                </c:pt>
                <c:pt idx="1">
                  <c:v>93.32</c:v>
                </c:pt>
                <c:pt idx="2">
                  <c:v>97.47</c:v>
                </c:pt>
                <c:pt idx="3">
                  <c:v>97.21</c:v>
                </c:pt>
                <c:pt idx="4">
                  <c:v>100.22</c:v>
                </c:pt>
                <c:pt idx="5">
                  <c:v>103.59</c:v>
                </c:pt>
                <c:pt idx="6">
                  <c:v>101.3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0-4A17-90EA-77657310B7DB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services'!$L$42:$L$48</c:f>
              <c:numCache>
                <c:formatCode>0.0</c:formatCode>
                <c:ptCount val="7"/>
                <c:pt idx="0">
                  <c:v>94.68</c:v>
                </c:pt>
                <c:pt idx="1">
                  <c:v>93.68</c:v>
                </c:pt>
                <c:pt idx="2">
                  <c:v>97.74</c:v>
                </c:pt>
                <c:pt idx="3">
                  <c:v>97.75</c:v>
                </c:pt>
                <c:pt idx="4">
                  <c:v>100.77</c:v>
                </c:pt>
                <c:pt idx="5">
                  <c:v>104.22</c:v>
                </c:pt>
                <c:pt idx="6">
                  <c:v>101.79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0-4A17-90EA-77657310B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'Other services'!$K$110:$K$256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'Other services'!$L$110:$L$256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99.134</c:v>
                </c:pt>
                <c:pt idx="2">
                  <c:v>95.406599999999997</c:v>
                </c:pt>
                <c:pt idx="3">
                  <c:v>91.620400000000004</c:v>
                </c:pt>
                <c:pt idx="4">
                  <c:v>89.631900000000002</c:v>
                </c:pt>
                <c:pt idx="5">
                  <c:v>89.347300000000004</c:v>
                </c:pt>
                <c:pt idx="6">
                  <c:v>89.969499999999996</c:v>
                </c:pt>
                <c:pt idx="7">
                  <c:v>90.069599999999994</c:v>
                </c:pt>
                <c:pt idx="8">
                  <c:v>91.701300000000003</c:v>
                </c:pt>
                <c:pt idx="9">
                  <c:v>92.828999999999994</c:v>
                </c:pt>
                <c:pt idx="10">
                  <c:v>93.250200000000007</c:v>
                </c:pt>
                <c:pt idx="11">
                  <c:v>93.424400000000006</c:v>
                </c:pt>
                <c:pt idx="12">
                  <c:v>95.169799999999995</c:v>
                </c:pt>
                <c:pt idx="13">
                  <c:v>95.889099999999999</c:v>
                </c:pt>
                <c:pt idx="14">
                  <c:v>96.415800000000004</c:v>
                </c:pt>
                <c:pt idx="15">
                  <c:v>96.560199999999995</c:v>
                </c:pt>
                <c:pt idx="16">
                  <c:v>97.932000000000002</c:v>
                </c:pt>
                <c:pt idx="17">
                  <c:v>98.548100000000005</c:v>
                </c:pt>
                <c:pt idx="18">
                  <c:v>98.317700000000002</c:v>
                </c:pt>
                <c:pt idx="19">
                  <c:v>98.580699999999993</c:v>
                </c:pt>
                <c:pt idx="20">
                  <c:v>98.760499999999993</c:v>
                </c:pt>
                <c:pt idx="21">
                  <c:v>98.796599999999998</c:v>
                </c:pt>
                <c:pt idx="22">
                  <c:v>98.677999999999997</c:v>
                </c:pt>
                <c:pt idx="23">
                  <c:v>98.465599999999995</c:v>
                </c:pt>
                <c:pt idx="24">
                  <c:v>98.613500000000002</c:v>
                </c:pt>
                <c:pt idx="25">
                  <c:v>99.092100000000002</c:v>
                </c:pt>
                <c:pt idx="26">
                  <c:v>99.632000000000005</c:v>
                </c:pt>
                <c:pt idx="27">
                  <c:v>99.868200000000002</c:v>
                </c:pt>
                <c:pt idx="28">
                  <c:v>99.026300000000006</c:v>
                </c:pt>
                <c:pt idx="29">
                  <c:v>97.420500000000004</c:v>
                </c:pt>
                <c:pt idx="30">
                  <c:v>97.2226</c:v>
                </c:pt>
                <c:pt idx="31">
                  <c:v>98.291700000000006</c:v>
                </c:pt>
                <c:pt idx="32">
                  <c:v>98.934700000000007</c:v>
                </c:pt>
                <c:pt idx="33">
                  <c:v>99.364699999999999</c:v>
                </c:pt>
                <c:pt idx="34">
                  <c:v>99.286000000000001</c:v>
                </c:pt>
                <c:pt idx="35">
                  <c:v>99.817899999999995</c:v>
                </c:pt>
                <c:pt idx="36">
                  <c:v>100.1266</c:v>
                </c:pt>
                <c:pt idx="37">
                  <c:v>100.1613</c:v>
                </c:pt>
                <c:pt idx="38">
                  <c:v>100.78870000000001</c:v>
                </c:pt>
                <c:pt idx="39">
                  <c:v>100.46339999999999</c:v>
                </c:pt>
                <c:pt idx="40">
                  <c:v>99.563199999999995</c:v>
                </c:pt>
                <c:pt idx="41">
                  <c:v>95.786600000000007</c:v>
                </c:pt>
                <c:pt idx="42">
                  <c:v>91.488600000000005</c:v>
                </c:pt>
                <c:pt idx="43">
                  <c:v>93.088099999999997</c:v>
                </c:pt>
                <c:pt idx="44">
                  <c:v>95.514300000000006</c:v>
                </c:pt>
                <c:pt idx="45">
                  <c:v>96.875900000000001</c:v>
                </c:pt>
                <c:pt idx="46">
                  <c:v>97.079899999999995</c:v>
                </c:pt>
                <c:pt idx="47">
                  <c:v>95.876800000000003</c:v>
                </c:pt>
                <c:pt idx="48">
                  <c:v>96.360600000000005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B-498F-8382-9CC2FAD8E3D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'Other services'!$K$110:$K$256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'Other services'!$L$258:$L$404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100.3964</c:v>
                </c:pt>
                <c:pt idx="2">
                  <c:v>101.5492</c:v>
                </c:pt>
                <c:pt idx="3">
                  <c:v>101.402</c:v>
                </c:pt>
                <c:pt idx="4">
                  <c:v>97.667699999999996</c:v>
                </c:pt>
                <c:pt idx="5">
                  <c:v>96.535399999999996</c:v>
                </c:pt>
                <c:pt idx="6">
                  <c:v>99.639899999999997</c:v>
                </c:pt>
                <c:pt idx="7">
                  <c:v>99.8309</c:v>
                </c:pt>
                <c:pt idx="8">
                  <c:v>99.562100000000001</c:v>
                </c:pt>
                <c:pt idx="9">
                  <c:v>98.290999999999997</c:v>
                </c:pt>
                <c:pt idx="10">
                  <c:v>98.3108</c:v>
                </c:pt>
                <c:pt idx="11">
                  <c:v>99.991200000000006</c:v>
                </c:pt>
                <c:pt idx="12">
                  <c:v>103.6995</c:v>
                </c:pt>
                <c:pt idx="13">
                  <c:v>104.1778</c:v>
                </c:pt>
                <c:pt idx="14">
                  <c:v>106.8826</c:v>
                </c:pt>
                <c:pt idx="15">
                  <c:v>109.23050000000001</c:v>
                </c:pt>
                <c:pt idx="16">
                  <c:v>106.3901</c:v>
                </c:pt>
                <c:pt idx="17">
                  <c:v>102.4884</c:v>
                </c:pt>
                <c:pt idx="18">
                  <c:v>102.68819999999999</c:v>
                </c:pt>
                <c:pt idx="19">
                  <c:v>102.29040000000001</c:v>
                </c:pt>
                <c:pt idx="20">
                  <c:v>103.2355</c:v>
                </c:pt>
                <c:pt idx="21">
                  <c:v>103.7504</c:v>
                </c:pt>
                <c:pt idx="22">
                  <c:v>103.7338</c:v>
                </c:pt>
                <c:pt idx="23">
                  <c:v>103.0029</c:v>
                </c:pt>
                <c:pt idx="24">
                  <c:v>103.53530000000001</c:v>
                </c:pt>
                <c:pt idx="25">
                  <c:v>104.8831</c:v>
                </c:pt>
                <c:pt idx="26">
                  <c:v>105.4705</c:v>
                </c:pt>
                <c:pt idx="27">
                  <c:v>106.17010000000001</c:v>
                </c:pt>
                <c:pt idx="28">
                  <c:v>105.2392</c:v>
                </c:pt>
                <c:pt idx="29">
                  <c:v>102.4759</c:v>
                </c:pt>
                <c:pt idx="30">
                  <c:v>101.0966</c:v>
                </c:pt>
                <c:pt idx="31">
                  <c:v>101.74460000000001</c:v>
                </c:pt>
                <c:pt idx="32">
                  <c:v>102.39360000000001</c:v>
                </c:pt>
                <c:pt idx="33">
                  <c:v>102.73609999999999</c:v>
                </c:pt>
                <c:pt idx="34">
                  <c:v>102.78959999999999</c:v>
                </c:pt>
                <c:pt idx="35">
                  <c:v>104.0651</c:v>
                </c:pt>
                <c:pt idx="36">
                  <c:v>103.77030000000001</c:v>
                </c:pt>
                <c:pt idx="37">
                  <c:v>104.232</c:v>
                </c:pt>
                <c:pt idx="38">
                  <c:v>105.76560000000001</c:v>
                </c:pt>
                <c:pt idx="39">
                  <c:v>106.4117</c:v>
                </c:pt>
                <c:pt idx="40">
                  <c:v>107.375</c:v>
                </c:pt>
                <c:pt idx="41">
                  <c:v>102.0253</c:v>
                </c:pt>
                <c:pt idx="42">
                  <c:v>96.095399999999998</c:v>
                </c:pt>
                <c:pt idx="43">
                  <c:v>99.791600000000003</c:v>
                </c:pt>
                <c:pt idx="44">
                  <c:v>100.90179999999999</c:v>
                </c:pt>
                <c:pt idx="45">
                  <c:v>101.9629</c:v>
                </c:pt>
                <c:pt idx="46">
                  <c:v>101.4768</c:v>
                </c:pt>
                <c:pt idx="47">
                  <c:v>102.00320000000001</c:v>
                </c:pt>
                <c:pt idx="48">
                  <c:v>102.7251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B-498F-8382-9CC2FAD8E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2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Mining!$K$110:$K$256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Mining!$L$110:$L$256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99.374700000000004</c:v>
                </c:pt>
                <c:pt idx="2">
                  <c:v>98.349299999999999</c:v>
                </c:pt>
                <c:pt idx="3">
                  <c:v>94.193200000000004</c:v>
                </c:pt>
                <c:pt idx="4">
                  <c:v>91.303299999999993</c:v>
                </c:pt>
                <c:pt idx="5">
                  <c:v>91.623000000000005</c:v>
                </c:pt>
                <c:pt idx="6">
                  <c:v>91.816000000000003</c:v>
                </c:pt>
                <c:pt idx="7">
                  <c:v>92.069100000000006</c:v>
                </c:pt>
                <c:pt idx="8">
                  <c:v>93.808999999999997</c:v>
                </c:pt>
                <c:pt idx="9">
                  <c:v>94.1036</c:v>
                </c:pt>
                <c:pt idx="10">
                  <c:v>94.299700000000001</c:v>
                </c:pt>
                <c:pt idx="11">
                  <c:v>94.225999999999999</c:v>
                </c:pt>
                <c:pt idx="12">
                  <c:v>95.526600000000002</c:v>
                </c:pt>
                <c:pt idx="13">
                  <c:v>95.686099999999996</c:v>
                </c:pt>
                <c:pt idx="14">
                  <c:v>95.031899999999993</c:v>
                </c:pt>
                <c:pt idx="15">
                  <c:v>95.571700000000007</c:v>
                </c:pt>
                <c:pt idx="16">
                  <c:v>97.761600000000001</c:v>
                </c:pt>
                <c:pt idx="17">
                  <c:v>99.114400000000003</c:v>
                </c:pt>
                <c:pt idx="18">
                  <c:v>99.011300000000006</c:v>
                </c:pt>
                <c:pt idx="19">
                  <c:v>99.2286</c:v>
                </c:pt>
                <c:pt idx="20">
                  <c:v>99.383799999999994</c:v>
                </c:pt>
                <c:pt idx="21">
                  <c:v>99.457499999999996</c:v>
                </c:pt>
                <c:pt idx="22">
                  <c:v>99.099299999999999</c:v>
                </c:pt>
                <c:pt idx="23">
                  <c:v>99.042299999999997</c:v>
                </c:pt>
                <c:pt idx="24">
                  <c:v>99.089500000000001</c:v>
                </c:pt>
                <c:pt idx="25">
                  <c:v>98.657700000000006</c:v>
                </c:pt>
                <c:pt idx="26">
                  <c:v>98.660700000000006</c:v>
                </c:pt>
                <c:pt idx="27">
                  <c:v>98.7393</c:v>
                </c:pt>
                <c:pt idx="28">
                  <c:v>98.672499999999999</c:v>
                </c:pt>
                <c:pt idx="29">
                  <c:v>98.161199999999994</c:v>
                </c:pt>
                <c:pt idx="30">
                  <c:v>98.199799999999996</c:v>
                </c:pt>
                <c:pt idx="31">
                  <c:v>97.700500000000005</c:v>
                </c:pt>
                <c:pt idx="32">
                  <c:v>97.659800000000004</c:v>
                </c:pt>
                <c:pt idx="33">
                  <c:v>97.597999999999999</c:v>
                </c:pt>
                <c:pt idx="34">
                  <c:v>97.727099999999993</c:v>
                </c:pt>
                <c:pt idx="35">
                  <c:v>97.611099999999993</c:v>
                </c:pt>
                <c:pt idx="36">
                  <c:v>97.310100000000006</c:v>
                </c:pt>
                <c:pt idx="37">
                  <c:v>97.633799999999994</c:v>
                </c:pt>
                <c:pt idx="38">
                  <c:v>97.294300000000007</c:v>
                </c:pt>
                <c:pt idx="39">
                  <c:v>97.530299999999997</c:v>
                </c:pt>
                <c:pt idx="40">
                  <c:v>97.495599999999996</c:v>
                </c:pt>
                <c:pt idx="41">
                  <c:v>96.416499999999999</c:v>
                </c:pt>
                <c:pt idx="42">
                  <c:v>95.434100000000001</c:v>
                </c:pt>
                <c:pt idx="43">
                  <c:v>95.931799999999996</c:v>
                </c:pt>
                <c:pt idx="44">
                  <c:v>96.509399999999999</c:v>
                </c:pt>
                <c:pt idx="45">
                  <c:v>97.410700000000006</c:v>
                </c:pt>
                <c:pt idx="46">
                  <c:v>97.983699999999999</c:v>
                </c:pt>
                <c:pt idx="47">
                  <c:v>98.098799999999997</c:v>
                </c:pt>
                <c:pt idx="48">
                  <c:v>98.735399999999998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2-49A8-83A2-81162DC3C0F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Mining!$K$110:$K$256</c:f>
              <c:strCache>
                <c:ptCount val="4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</c:strCache>
            </c:strRef>
          </c:cat>
          <c:val>
            <c:numRef>
              <c:f>Mining!$L$258:$L$404</c:f>
              <c:numCache>
                <c:formatCode>0.0</c:formatCode>
                <c:ptCount val="147"/>
                <c:pt idx="0">
                  <c:v>100</c:v>
                </c:pt>
                <c:pt idx="1">
                  <c:v>96.376099999999994</c:v>
                </c:pt>
                <c:pt idx="2">
                  <c:v>94.234399999999994</c:v>
                </c:pt>
                <c:pt idx="3">
                  <c:v>82.983199999999997</c:v>
                </c:pt>
                <c:pt idx="4">
                  <c:v>72.745099999999994</c:v>
                </c:pt>
                <c:pt idx="5">
                  <c:v>73.372500000000002</c:v>
                </c:pt>
                <c:pt idx="6">
                  <c:v>73.099400000000003</c:v>
                </c:pt>
                <c:pt idx="7">
                  <c:v>74.267399999999995</c:v>
                </c:pt>
                <c:pt idx="8">
                  <c:v>78.575599999999994</c:v>
                </c:pt>
                <c:pt idx="9">
                  <c:v>77.663600000000002</c:v>
                </c:pt>
                <c:pt idx="10">
                  <c:v>76.988399999999999</c:v>
                </c:pt>
                <c:pt idx="11">
                  <c:v>77.743899999999996</c:v>
                </c:pt>
                <c:pt idx="12">
                  <c:v>76.028099999999995</c:v>
                </c:pt>
                <c:pt idx="13">
                  <c:v>76.149600000000007</c:v>
                </c:pt>
                <c:pt idx="14">
                  <c:v>74.985900000000001</c:v>
                </c:pt>
                <c:pt idx="15">
                  <c:v>75.905500000000004</c:v>
                </c:pt>
                <c:pt idx="16">
                  <c:v>78.383700000000005</c:v>
                </c:pt>
                <c:pt idx="17">
                  <c:v>78.577600000000004</c:v>
                </c:pt>
                <c:pt idx="18">
                  <c:v>77.180800000000005</c:v>
                </c:pt>
                <c:pt idx="19">
                  <c:v>77.384100000000004</c:v>
                </c:pt>
                <c:pt idx="20">
                  <c:v>77.297899999999998</c:v>
                </c:pt>
                <c:pt idx="21">
                  <c:v>79.445800000000006</c:v>
                </c:pt>
                <c:pt idx="22">
                  <c:v>78.138499999999993</c:v>
                </c:pt>
                <c:pt idx="23">
                  <c:v>80.005899999999997</c:v>
                </c:pt>
                <c:pt idx="24">
                  <c:v>79.521299999999997</c:v>
                </c:pt>
                <c:pt idx="25">
                  <c:v>103.121</c:v>
                </c:pt>
                <c:pt idx="26">
                  <c:v>105.3095</c:v>
                </c:pt>
                <c:pt idx="27">
                  <c:v>86.013300000000001</c:v>
                </c:pt>
                <c:pt idx="28">
                  <c:v>85.951700000000002</c:v>
                </c:pt>
                <c:pt idx="29">
                  <c:v>88.230999999999995</c:v>
                </c:pt>
                <c:pt idx="30">
                  <c:v>80.668099999999995</c:v>
                </c:pt>
                <c:pt idx="31">
                  <c:v>79.474400000000003</c:v>
                </c:pt>
                <c:pt idx="32">
                  <c:v>77.623099999999994</c:v>
                </c:pt>
                <c:pt idx="33">
                  <c:v>77.681100000000001</c:v>
                </c:pt>
                <c:pt idx="34">
                  <c:v>78.339799999999997</c:v>
                </c:pt>
                <c:pt idx="35">
                  <c:v>77.685400000000001</c:v>
                </c:pt>
                <c:pt idx="36">
                  <c:v>77.4863</c:v>
                </c:pt>
                <c:pt idx="37">
                  <c:v>77.910600000000002</c:v>
                </c:pt>
                <c:pt idx="38">
                  <c:v>79.066599999999994</c:v>
                </c:pt>
                <c:pt idx="39">
                  <c:v>79.825400000000002</c:v>
                </c:pt>
                <c:pt idx="40">
                  <c:v>78.410799999999995</c:v>
                </c:pt>
                <c:pt idx="41">
                  <c:v>75.685400000000001</c:v>
                </c:pt>
                <c:pt idx="42">
                  <c:v>75.531400000000005</c:v>
                </c:pt>
                <c:pt idx="43">
                  <c:v>76.858800000000002</c:v>
                </c:pt>
                <c:pt idx="44">
                  <c:v>77.313900000000004</c:v>
                </c:pt>
                <c:pt idx="45">
                  <c:v>77.877600000000001</c:v>
                </c:pt>
                <c:pt idx="46">
                  <c:v>78.264099999999999</c:v>
                </c:pt>
                <c:pt idx="47">
                  <c:v>82.376900000000006</c:v>
                </c:pt>
                <c:pt idx="48">
                  <c:v>83.9041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2-49A8-83A2-81162DC3C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16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Manufacturing!$L$53:$L$60</c:f>
              <c:numCache>
                <c:formatCode>0.0</c:formatCode>
                <c:ptCount val="8"/>
                <c:pt idx="0">
                  <c:v>93.94</c:v>
                </c:pt>
                <c:pt idx="1">
                  <c:v>93.62</c:v>
                </c:pt>
                <c:pt idx="2">
                  <c:v>91.8</c:v>
                </c:pt>
                <c:pt idx="3">
                  <c:v>93.79</c:v>
                </c:pt>
                <c:pt idx="4">
                  <c:v>96.97</c:v>
                </c:pt>
                <c:pt idx="5">
                  <c:v>97.95</c:v>
                </c:pt>
                <c:pt idx="6">
                  <c:v>97.1</c:v>
                </c:pt>
                <c:pt idx="7">
                  <c:v>93.06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7C-4868-A87A-CC77126CC5FE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06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Manufacturing!$L$62:$L$69</c:f>
              <c:numCache>
                <c:formatCode>0.0</c:formatCode>
                <c:ptCount val="8"/>
                <c:pt idx="0">
                  <c:v>93.71</c:v>
                </c:pt>
                <c:pt idx="1">
                  <c:v>94.43</c:v>
                </c:pt>
                <c:pt idx="2">
                  <c:v>92.4</c:v>
                </c:pt>
                <c:pt idx="3">
                  <c:v>94.84</c:v>
                </c:pt>
                <c:pt idx="4">
                  <c:v>96.93</c:v>
                </c:pt>
                <c:pt idx="5">
                  <c:v>98.95</c:v>
                </c:pt>
                <c:pt idx="6">
                  <c:v>97.32</c:v>
                </c:pt>
                <c:pt idx="7">
                  <c:v>94.7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7C-4868-A87A-CC77126CC5FE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13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Manufacturing!$L$71:$L$78</c:f>
              <c:numCache>
                <c:formatCode>0.0</c:formatCode>
                <c:ptCount val="8"/>
                <c:pt idx="0">
                  <c:v>94.98</c:v>
                </c:pt>
                <c:pt idx="1">
                  <c:v>95.19</c:v>
                </c:pt>
                <c:pt idx="2">
                  <c:v>93.87</c:v>
                </c:pt>
                <c:pt idx="3">
                  <c:v>95.53</c:v>
                </c:pt>
                <c:pt idx="4">
                  <c:v>97.78</c:v>
                </c:pt>
                <c:pt idx="5">
                  <c:v>99.92</c:v>
                </c:pt>
                <c:pt idx="6">
                  <c:v>98.12</c:v>
                </c:pt>
                <c:pt idx="7">
                  <c:v>95.55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7C-4868-A87A-CC77126CC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3C59C01-7936-4B93-BA57-304B0DF1D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3C7F04-AA3E-41E7-9860-C09177D50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3235B0A-6693-4B6E-8ABA-69BA1561D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C324D2C-B9B3-4F49-8D56-5146FEC645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A9918B2-9918-4433-883B-B56E2F8CD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57FF926-693D-46A3-8C75-95F8A1424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1A1F78-2109-413D-8FC3-37808F57E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2388DF8-1F0A-46F0-ADF2-13BD9DC82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59A687-4890-45A7-A229-4CF978410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D4543A2-380B-46FB-8AF4-A41E7D065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DEF04D5-2D55-434C-9636-18417DC52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E54758-9755-4208-98F9-8D9B521F0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6035BB-927E-4C8A-BEEB-E3F59F00E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0620BC9-2A4F-4571-A26C-7A9C177D0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020B1D4-20D7-4EBA-8B3E-9860F9A9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5382327-7779-4CD8-B2C9-319C088FF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241065-1510-42B2-BEF2-EF1BB5BBB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0A01E41-6172-43E4-9CC0-1FD76B443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6764087-9E7F-4430-8ABD-7355D058B0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5B13D32-0370-4682-8D40-9F032A736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E559803-E8BD-4F1D-93D6-BCBA0524E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3304B3-9F53-4F07-90B1-1E916690E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46530C-1B47-4149-8387-783A69DBAF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9A3678C-7D93-49BA-8B6C-06D25B8B2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682960D-624C-49C5-A0F2-09C8BAC3E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E1483EA-6E01-426C-88B6-2A1E544C6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5AFA9F-A773-40B9-9434-C8B54CB5A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158449-C302-41B4-AFE6-9E0CA7837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2D43ADC-3823-4FCB-A8B1-9B6764135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6816AA3-C22E-4940-B869-57FF05541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C9E94F7-C131-47B9-8403-2485327A8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6ECB09-D557-4E5E-885A-7E1DFFDD8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E07E546-CAE3-4288-95D3-BE2D538DD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77838B8-D299-46D4-B3FC-2221DF1189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A735007-52C0-473D-8B5A-B71247C32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EE5DBC8-141F-45CC-8C0A-8296128E2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24CCFC8-A540-4044-96C7-D5FC52D19B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60D176B-1CC8-4DA0-BE86-DEADEE733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9AB4BE7-469E-410A-B9FC-1843BBA7B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78CB6BC-EBDD-4893-A2E1-8F0C858FF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627959F-FD27-403F-8022-2BF67C793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F38D57-F350-4A50-B6A9-7756FE902A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6F553C-42F4-464F-8993-26E224268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8544A23-9AA7-48C5-88B8-DFA8CA5C2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F1C30F3-B861-43FC-8EFF-124545BC0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3B02449-5B05-4FCA-A9DD-5E73D2CCD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78762F-9FF8-4201-8622-BAFAC492A5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753D454-54D2-4E56-93A2-52E594995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153F54-6BA5-4570-BBD6-C01FFA440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9FD79DE-1A97-4396-B9B0-988EA4291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7E7EE02-83B9-498E-9D15-A881EB252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05B64B-C9A8-4CDA-8935-9D7FD38C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85B0C10-A205-445B-831F-81D636A26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E2A095A-2CC4-4A1C-BFC3-0AB38FDA0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FD1DEE0-6306-4F80-851A-473DD1362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654E8CA-524F-484B-B5CA-2EFDC002F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AB16F1-7F54-4997-899B-9BF974F6C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2496DCE-1140-4D5B-ADDA-804A08125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C62FC4C-2586-48BC-A798-9FBBD9331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02BF590-49D5-4A71-B724-3E3414F02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7A6A8B6-8B50-48DC-81D4-DE78CF737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863C84-13BE-4225-860F-5CF603F4C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C74BA93-BC73-4C3D-8DD5-2F91ECAD5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690C257-7F0B-43B5-8E79-9AB66C124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7924ACE-7A2D-4B5D-8E57-F606C3B341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D410A23-C926-48B1-829F-D214E5D9D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9905AA-00CD-44FD-822F-EA7899E7E0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1590D17-5B76-49D7-81F9-A5451823D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4BEDB5E-ED40-4598-9F68-2479F79E61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3629A8B-29D8-4859-88B4-D66DFF5F3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51B2518-76E7-4371-B026-E4E1043F2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BB2544-B522-4925-9B3D-06A70AFD5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EF7CA2-038D-4D2D-8817-AD2D697DE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C899379-68D9-45FA-A833-9E924E4B6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DF7296A-6199-46DF-AD42-5397B77DE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F405125-AC40-40D1-B594-28ED845A6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0AE69F-ABE6-4DD4-9EDE-C5E4EE9BC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B2514A5-74E1-43AA-9D7B-252B64E54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BE2D6D0-0B59-4ECF-B715-558B94818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02412FC-F141-45E6-A225-395B4AF64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34AC350-699B-4EAE-BCBF-686EEC196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AE625D-5117-40DA-AF15-6DF2E6421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2C864AA-EDB2-44E0-87EC-BFE87B4F6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F4FD349-7B0E-4BA1-A264-27E4CA3B1F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A04CC63-7FE8-4ABF-91B5-56FA349CB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336065C-9C8D-4F04-BD4D-E859B3DDA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8E4082-E365-413B-A79F-85B96DF40C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4D667E4-71E9-4D9D-B524-D23D5E2F1D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01C549A-5352-4717-BB47-E0BF763B4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2296775-4C54-4F23-AE3F-BC28E064F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47184C8-0565-4CF9-8498-06ECF13DB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1D71B3-1F50-4B73-ABD6-ADF36C534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F69B95A-C0B6-4786-B63D-01CAE7080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AC990D-6727-4101-8D20-B957EF60F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0B2FB5C-8AFF-4F5F-8FAE-220D183EE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5" t="s">
        <v>19</v>
      </c>
      <c r="B1" s="75"/>
      <c r="C1" s="75"/>
    </row>
    <row r="2" spans="1:3" ht="19.5" customHeight="1" x14ac:dyDescent="0.3">
      <c r="A2" s="7" t="s">
        <v>57</v>
      </c>
    </row>
    <row r="3" spans="1:3" ht="12.75" customHeight="1" x14ac:dyDescent="0.25">
      <c r="A3" s="8" t="s">
        <v>68</v>
      </c>
    </row>
    <row r="4" spans="1:3" ht="12.75" customHeight="1" x14ac:dyDescent="0.25"/>
    <row r="5" spans="1:3" ht="12.75" customHeight="1" x14ac:dyDescent="0.25">
      <c r="B5" s="9" t="s">
        <v>38</v>
      </c>
    </row>
    <row r="6" spans="1:3" ht="12.75" customHeight="1" x14ac:dyDescent="0.25">
      <c r="B6" s="10" t="s">
        <v>39</v>
      </c>
    </row>
    <row r="7" spans="1:3" ht="12.75" customHeight="1" x14ac:dyDescent="0.25">
      <c r="A7" s="11"/>
      <c r="B7" s="12">
        <v>1</v>
      </c>
      <c r="C7" s="13" t="s">
        <v>20</v>
      </c>
    </row>
    <row r="8" spans="1:3" ht="12.75" customHeight="1" x14ac:dyDescent="0.25">
      <c r="A8" s="11"/>
      <c r="B8" s="12">
        <v>2</v>
      </c>
      <c r="C8" s="13" t="s">
        <v>0</v>
      </c>
    </row>
    <row r="9" spans="1:3" ht="12.75" customHeight="1" x14ac:dyDescent="0.25">
      <c r="A9" s="11"/>
      <c r="B9" s="12">
        <v>3</v>
      </c>
      <c r="C9" s="13" t="s">
        <v>21</v>
      </c>
    </row>
    <row r="10" spans="1:3" ht="12.75" customHeight="1" x14ac:dyDescent="0.25">
      <c r="A10" s="11"/>
      <c r="B10" s="12">
        <v>4</v>
      </c>
      <c r="C10" s="13" t="s">
        <v>22</v>
      </c>
    </row>
    <row r="11" spans="1:3" ht="12.75" customHeight="1" x14ac:dyDescent="0.25">
      <c r="A11" s="11"/>
      <c r="B11" s="12">
        <v>5</v>
      </c>
      <c r="C11" s="13" t="s">
        <v>23</v>
      </c>
    </row>
    <row r="12" spans="1:3" ht="12.75" customHeight="1" x14ac:dyDescent="0.25">
      <c r="A12" s="11"/>
      <c r="B12" s="12">
        <v>6</v>
      </c>
      <c r="C12" s="13" t="s">
        <v>24</v>
      </c>
    </row>
    <row r="13" spans="1:3" ht="12.75" customHeight="1" x14ac:dyDescent="0.25">
      <c r="A13" s="11"/>
      <c r="B13" s="12">
        <v>7</v>
      </c>
      <c r="C13" s="13" t="s">
        <v>25</v>
      </c>
    </row>
    <row r="14" spans="1:3" ht="12.75" customHeight="1" x14ac:dyDescent="0.25">
      <c r="A14" s="11"/>
      <c r="B14" s="12">
        <v>8</v>
      </c>
      <c r="C14" s="13" t="s">
        <v>26</v>
      </c>
    </row>
    <row r="15" spans="1:3" ht="12.75" customHeight="1" x14ac:dyDescent="0.25">
      <c r="A15" s="11"/>
      <c r="B15" s="12">
        <v>9</v>
      </c>
      <c r="C15" s="13" t="s">
        <v>27</v>
      </c>
    </row>
    <row r="16" spans="1:3" ht="12.75" customHeight="1" x14ac:dyDescent="0.25">
      <c r="A16" s="11"/>
      <c r="B16" s="12">
        <v>10</v>
      </c>
      <c r="C16" s="13" t="s">
        <v>28</v>
      </c>
    </row>
    <row r="17" spans="1:3" ht="12.75" customHeight="1" x14ac:dyDescent="0.25">
      <c r="A17" s="11"/>
      <c r="B17" s="12">
        <v>11</v>
      </c>
      <c r="C17" s="13" t="s">
        <v>29</v>
      </c>
    </row>
    <row r="18" spans="1:3" ht="12.75" customHeight="1" x14ac:dyDescent="0.25">
      <c r="A18" s="11"/>
      <c r="B18" s="12">
        <v>12</v>
      </c>
      <c r="C18" s="13" t="s">
        <v>30</v>
      </c>
    </row>
    <row r="19" spans="1:3" ht="12.75" customHeight="1" x14ac:dyDescent="0.25">
      <c r="A19" s="11"/>
      <c r="B19" s="12">
        <v>13</v>
      </c>
      <c r="C19" s="13" t="s">
        <v>31</v>
      </c>
    </row>
    <row r="20" spans="1:3" ht="12.75" customHeight="1" x14ac:dyDescent="0.25">
      <c r="A20" s="11"/>
      <c r="B20" s="12">
        <v>14</v>
      </c>
      <c r="C20" s="13" t="s">
        <v>32</v>
      </c>
    </row>
    <row r="21" spans="1:3" ht="12.75" customHeight="1" x14ac:dyDescent="0.25">
      <c r="A21" s="11"/>
      <c r="B21" s="12">
        <v>15</v>
      </c>
      <c r="C21" s="13" t="s">
        <v>33</v>
      </c>
    </row>
    <row r="22" spans="1:3" ht="12.75" customHeight="1" x14ac:dyDescent="0.25">
      <c r="A22" s="11"/>
      <c r="B22" s="12">
        <v>16</v>
      </c>
      <c r="C22" s="13" t="s">
        <v>34</v>
      </c>
    </row>
    <row r="23" spans="1:3" ht="12.75" customHeight="1" x14ac:dyDescent="0.25">
      <c r="A23" s="11"/>
      <c r="B23" s="12">
        <v>17</v>
      </c>
      <c r="C23" s="13" t="s">
        <v>35</v>
      </c>
    </row>
    <row r="24" spans="1:3" ht="12.75" customHeight="1" x14ac:dyDescent="0.25">
      <c r="A24" s="11"/>
      <c r="B24" s="12">
        <v>18</v>
      </c>
      <c r="C24" s="13" t="s">
        <v>36</v>
      </c>
    </row>
    <row r="25" spans="1:3" ht="12.75" customHeight="1" x14ac:dyDescent="0.25">
      <c r="A25" s="11"/>
      <c r="B25" s="12">
        <v>19</v>
      </c>
      <c r="C25" s="13" t="s">
        <v>37</v>
      </c>
    </row>
    <row r="26" spans="1:3" x14ac:dyDescent="0.25">
      <c r="B26" s="14"/>
      <c r="C26" s="15"/>
    </row>
    <row r="27" spans="1:3" x14ac:dyDescent="0.25">
      <c r="B27" s="16"/>
      <c r="C27" s="16"/>
    </row>
    <row r="28" spans="1:3" ht="15.75" x14ac:dyDescent="0.25">
      <c r="B28" s="17" t="s">
        <v>40</v>
      </c>
      <c r="C28" s="18"/>
    </row>
    <row r="29" spans="1:3" ht="15.75" x14ac:dyDescent="0.25">
      <c r="B29" s="9"/>
      <c r="C29" s="16"/>
    </row>
    <row r="30" spans="1:3" x14ac:dyDescent="0.25">
      <c r="B30" s="19"/>
      <c r="C30" s="16"/>
    </row>
    <row r="31" spans="1:3" x14ac:dyDescent="0.25">
      <c r="B31" s="19"/>
      <c r="C31" s="16"/>
    </row>
    <row r="32" spans="1:3" ht="15.75" x14ac:dyDescent="0.25">
      <c r="B32" s="20" t="s">
        <v>41</v>
      </c>
      <c r="C32" s="16"/>
    </row>
    <row r="33" spans="2:3" x14ac:dyDescent="0.25">
      <c r="B33" s="21"/>
      <c r="C33" s="21"/>
    </row>
    <row r="34" spans="2:3" ht="22.7" customHeight="1" x14ac:dyDescent="0.25">
      <c r="B34" s="76" t="s">
        <v>42</v>
      </c>
      <c r="C34" s="76"/>
    </row>
    <row r="35" spans="2:3" x14ac:dyDescent="0.25">
      <c r="B35" s="76"/>
      <c r="C35" s="76"/>
    </row>
    <row r="36" spans="2:3" x14ac:dyDescent="0.25">
      <c r="B36" s="21"/>
      <c r="C36" s="21"/>
    </row>
    <row r="37" spans="2:3" x14ac:dyDescent="0.25">
      <c r="B37" s="77" t="s">
        <v>64</v>
      </c>
      <c r="C37" s="77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68581-5005-466D-87CE-BCFDDDF17E55}">
  <sheetPr codeName="Sheet12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27</v>
      </c>
    </row>
    <row r="2" spans="1:12" ht="19.5" customHeight="1" x14ac:dyDescent="0.3">
      <c r="A2" s="7" t="str">
        <f>"Weekly Payroll Jobs and Wages in Australia - " &amp;$L$1</f>
        <v>Weekly Payroll Jobs and Wages in Australia - Transport, postal and warehousing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44240</v>
      </c>
    </row>
    <row r="3" spans="1:12" ht="15" customHeight="1" x14ac:dyDescent="0.25">
      <c r="A3" s="38" t="str">
        <f>"Week ending "&amp;TEXT($L$2,"dddd dd mmmm yyyy")</f>
        <v>Week ending Saturday 13 February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65</v>
      </c>
      <c r="L4" s="44">
        <v>44212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44219</v>
      </c>
    </row>
    <row r="6" spans="1:12" ht="16.5" customHeight="1" thickBot="1" x14ac:dyDescent="0.3">
      <c r="A6" s="36" t="str">
        <f>"Change in payroll jobs and total wages, "&amp;$L$1</f>
        <v>Change in payroll jobs and total wages, Transport, postal and warehousing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44226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66</v>
      </c>
      <c r="L7" s="44">
        <v>44233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5" t="str">
        <f>"% Change between " &amp; TEXT($L$4,"dd mmm yyyy")&amp;" and "&amp; TEXT($L$2,"dd mmm yyyy") &amp; " (monthly change)"</f>
        <v>% Change between 16 Jan 2021 and 13 Feb 2021 (monthly change)</v>
      </c>
      <c r="D8" s="78" t="str">
        <f>"% Change between " &amp; TEXT($L$7,"dd mmm yyyy")&amp;" and "&amp; TEXT($L$2,"dd mmm yyyy") &amp; " (weekly change)"</f>
        <v>% Change between 06 Feb 2021 and 13 Feb 2021 (weekly change)</v>
      </c>
      <c r="E8" s="80" t="str">
        <f>"% Change between " &amp; TEXT($L$6,"dd mmm yyyy")&amp;" and "&amp; TEXT($L$7,"dd mmm yyyy") &amp; " (weekly change)"</f>
        <v>% Change between 30 Jan 2021 and 06 Feb 2021 (weekly change)</v>
      </c>
      <c r="F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5" t="str">
        <f>"% Change between " &amp; TEXT($L$4,"dd mmm yyyy")&amp;" and "&amp; TEXT($L$2,"dd mmm yyyy") &amp; " (monthly change)"</f>
        <v>% Change between 16 Jan 2021 and 13 Feb 2021 (monthly change)</v>
      </c>
      <c r="H8" s="78" t="str">
        <f>"% Change between " &amp; TEXT($L$7,"dd mmm yyyy")&amp;" and "&amp; TEXT($L$2,"dd mmm yyyy") &amp; " (weekly change)"</f>
        <v>% Change between 06 Feb 2021 and 13 Feb 2021 (weekly change)</v>
      </c>
      <c r="I8" s="80" t="str">
        <f>"% Change between " &amp; TEXT($L$6,"dd mmm yyyy")&amp;" and "&amp; TEXT($L$7,"dd mmm yyyy") &amp; " (weekly change)"</f>
        <v>% Change between 30 Jan 2021 and 06 Feb 2021 (weekly change)</v>
      </c>
      <c r="J8" s="57"/>
      <c r="K8" s="43" t="s">
        <v>67</v>
      </c>
      <c r="L8" s="44">
        <v>44240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-6.0251604638896339E-2</v>
      </c>
      <c r="C11" s="32">
        <v>2.2201588086125268E-2</v>
      </c>
      <c r="D11" s="32">
        <v>6.3966147119669525E-3</v>
      </c>
      <c r="E11" s="32">
        <v>1.3197619041789288E-3</v>
      </c>
      <c r="F11" s="32">
        <v>-6.846069505769703E-2</v>
      </c>
      <c r="G11" s="32">
        <v>3.5197664182260224E-2</v>
      </c>
      <c r="H11" s="32">
        <v>1.2939200381162141E-2</v>
      </c>
      <c r="I11" s="68">
        <v>1.7801984390551917E-2</v>
      </c>
      <c r="J11" s="46"/>
      <c r="K11" s="46"/>
      <c r="L11" s="47"/>
    </row>
    <row r="12" spans="1:12" x14ac:dyDescent="0.25">
      <c r="A12" s="69" t="s">
        <v>6</v>
      </c>
      <c r="B12" s="32">
        <v>-6.390556940041936E-2</v>
      </c>
      <c r="C12" s="32">
        <v>2.2571450605382903E-2</v>
      </c>
      <c r="D12" s="32">
        <v>1.0015386724760322E-2</v>
      </c>
      <c r="E12" s="32">
        <v>-1.1032740608855063E-3</v>
      </c>
      <c r="F12" s="32">
        <v>-6.897618334272293E-2</v>
      </c>
      <c r="G12" s="32">
        <v>4.8573267049330182E-2</v>
      </c>
      <c r="H12" s="32">
        <v>2.6853027056275458E-2</v>
      </c>
      <c r="I12" s="68">
        <v>2.0082139073328342E-2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-6.0695646708092355E-2</v>
      </c>
      <c r="C13" s="32">
        <v>1.3601515489191085E-2</v>
      </c>
      <c r="D13" s="32">
        <v>5.9009211520621996E-4</v>
      </c>
      <c r="E13" s="32">
        <v>-2.9644079790391853E-4</v>
      </c>
      <c r="F13" s="32">
        <v>-5.7314148119151809E-2</v>
      </c>
      <c r="G13" s="32">
        <v>3.1010440851799048E-2</v>
      </c>
      <c r="H13" s="32">
        <v>3.9825433687636913E-3</v>
      </c>
      <c r="I13" s="68">
        <v>1.5588380116082545E-2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-5.9782167543915188E-2</v>
      </c>
      <c r="C14" s="32">
        <v>2.9794522133728574E-2</v>
      </c>
      <c r="D14" s="32">
        <v>1.0734436958176774E-2</v>
      </c>
      <c r="E14" s="32">
        <v>1.7300053493587431E-3</v>
      </c>
      <c r="F14" s="32">
        <v>-9.9360470736914008E-2</v>
      </c>
      <c r="G14" s="32">
        <v>4.2137949949031972E-2</v>
      </c>
      <c r="H14" s="32">
        <v>8.7035101004020454E-3</v>
      </c>
      <c r="I14" s="68">
        <v>2.5102923755824014E-2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-5.3825300064367143E-2</v>
      </c>
      <c r="C15" s="32">
        <v>4.5188841022209214E-2</v>
      </c>
      <c r="D15" s="32">
        <v>9.0619826367857037E-3</v>
      </c>
      <c r="E15" s="32">
        <v>9.2920894974934942E-3</v>
      </c>
      <c r="F15" s="32">
        <v>-4.3827128156843753E-2</v>
      </c>
      <c r="G15" s="32">
        <v>2.428827480640372E-2</v>
      </c>
      <c r="H15" s="32">
        <v>1.2395342924400587E-2</v>
      </c>
      <c r="I15" s="68">
        <v>3.8579904396266018E-2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-4.6168767169249558E-2</v>
      </c>
      <c r="C16" s="32">
        <v>1.7797046319087073E-2</v>
      </c>
      <c r="D16" s="32">
        <v>5.6678237414047317E-3</v>
      </c>
      <c r="E16" s="32">
        <v>4.3300617311363698E-3</v>
      </c>
      <c r="F16" s="32">
        <v>-2.9998878865733714E-2</v>
      </c>
      <c r="G16" s="32">
        <v>7.5902299157382114E-3</v>
      </c>
      <c r="H16" s="32">
        <v>7.5488225067295023E-3</v>
      </c>
      <c r="I16" s="68">
        <v>-3.9873833308373685E-3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-9.0661739230858074E-2</v>
      </c>
      <c r="C17" s="32">
        <v>-3.8593373111595053E-4</v>
      </c>
      <c r="D17" s="32">
        <v>-2.6223101657185222E-2</v>
      </c>
      <c r="E17" s="32">
        <v>1.736285858077502E-2</v>
      </c>
      <c r="F17" s="32">
        <v>-0.10396333472928754</v>
      </c>
      <c r="G17" s="32">
        <v>2.2238481789651265E-2</v>
      </c>
      <c r="H17" s="32">
        <v>-1.2954968802347033E-2</v>
      </c>
      <c r="I17" s="68">
        <v>2.4164944451682047E-2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-6.2310553231055277E-2</v>
      </c>
      <c r="C18" s="32">
        <v>2.3842639593908643E-2</v>
      </c>
      <c r="D18" s="32">
        <v>-2.9807217004448328E-3</v>
      </c>
      <c r="E18" s="32">
        <v>3.2234068931316084E-3</v>
      </c>
      <c r="F18" s="32">
        <v>-8.7761633297750219E-2</v>
      </c>
      <c r="G18" s="32">
        <v>4.5341193577672634E-3</v>
      </c>
      <c r="H18" s="32">
        <v>-7.0536406460517398E-3</v>
      </c>
      <c r="I18" s="68">
        <v>1.3708968080632378E-3</v>
      </c>
      <c r="J18" s="46"/>
      <c r="K18" s="46"/>
      <c r="L18" s="47"/>
    </row>
    <row r="19" spans="1:12" x14ac:dyDescent="0.25">
      <c r="A19" s="70" t="s">
        <v>1</v>
      </c>
      <c r="B19" s="32">
        <v>-7.2771045918367361E-2</v>
      </c>
      <c r="C19" s="32">
        <v>2.4230362803804084E-2</v>
      </c>
      <c r="D19" s="32">
        <v>1.2814350400557339E-2</v>
      </c>
      <c r="E19" s="32">
        <v>-4.8526863084922267E-3</v>
      </c>
      <c r="F19" s="32">
        <v>-0.15436119431070117</v>
      </c>
      <c r="G19" s="32">
        <v>-1.207241496008582E-2</v>
      </c>
      <c r="H19" s="32">
        <v>1.8403943279713841E-2</v>
      </c>
      <c r="I19" s="68">
        <v>-6.9012343605863169E-3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-6.5203440882172892E-2</v>
      </c>
      <c r="C21" s="32">
        <v>1.929435995922435E-2</v>
      </c>
      <c r="D21" s="32">
        <v>4.7109900925585979E-3</v>
      </c>
      <c r="E21" s="32">
        <v>2.3167483028272429E-3</v>
      </c>
      <c r="F21" s="32">
        <v>-7.0174442073679622E-2</v>
      </c>
      <c r="G21" s="32">
        <v>2.8250610595645487E-2</v>
      </c>
      <c r="H21" s="32">
        <v>1.0547151911496577E-2</v>
      </c>
      <c r="I21" s="68">
        <v>1.6409035949008111E-2</v>
      </c>
      <c r="J21" s="46"/>
      <c r="K21" s="46"/>
      <c r="L21" s="46"/>
    </row>
    <row r="22" spans="1:12" x14ac:dyDescent="0.25">
      <c r="A22" s="69" t="s">
        <v>13</v>
      </c>
      <c r="B22" s="32">
        <v>-6.7520546789300528E-2</v>
      </c>
      <c r="C22" s="32">
        <v>2.965888655951554E-2</v>
      </c>
      <c r="D22" s="32">
        <v>1.0009231078573766E-2</v>
      </c>
      <c r="E22" s="32">
        <v>-4.4764393122731505E-4</v>
      </c>
      <c r="F22" s="32">
        <v>-7.4916189336277084E-2</v>
      </c>
      <c r="G22" s="32">
        <v>6.1693841586580644E-2</v>
      </c>
      <c r="H22" s="32">
        <v>2.1557393151533377E-2</v>
      </c>
      <c r="I22" s="68">
        <v>2.2504809209830334E-2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-3.8173219835157424E-2</v>
      </c>
      <c r="C23" s="32">
        <v>-3.070806100217871E-2</v>
      </c>
      <c r="D23" s="32">
        <v>2.3064098878988082E-2</v>
      </c>
      <c r="E23" s="32">
        <v>-5.5646036916395247E-2</v>
      </c>
      <c r="F23" s="32">
        <v>2.6773704392348829E-3</v>
      </c>
      <c r="G23" s="32">
        <v>-6.9692529420156579E-2</v>
      </c>
      <c r="H23" s="32">
        <v>2.8177084030549526E-3</v>
      </c>
      <c r="I23" s="68">
        <v>-5.2224961618258403E-2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-0.10164104491022863</v>
      </c>
      <c r="C24" s="32">
        <v>5.4018722346143022E-3</v>
      </c>
      <c r="D24" s="32">
        <v>7.2988221501713024E-3</v>
      </c>
      <c r="E24" s="32">
        <v>-1.1229646266142645E-2</v>
      </c>
      <c r="F24" s="32">
        <v>-0.10151616710143418</v>
      </c>
      <c r="G24" s="32">
        <v>-1.1562150387369852E-2</v>
      </c>
      <c r="H24" s="32">
        <v>9.0727202768878801E-3</v>
      </c>
      <c r="I24" s="68">
        <v>-2.1690298477286651E-2</v>
      </c>
      <c r="J24" s="46"/>
      <c r="K24" s="46" t="s">
        <v>69</v>
      </c>
      <c r="L24" s="47">
        <v>99.23</v>
      </c>
    </row>
    <row r="25" spans="1:12" x14ac:dyDescent="0.25">
      <c r="A25" s="69" t="s">
        <v>47</v>
      </c>
      <c r="B25" s="32">
        <v>-5.9416725748933863E-2</v>
      </c>
      <c r="C25" s="32">
        <v>1.3651199124177449E-2</v>
      </c>
      <c r="D25" s="32">
        <v>7.5043072179905579E-3</v>
      </c>
      <c r="E25" s="32">
        <v>1.1334912664473507E-5</v>
      </c>
      <c r="F25" s="32">
        <v>-6.8241675081728959E-2</v>
      </c>
      <c r="G25" s="32">
        <v>3.3685552998900636E-2</v>
      </c>
      <c r="H25" s="32">
        <v>1.7763857507794967E-2</v>
      </c>
      <c r="I25" s="68">
        <v>1.3074784486443392E-2</v>
      </c>
      <c r="J25" s="46"/>
      <c r="K25" s="46" t="s">
        <v>46</v>
      </c>
      <c r="L25" s="47">
        <v>89.35</v>
      </c>
    </row>
    <row r="26" spans="1:12" x14ac:dyDescent="0.25">
      <c r="A26" s="69" t="s">
        <v>48</v>
      </c>
      <c r="B26" s="32">
        <v>-6.2569695146409865E-2</v>
      </c>
      <c r="C26" s="32">
        <v>1.6579124798816958E-2</v>
      </c>
      <c r="D26" s="32">
        <v>6.2816883214742436E-3</v>
      </c>
      <c r="E26" s="32">
        <v>2.1575671273073027E-3</v>
      </c>
      <c r="F26" s="32">
        <v>-8.2043470576532718E-2</v>
      </c>
      <c r="G26" s="32">
        <v>4.4952754655358751E-2</v>
      </c>
      <c r="H26" s="32">
        <v>1.4489183059923416E-2</v>
      </c>
      <c r="I26" s="68">
        <v>2.5430005827250524E-2</v>
      </c>
      <c r="J26" s="46"/>
      <c r="K26" s="46" t="s">
        <v>47</v>
      </c>
      <c r="L26" s="47">
        <v>92.79</v>
      </c>
    </row>
    <row r="27" spans="1:12" ht="17.25" customHeight="1" x14ac:dyDescent="0.25">
      <c r="A27" s="69" t="s">
        <v>49</v>
      </c>
      <c r="B27" s="32">
        <v>-5.0790154932339737E-2</v>
      </c>
      <c r="C27" s="32">
        <v>2.3130469707859369E-2</v>
      </c>
      <c r="D27" s="32">
        <v>4.591419498121585E-3</v>
      </c>
      <c r="E27" s="32">
        <v>5.1321636450878394E-3</v>
      </c>
      <c r="F27" s="32">
        <v>-6.3162417379238889E-2</v>
      </c>
      <c r="G27" s="32">
        <v>4.3366738080451883E-2</v>
      </c>
      <c r="H27" s="32">
        <v>9.9350696699500585E-3</v>
      </c>
      <c r="I27" s="68">
        <v>2.5082348097295482E-2</v>
      </c>
      <c r="J27" s="59"/>
      <c r="K27" s="50" t="s">
        <v>48</v>
      </c>
      <c r="L27" s="47">
        <v>92.21</v>
      </c>
    </row>
    <row r="28" spans="1:12" x14ac:dyDescent="0.25">
      <c r="A28" s="69" t="s">
        <v>50</v>
      </c>
      <c r="B28" s="32">
        <v>-1.9264154461270389E-3</v>
      </c>
      <c r="C28" s="32">
        <v>6.1867933261334329E-2</v>
      </c>
      <c r="D28" s="32">
        <v>4.8389855253827552E-3</v>
      </c>
      <c r="E28" s="32">
        <v>1.9411902281377014E-2</v>
      </c>
      <c r="F28" s="32">
        <v>-7.4379483869330132E-3</v>
      </c>
      <c r="G28" s="32">
        <v>5.6814694568700475E-2</v>
      </c>
      <c r="H28" s="32">
        <v>1.280282966188806E-2</v>
      </c>
      <c r="I28" s="68">
        <v>3.5039731222255677E-2</v>
      </c>
      <c r="J28" s="54"/>
      <c r="K28" s="41" t="s">
        <v>49</v>
      </c>
      <c r="L28" s="47">
        <v>92.78</v>
      </c>
    </row>
    <row r="29" spans="1:12" ht="15.75" thickBot="1" x14ac:dyDescent="0.3">
      <c r="A29" s="71" t="s">
        <v>51</v>
      </c>
      <c r="B29" s="72">
        <v>-7.3966535433070968E-3</v>
      </c>
      <c r="C29" s="72">
        <v>0.20536055776892437</v>
      </c>
      <c r="D29" s="72">
        <v>1.8500252482746893E-2</v>
      </c>
      <c r="E29" s="72">
        <v>5.6365576102418213E-2</v>
      </c>
      <c r="F29" s="72">
        <v>-5.8071922494637995E-3</v>
      </c>
      <c r="G29" s="72">
        <v>0.12411692498136917</v>
      </c>
      <c r="H29" s="72">
        <v>2.0479405834806785E-2</v>
      </c>
      <c r="I29" s="73">
        <v>6.448635220386878E-2</v>
      </c>
      <c r="J29" s="54"/>
      <c r="K29" s="41" t="s">
        <v>50</v>
      </c>
      <c r="L29" s="47">
        <v>93.99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82.35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Transport, postal and warehousing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94.01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89.18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93.36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93.16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94.49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99.33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97.46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96.18</v>
      </c>
    </row>
    <row r="43" spans="1:12" x14ac:dyDescent="0.25">
      <c r="K43" s="46" t="s">
        <v>46</v>
      </c>
      <c r="L43" s="47">
        <v>89.84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94.06</v>
      </c>
    </row>
    <row r="45" spans="1:12" ht="15.4" customHeight="1" x14ac:dyDescent="0.25">
      <c r="A45" s="26" t="str">
        <f>"Indexed number of payroll jobs in "&amp;$L$1&amp;" each week by age group"</f>
        <v>Indexed number of payroll jobs in Transport, postal and warehousing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93.74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94.92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99.81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99.26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91.24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92.14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91.38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89.92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94.23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90.19</v>
      </c>
    </row>
    <row r="59" spans="1:12" ht="15.4" customHeight="1" x14ac:dyDescent="0.25">
      <c r="K59" s="41" t="s">
        <v>2</v>
      </c>
      <c r="L59" s="47">
        <v>92.63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Transport, postal and warehousing each week by State and Territory</v>
      </c>
      <c r="K60" s="41" t="s">
        <v>1</v>
      </c>
      <c r="L60" s="47">
        <v>88.71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92.44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93.26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92.83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93.24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94.79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92.91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94.7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89.03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93.21</v>
      </c>
    </row>
    <row r="72" spans="1:12" ht="15.4" customHeight="1" x14ac:dyDescent="0.25">
      <c r="K72" s="46" t="s">
        <v>5</v>
      </c>
      <c r="L72" s="47">
        <v>93.11</v>
      </c>
    </row>
    <row r="73" spans="1:12" ht="15.4" customHeight="1" x14ac:dyDescent="0.25">
      <c r="K73" s="46" t="s">
        <v>44</v>
      </c>
      <c r="L73" s="47">
        <v>93.82</v>
      </c>
    </row>
    <row r="74" spans="1:12" ht="15.4" customHeight="1" x14ac:dyDescent="0.25">
      <c r="K74" s="50" t="s">
        <v>4</v>
      </c>
      <c r="L74" s="47">
        <v>93.91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Transport, postal and warehousing each week by State and Territory</v>
      </c>
      <c r="K75" s="41" t="s">
        <v>3</v>
      </c>
      <c r="L75" s="47">
        <v>95.18</v>
      </c>
    </row>
    <row r="76" spans="1:12" ht="15.4" customHeight="1" x14ac:dyDescent="0.25">
      <c r="K76" s="41" t="s">
        <v>43</v>
      </c>
      <c r="L76" s="47">
        <v>89.69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93.97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90.2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90.44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92.31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89.32</v>
      </c>
    </row>
    <row r="85" spans="1:12" ht="15.4" customHeight="1" x14ac:dyDescent="0.25">
      <c r="K85" s="50" t="s">
        <v>4</v>
      </c>
      <c r="L85" s="47">
        <v>89.94</v>
      </c>
    </row>
    <row r="86" spans="1:12" ht="15.4" customHeight="1" x14ac:dyDescent="0.25">
      <c r="K86" s="41" t="s">
        <v>3</v>
      </c>
      <c r="L86" s="47">
        <v>89.56</v>
      </c>
    </row>
    <row r="87" spans="1:12" ht="15.4" customHeight="1" x14ac:dyDescent="0.25">
      <c r="K87" s="41" t="s">
        <v>43</v>
      </c>
      <c r="L87" s="47">
        <v>92.05</v>
      </c>
    </row>
    <row r="88" spans="1:12" ht="15.4" customHeight="1" x14ac:dyDescent="0.25">
      <c r="K88" s="41" t="s">
        <v>2</v>
      </c>
      <c r="L88" s="47">
        <v>87.84</v>
      </c>
    </row>
    <row r="89" spans="1:12" ht="15.4" customHeight="1" x14ac:dyDescent="0.25">
      <c r="K89" s="41" t="s">
        <v>1</v>
      </c>
      <c r="L89" s="47">
        <v>92.13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91.44</v>
      </c>
    </row>
    <row r="92" spans="1:12" ht="15" customHeight="1" x14ac:dyDescent="0.25">
      <c r="K92" s="46" t="s">
        <v>5</v>
      </c>
      <c r="L92" s="47">
        <v>93.75</v>
      </c>
    </row>
    <row r="93" spans="1:12" ht="15" customHeight="1" x14ac:dyDescent="0.25">
      <c r="A93" s="26"/>
      <c r="K93" s="46" t="s">
        <v>44</v>
      </c>
      <c r="L93" s="47">
        <v>91.62</v>
      </c>
    </row>
    <row r="94" spans="1:12" ht="15" customHeight="1" x14ac:dyDescent="0.25">
      <c r="K94" s="50" t="s">
        <v>4</v>
      </c>
      <c r="L94" s="47">
        <v>93.12</v>
      </c>
    </row>
    <row r="95" spans="1:12" ht="15" customHeight="1" x14ac:dyDescent="0.25">
      <c r="K95" s="41" t="s">
        <v>3</v>
      </c>
      <c r="L95" s="47">
        <v>92.39</v>
      </c>
    </row>
    <row r="96" spans="1:12" ht="15" customHeight="1" x14ac:dyDescent="0.25">
      <c r="K96" s="41" t="s">
        <v>43</v>
      </c>
      <c r="L96" s="47">
        <v>93.55</v>
      </c>
    </row>
    <row r="97" spans="1:12" ht="15" customHeight="1" x14ac:dyDescent="0.25">
      <c r="K97" s="41" t="s">
        <v>2</v>
      </c>
      <c r="L97" s="47">
        <v>91.52</v>
      </c>
    </row>
    <row r="98" spans="1:12" ht="15" customHeight="1" x14ac:dyDescent="0.25">
      <c r="K98" s="41" t="s">
        <v>1</v>
      </c>
      <c r="L98" s="47">
        <v>94.5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92.68</v>
      </c>
    </row>
    <row r="101" spans="1:12" x14ac:dyDescent="0.25">
      <c r="A101" s="25"/>
      <c r="B101" s="24"/>
      <c r="K101" s="46" t="s">
        <v>5</v>
      </c>
      <c r="L101" s="47">
        <v>94.28</v>
      </c>
    </row>
    <row r="102" spans="1:12" x14ac:dyDescent="0.25">
      <c r="A102" s="25"/>
      <c r="B102" s="24"/>
      <c r="K102" s="46" t="s">
        <v>44</v>
      </c>
      <c r="L102" s="47">
        <v>92.52</v>
      </c>
    </row>
    <row r="103" spans="1:12" x14ac:dyDescent="0.25">
      <c r="A103" s="25"/>
      <c r="B103" s="24"/>
      <c r="K103" s="50" t="s">
        <v>4</v>
      </c>
      <c r="L103" s="47">
        <v>94.39</v>
      </c>
    </row>
    <row r="104" spans="1:12" x14ac:dyDescent="0.25">
      <c r="A104" s="25"/>
      <c r="B104" s="24"/>
      <c r="K104" s="41" t="s">
        <v>3</v>
      </c>
      <c r="L104" s="47">
        <v>93.31</v>
      </c>
    </row>
    <row r="105" spans="1:12" x14ac:dyDescent="0.25">
      <c r="A105" s="25"/>
      <c r="B105" s="24"/>
      <c r="K105" s="41" t="s">
        <v>43</v>
      </c>
      <c r="L105" s="47">
        <v>93.42</v>
      </c>
    </row>
    <row r="106" spans="1:12" x14ac:dyDescent="0.25">
      <c r="A106" s="25"/>
      <c r="B106" s="24"/>
      <c r="K106" s="41" t="s">
        <v>2</v>
      </c>
      <c r="L106" s="47">
        <v>92.43</v>
      </c>
    </row>
    <row r="107" spans="1:12" x14ac:dyDescent="0.25">
      <c r="A107" s="25"/>
      <c r="B107" s="24"/>
      <c r="K107" s="41" t="s">
        <v>1</v>
      </c>
      <c r="L107" s="47">
        <v>95.77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99.255600000000001</v>
      </c>
    </row>
    <row r="112" spans="1:12" x14ac:dyDescent="0.25">
      <c r="K112" s="74">
        <v>43918</v>
      </c>
      <c r="L112" s="47">
        <v>97.168599999999998</v>
      </c>
    </row>
    <row r="113" spans="11:12" x14ac:dyDescent="0.25">
      <c r="K113" s="74">
        <v>43925</v>
      </c>
      <c r="L113" s="47">
        <v>96.4923</v>
      </c>
    </row>
    <row r="114" spans="11:12" x14ac:dyDescent="0.25">
      <c r="K114" s="74">
        <v>43932</v>
      </c>
      <c r="L114" s="47">
        <v>95.279600000000002</v>
      </c>
    </row>
    <row r="115" spans="11:12" x14ac:dyDescent="0.25">
      <c r="K115" s="74">
        <v>43939</v>
      </c>
      <c r="L115" s="47">
        <v>94.936599999999999</v>
      </c>
    </row>
    <row r="116" spans="11:12" x14ac:dyDescent="0.25">
      <c r="K116" s="74">
        <v>43946</v>
      </c>
      <c r="L116" s="47">
        <v>95.409099999999995</v>
      </c>
    </row>
    <row r="117" spans="11:12" x14ac:dyDescent="0.25">
      <c r="K117" s="74">
        <v>43953</v>
      </c>
      <c r="L117" s="47">
        <v>95.723699999999994</v>
      </c>
    </row>
    <row r="118" spans="11:12" x14ac:dyDescent="0.25">
      <c r="K118" s="74">
        <v>43960</v>
      </c>
      <c r="L118" s="47">
        <v>95.071299999999994</v>
      </c>
    </row>
    <row r="119" spans="11:12" x14ac:dyDescent="0.25">
      <c r="K119" s="74">
        <v>43967</v>
      </c>
      <c r="L119" s="47">
        <v>95.561099999999996</v>
      </c>
    </row>
    <row r="120" spans="11:12" x14ac:dyDescent="0.25">
      <c r="K120" s="74">
        <v>43974</v>
      </c>
      <c r="L120" s="47">
        <v>95.877799999999993</v>
      </c>
    </row>
    <row r="121" spans="11:12" x14ac:dyDescent="0.25">
      <c r="K121" s="74">
        <v>43981</v>
      </c>
      <c r="L121" s="47">
        <v>95.568200000000004</v>
      </c>
    </row>
    <row r="122" spans="11:12" x14ac:dyDescent="0.25">
      <c r="K122" s="74">
        <v>43988</v>
      </c>
      <c r="L122" s="47">
        <v>96.001800000000003</v>
      </c>
    </row>
    <row r="123" spans="11:12" x14ac:dyDescent="0.25">
      <c r="K123" s="74">
        <v>43995</v>
      </c>
      <c r="L123" s="47">
        <v>96.333799999999997</v>
      </c>
    </row>
    <row r="124" spans="11:12" x14ac:dyDescent="0.25">
      <c r="K124" s="74">
        <v>44002</v>
      </c>
      <c r="L124" s="47">
        <v>96.059600000000003</v>
      </c>
    </row>
    <row r="125" spans="11:12" x14ac:dyDescent="0.25">
      <c r="K125" s="74">
        <v>44009</v>
      </c>
      <c r="L125" s="47">
        <v>93.335800000000006</v>
      </c>
    </row>
    <row r="126" spans="11:12" x14ac:dyDescent="0.25">
      <c r="K126" s="74">
        <v>44016</v>
      </c>
      <c r="L126" s="47">
        <v>94.112300000000005</v>
      </c>
    </row>
    <row r="127" spans="11:12" x14ac:dyDescent="0.25">
      <c r="K127" s="74">
        <v>44023</v>
      </c>
      <c r="L127" s="47">
        <v>95.293099999999995</v>
      </c>
    </row>
    <row r="128" spans="11:12" x14ac:dyDescent="0.25">
      <c r="K128" s="74">
        <v>44030</v>
      </c>
      <c r="L128" s="47">
        <v>96.089500000000001</v>
      </c>
    </row>
    <row r="129" spans="1:12" x14ac:dyDescent="0.25">
      <c r="K129" s="74">
        <v>44037</v>
      </c>
      <c r="L129" s="47">
        <v>96.260499999999993</v>
      </c>
    </row>
    <row r="130" spans="1:12" x14ac:dyDescent="0.25">
      <c r="K130" s="74">
        <v>44044</v>
      </c>
      <c r="L130" s="47">
        <v>96.428100000000001</v>
      </c>
    </row>
    <row r="131" spans="1:12" x14ac:dyDescent="0.25">
      <c r="K131" s="74">
        <v>44051</v>
      </c>
      <c r="L131" s="47">
        <v>96.688699999999997</v>
      </c>
    </row>
    <row r="132" spans="1:12" x14ac:dyDescent="0.25">
      <c r="K132" s="74">
        <v>44058</v>
      </c>
      <c r="L132" s="47">
        <v>96.396799999999999</v>
      </c>
    </row>
    <row r="133" spans="1:12" x14ac:dyDescent="0.25">
      <c r="K133" s="74">
        <v>44065</v>
      </c>
      <c r="L133" s="47">
        <v>96.381299999999996</v>
      </c>
    </row>
    <row r="134" spans="1:12" x14ac:dyDescent="0.25">
      <c r="K134" s="74">
        <v>44072</v>
      </c>
      <c r="L134" s="47">
        <v>96.078500000000005</v>
      </c>
    </row>
    <row r="135" spans="1:12" x14ac:dyDescent="0.25">
      <c r="K135" s="74">
        <v>44079</v>
      </c>
      <c r="L135" s="47">
        <v>96.007099999999994</v>
      </c>
    </row>
    <row r="136" spans="1:12" x14ac:dyDescent="0.25">
      <c r="K136" s="74">
        <v>44086</v>
      </c>
      <c r="L136" s="47">
        <v>95.942400000000006</v>
      </c>
    </row>
    <row r="137" spans="1:12" x14ac:dyDescent="0.25">
      <c r="K137" s="74">
        <v>44093</v>
      </c>
      <c r="L137" s="47">
        <v>96.263499999999993</v>
      </c>
    </row>
    <row r="138" spans="1:12" x14ac:dyDescent="0.25">
      <c r="K138" s="74">
        <v>44100</v>
      </c>
      <c r="L138" s="47">
        <v>95.733099999999993</v>
      </c>
    </row>
    <row r="139" spans="1:12" x14ac:dyDescent="0.25">
      <c r="K139" s="74">
        <v>44107</v>
      </c>
      <c r="L139" s="47">
        <v>94.741600000000005</v>
      </c>
    </row>
    <row r="140" spans="1:12" x14ac:dyDescent="0.25">
      <c r="A140" s="25"/>
      <c r="B140" s="24"/>
      <c r="K140" s="74">
        <v>44114</v>
      </c>
      <c r="L140" s="47">
        <v>94.104100000000003</v>
      </c>
    </row>
    <row r="141" spans="1:12" x14ac:dyDescent="0.25">
      <c r="A141" s="25"/>
      <c r="B141" s="24"/>
      <c r="K141" s="74">
        <v>44121</v>
      </c>
      <c r="L141" s="47">
        <v>94.748199999999997</v>
      </c>
    </row>
    <row r="142" spans="1:12" x14ac:dyDescent="0.25">
      <c r="K142" s="74">
        <v>44128</v>
      </c>
      <c r="L142" s="47">
        <v>94.891599999999997</v>
      </c>
    </row>
    <row r="143" spans="1:12" x14ac:dyDescent="0.25">
      <c r="K143" s="74">
        <v>44135</v>
      </c>
      <c r="L143" s="47">
        <v>95.069299999999998</v>
      </c>
    </row>
    <row r="144" spans="1:12" x14ac:dyDescent="0.25">
      <c r="K144" s="74">
        <v>44142</v>
      </c>
      <c r="L144" s="47">
        <v>95.338999999999999</v>
      </c>
    </row>
    <row r="145" spans="11:12" x14ac:dyDescent="0.25">
      <c r="K145" s="74">
        <v>44149</v>
      </c>
      <c r="L145" s="47">
        <v>96.065100000000001</v>
      </c>
    </row>
    <row r="146" spans="11:12" x14ac:dyDescent="0.25">
      <c r="K146" s="74">
        <v>44156</v>
      </c>
      <c r="L146" s="47">
        <v>95.767300000000006</v>
      </c>
    </row>
    <row r="147" spans="11:12" x14ac:dyDescent="0.25">
      <c r="K147" s="74">
        <v>44163</v>
      </c>
      <c r="L147" s="47">
        <v>95.968900000000005</v>
      </c>
    </row>
    <row r="148" spans="11:12" x14ac:dyDescent="0.25">
      <c r="K148" s="74">
        <v>44170</v>
      </c>
      <c r="L148" s="47">
        <v>95.912300000000002</v>
      </c>
    </row>
    <row r="149" spans="11:12" x14ac:dyDescent="0.25">
      <c r="K149" s="74">
        <v>44177</v>
      </c>
      <c r="L149" s="47">
        <v>96.4</v>
      </c>
    </row>
    <row r="150" spans="11:12" x14ac:dyDescent="0.25">
      <c r="K150" s="74">
        <v>44184</v>
      </c>
      <c r="L150" s="47">
        <v>95.858199999999997</v>
      </c>
    </row>
    <row r="151" spans="11:12" x14ac:dyDescent="0.25">
      <c r="K151" s="74">
        <v>44191</v>
      </c>
      <c r="L151" s="47">
        <v>93.480699999999999</v>
      </c>
    </row>
    <row r="152" spans="11:12" x14ac:dyDescent="0.25">
      <c r="K152" s="74">
        <v>44198</v>
      </c>
      <c r="L152" s="47">
        <v>90.888000000000005</v>
      </c>
    </row>
    <row r="153" spans="11:12" x14ac:dyDescent="0.25">
      <c r="K153" s="74">
        <v>44205</v>
      </c>
      <c r="L153" s="47">
        <v>91.053799999999995</v>
      </c>
    </row>
    <row r="154" spans="11:12" x14ac:dyDescent="0.25">
      <c r="K154" s="74">
        <v>44212</v>
      </c>
      <c r="L154" s="47">
        <v>91.933800000000005</v>
      </c>
    </row>
    <row r="155" spans="11:12" x14ac:dyDescent="0.25">
      <c r="K155" s="74">
        <v>44219</v>
      </c>
      <c r="L155" s="47">
        <v>92.858500000000006</v>
      </c>
    </row>
    <row r="156" spans="11:12" x14ac:dyDescent="0.25">
      <c r="K156" s="74">
        <v>44226</v>
      </c>
      <c r="L156" s="47">
        <v>93.254499999999993</v>
      </c>
    </row>
    <row r="157" spans="11:12" x14ac:dyDescent="0.25">
      <c r="K157" s="74">
        <v>44233</v>
      </c>
      <c r="L157" s="47">
        <v>93.377499999999998</v>
      </c>
    </row>
    <row r="158" spans="11:12" x14ac:dyDescent="0.25">
      <c r="K158" s="74">
        <v>44240</v>
      </c>
      <c r="L158" s="47">
        <v>93.974800000000002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100.65309999999999</v>
      </c>
    </row>
    <row r="260" spans="11:12" x14ac:dyDescent="0.25">
      <c r="K260" s="74">
        <v>43918</v>
      </c>
      <c r="L260" s="47">
        <v>98.099599999999995</v>
      </c>
    </row>
    <row r="261" spans="11:12" x14ac:dyDescent="0.25">
      <c r="K261" s="74">
        <v>43925</v>
      </c>
      <c r="L261" s="47">
        <v>96.515600000000006</v>
      </c>
    </row>
    <row r="262" spans="11:12" x14ac:dyDescent="0.25">
      <c r="K262" s="74">
        <v>43932</v>
      </c>
      <c r="L262" s="47">
        <v>93.335599999999999</v>
      </c>
    </row>
    <row r="263" spans="11:12" x14ac:dyDescent="0.25">
      <c r="K263" s="74">
        <v>43939</v>
      </c>
      <c r="L263" s="47">
        <v>92.804100000000005</v>
      </c>
    </row>
    <row r="264" spans="11:12" x14ac:dyDescent="0.25">
      <c r="K264" s="74">
        <v>43946</v>
      </c>
      <c r="L264" s="47">
        <v>93.3459</v>
      </c>
    </row>
    <row r="265" spans="11:12" x14ac:dyDescent="0.25">
      <c r="K265" s="74">
        <v>43953</v>
      </c>
      <c r="L265" s="47">
        <v>92.144300000000001</v>
      </c>
    </row>
    <row r="266" spans="11:12" x14ac:dyDescent="0.25">
      <c r="K266" s="74">
        <v>43960</v>
      </c>
      <c r="L266" s="47">
        <v>89.128100000000003</v>
      </c>
    </row>
    <row r="267" spans="11:12" x14ac:dyDescent="0.25">
      <c r="K267" s="74">
        <v>43967</v>
      </c>
      <c r="L267" s="47">
        <v>89.186199999999999</v>
      </c>
    </row>
    <row r="268" spans="11:12" x14ac:dyDescent="0.25">
      <c r="K268" s="74">
        <v>43974</v>
      </c>
      <c r="L268" s="47">
        <v>89.102099999999993</v>
      </c>
    </row>
    <row r="269" spans="11:12" x14ac:dyDescent="0.25">
      <c r="K269" s="74">
        <v>43981</v>
      </c>
      <c r="L269" s="47">
        <v>90.533500000000004</v>
      </c>
    </row>
    <row r="270" spans="11:12" x14ac:dyDescent="0.25">
      <c r="K270" s="74">
        <v>43988</v>
      </c>
      <c r="L270" s="47">
        <v>92.971299999999999</v>
      </c>
    </row>
    <row r="271" spans="11:12" x14ac:dyDescent="0.25">
      <c r="K271" s="74">
        <v>43995</v>
      </c>
      <c r="L271" s="47">
        <v>93.2898</v>
      </c>
    </row>
    <row r="272" spans="11:12" x14ac:dyDescent="0.25">
      <c r="K272" s="74">
        <v>44002</v>
      </c>
      <c r="L272" s="47">
        <v>93.771600000000007</v>
      </c>
    </row>
    <row r="273" spans="11:12" x14ac:dyDescent="0.25">
      <c r="K273" s="74">
        <v>44009</v>
      </c>
      <c r="L273" s="47">
        <v>92.302400000000006</v>
      </c>
    </row>
    <row r="274" spans="11:12" x14ac:dyDescent="0.25">
      <c r="K274" s="74">
        <v>44016</v>
      </c>
      <c r="L274" s="47">
        <v>92.278800000000004</v>
      </c>
    </row>
    <row r="275" spans="11:12" x14ac:dyDescent="0.25">
      <c r="K275" s="74">
        <v>44023</v>
      </c>
      <c r="L275" s="47">
        <v>89.027799999999999</v>
      </c>
    </row>
    <row r="276" spans="11:12" x14ac:dyDescent="0.25">
      <c r="K276" s="74">
        <v>44030</v>
      </c>
      <c r="L276" s="47">
        <v>88.976600000000005</v>
      </c>
    </row>
    <row r="277" spans="11:12" x14ac:dyDescent="0.25">
      <c r="K277" s="74">
        <v>44037</v>
      </c>
      <c r="L277" s="47">
        <v>89.488699999999994</v>
      </c>
    </row>
    <row r="278" spans="11:12" x14ac:dyDescent="0.25">
      <c r="K278" s="74">
        <v>44044</v>
      </c>
      <c r="L278" s="47">
        <v>89.112799999999993</v>
      </c>
    </row>
    <row r="279" spans="11:12" x14ac:dyDescent="0.25">
      <c r="K279" s="74">
        <v>44051</v>
      </c>
      <c r="L279" s="47">
        <v>90.516900000000007</v>
      </c>
    </row>
    <row r="280" spans="11:12" x14ac:dyDescent="0.25">
      <c r="K280" s="74">
        <v>44058</v>
      </c>
      <c r="L280" s="47">
        <v>91.163399999999996</v>
      </c>
    </row>
    <row r="281" spans="11:12" x14ac:dyDescent="0.25">
      <c r="K281" s="74">
        <v>44065</v>
      </c>
      <c r="L281" s="47">
        <v>91.203599999999994</v>
      </c>
    </row>
    <row r="282" spans="11:12" x14ac:dyDescent="0.25">
      <c r="K282" s="74">
        <v>44072</v>
      </c>
      <c r="L282" s="47">
        <v>89.197999999999993</v>
      </c>
    </row>
    <row r="283" spans="11:12" x14ac:dyDescent="0.25">
      <c r="K283" s="74">
        <v>44079</v>
      </c>
      <c r="L283" s="47">
        <v>91.954700000000003</v>
      </c>
    </row>
    <row r="284" spans="11:12" x14ac:dyDescent="0.25">
      <c r="K284" s="74">
        <v>44086</v>
      </c>
      <c r="L284" s="47">
        <v>91.813199999999995</v>
      </c>
    </row>
    <row r="285" spans="11:12" x14ac:dyDescent="0.25">
      <c r="K285" s="74">
        <v>44093</v>
      </c>
      <c r="L285" s="47">
        <v>96.227000000000004</v>
      </c>
    </row>
    <row r="286" spans="11:12" x14ac:dyDescent="0.25">
      <c r="K286" s="74">
        <v>44100</v>
      </c>
      <c r="L286" s="47">
        <v>98.078000000000003</v>
      </c>
    </row>
    <row r="287" spans="11:12" x14ac:dyDescent="0.25">
      <c r="K287" s="74">
        <v>44107</v>
      </c>
      <c r="L287" s="47">
        <v>93.660600000000002</v>
      </c>
    </row>
    <row r="288" spans="11:12" x14ac:dyDescent="0.25">
      <c r="K288" s="74">
        <v>44114</v>
      </c>
      <c r="L288" s="47">
        <v>88.732399999999998</v>
      </c>
    </row>
    <row r="289" spans="11:12" x14ac:dyDescent="0.25">
      <c r="K289" s="74">
        <v>44121</v>
      </c>
      <c r="L289" s="47">
        <v>89.546499999999995</v>
      </c>
    </row>
    <row r="290" spans="11:12" x14ac:dyDescent="0.25">
      <c r="K290" s="74">
        <v>44128</v>
      </c>
      <c r="L290" s="47">
        <v>89.996300000000005</v>
      </c>
    </row>
    <row r="291" spans="11:12" x14ac:dyDescent="0.25">
      <c r="K291" s="74">
        <v>44135</v>
      </c>
      <c r="L291" s="47">
        <v>90.292699999999996</v>
      </c>
    </row>
    <row r="292" spans="11:12" x14ac:dyDescent="0.25">
      <c r="K292" s="74">
        <v>44142</v>
      </c>
      <c r="L292" s="47">
        <v>90.782300000000006</v>
      </c>
    </row>
    <row r="293" spans="11:12" x14ac:dyDescent="0.25">
      <c r="K293" s="74">
        <v>44149</v>
      </c>
      <c r="L293" s="47">
        <v>91.775899999999993</v>
      </c>
    </row>
    <row r="294" spans="11:12" x14ac:dyDescent="0.25">
      <c r="K294" s="74">
        <v>44156</v>
      </c>
      <c r="L294" s="47">
        <v>91.275099999999995</v>
      </c>
    </row>
    <row r="295" spans="11:12" x14ac:dyDescent="0.25">
      <c r="K295" s="74">
        <v>44163</v>
      </c>
      <c r="L295" s="47">
        <v>92.114199999999997</v>
      </c>
    </row>
    <row r="296" spans="11:12" x14ac:dyDescent="0.25">
      <c r="K296" s="74">
        <v>44170</v>
      </c>
      <c r="L296" s="47">
        <v>93.948700000000002</v>
      </c>
    </row>
    <row r="297" spans="11:12" x14ac:dyDescent="0.25">
      <c r="K297" s="74">
        <v>44177</v>
      </c>
      <c r="L297" s="47">
        <v>94.732200000000006</v>
      </c>
    </row>
    <row r="298" spans="11:12" x14ac:dyDescent="0.25">
      <c r="K298" s="74">
        <v>44184</v>
      </c>
      <c r="L298" s="47">
        <v>94.333699999999993</v>
      </c>
    </row>
    <row r="299" spans="11:12" x14ac:dyDescent="0.25">
      <c r="K299" s="74">
        <v>44191</v>
      </c>
      <c r="L299" s="47">
        <v>91.282499999999999</v>
      </c>
    </row>
    <row r="300" spans="11:12" x14ac:dyDescent="0.25">
      <c r="K300" s="74">
        <v>44198</v>
      </c>
      <c r="L300" s="47">
        <v>88.632800000000003</v>
      </c>
    </row>
    <row r="301" spans="11:12" x14ac:dyDescent="0.25">
      <c r="K301" s="74">
        <v>44205</v>
      </c>
      <c r="L301" s="47">
        <v>89.0929</v>
      </c>
    </row>
    <row r="302" spans="11:12" x14ac:dyDescent="0.25">
      <c r="K302" s="74">
        <v>44212</v>
      </c>
      <c r="L302" s="47">
        <v>89.986599999999996</v>
      </c>
    </row>
    <row r="303" spans="11:12" x14ac:dyDescent="0.25">
      <c r="K303" s="74">
        <v>44219</v>
      </c>
      <c r="L303" s="47">
        <v>91.096599999999995</v>
      </c>
    </row>
    <row r="304" spans="11:12" x14ac:dyDescent="0.25">
      <c r="K304" s="74">
        <v>44226</v>
      </c>
      <c r="L304" s="47">
        <v>90.355500000000006</v>
      </c>
    </row>
    <row r="305" spans="11:12" x14ac:dyDescent="0.25">
      <c r="K305" s="74">
        <v>44233</v>
      </c>
      <c r="L305" s="47">
        <v>91.963999999999999</v>
      </c>
    </row>
    <row r="306" spans="11:12" x14ac:dyDescent="0.25">
      <c r="K306" s="74">
        <v>44240</v>
      </c>
      <c r="L306" s="47">
        <v>93.153899999999993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A097-3055-40C2-B1CE-21245433309B}">
  <sheetPr codeName="Sheet13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28</v>
      </c>
    </row>
    <row r="2" spans="1:12" ht="19.5" customHeight="1" x14ac:dyDescent="0.3">
      <c r="A2" s="7" t="str">
        <f>"Weekly Payroll Jobs and Wages in Australia - " &amp;$L$1</f>
        <v>Weekly Payroll Jobs and Wages in Australia - Information media and telecommunications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44240</v>
      </c>
    </row>
    <row r="3" spans="1:12" ht="15" customHeight="1" x14ac:dyDescent="0.25">
      <c r="A3" s="38" t="str">
        <f>"Week ending "&amp;TEXT($L$2,"dddd dd mmmm yyyy")</f>
        <v>Week ending Saturday 13 February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65</v>
      </c>
      <c r="L4" s="44">
        <v>44212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44219</v>
      </c>
    </row>
    <row r="6" spans="1:12" ht="16.5" customHeight="1" thickBot="1" x14ac:dyDescent="0.3">
      <c r="A6" s="36" t="str">
        <f>"Change in payroll jobs and total wages, "&amp;$L$1</f>
        <v>Change in payroll jobs and total wages, Information media and telecommunications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44226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66</v>
      </c>
      <c r="L7" s="44">
        <v>44233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5" t="str">
        <f>"% Change between " &amp; TEXT($L$4,"dd mmm yyyy")&amp;" and "&amp; TEXT($L$2,"dd mmm yyyy") &amp; " (monthly change)"</f>
        <v>% Change between 16 Jan 2021 and 13 Feb 2021 (monthly change)</v>
      </c>
      <c r="D8" s="78" t="str">
        <f>"% Change between " &amp; TEXT($L$7,"dd mmm yyyy")&amp;" and "&amp; TEXT($L$2,"dd mmm yyyy") &amp; " (weekly change)"</f>
        <v>% Change between 06 Feb 2021 and 13 Feb 2021 (weekly change)</v>
      </c>
      <c r="E8" s="80" t="str">
        <f>"% Change between " &amp; TEXT($L$6,"dd mmm yyyy")&amp;" and "&amp; TEXT($L$7,"dd mmm yyyy") &amp; " (weekly change)"</f>
        <v>% Change between 30 Jan 2021 and 06 Feb 2021 (weekly change)</v>
      </c>
      <c r="F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5" t="str">
        <f>"% Change between " &amp; TEXT($L$4,"dd mmm yyyy")&amp;" and "&amp; TEXT($L$2,"dd mmm yyyy") &amp; " (monthly change)"</f>
        <v>% Change between 16 Jan 2021 and 13 Feb 2021 (monthly change)</v>
      </c>
      <c r="H8" s="78" t="str">
        <f>"% Change between " &amp; TEXT($L$7,"dd mmm yyyy")&amp;" and "&amp; TEXT($L$2,"dd mmm yyyy") &amp; " (weekly change)"</f>
        <v>% Change between 06 Feb 2021 and 13 Feb 2021 (weekly change)</v>
      </c>
      <c r="I8" s="80" t="str">
        <f>"% Change between " &amp; TEXT($L$6,"dd mmm yyyy")&amp;" and "&amp; TEXT($L$7,"dd mmm yyyy") &amp; " (weekly change)"</f>
        <v>% Change between 30 Jan 2021 and 06 Feb 2021 (weekly change)</v>
      </c>
      <c r="J8" s="57"/>
      <c r="K8" s="43" t="s">
        <v>67</v>
      </c>
      <c r="L8" s="44">
        <v>44240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-8.1570275767341105E-2</v>
      </c>
      <c r="C11" s="32">
        <v>1.1650374845484146E-2</v>
      </c>
      <c r="D11" s="32">
        <v>1.3788003478435673E-2</v>
      </c>
      <c r="E11" s="32">
        <v>-2.4295027569612326E-2</v>
      </c>
      <c r="F11" s="32">
        <v>-1.6745362463913893E-2</v>
      </c>
      <c r="G11" s="32">
        <v>4.1114544465090885E-2</v>
      </c>
      <c r="H11" s="32">
        <v>2.516871307480284E-2</v>
      </c>
      <c r="I11" s="68">
        <v>-2.8312330328879143E-2</v>
      </c>
      <c r="J11" s="46"/>
      <c r="K11" s="46"/>
      <c r="L11" s="47"/>
    </row>
    <row r="12" spans="1:12" x14ac:dyDescent="0.25">
      <c r="A12" s="69" t="s">
        <v>6</v>
      </c>
      <c r="B12" s="32">
        <v>-7.1212634655142937E-2</v>
      </c>
      <c r="C12" s="32">
        <v>1.4502419446991821E-2</v>
      </c>
      <c r="D12" s="32">
        <v>1.8314201750892156E-2</v>
      </c>
      <c r="E12" s="32">
        <v>-2.5479925380372692E-2</v>
      </c>
      <c r="F12" s="32">
        <v>-1.6940556505016691E-2</v>
      </c>
      <c r="G12" s="32">
        <v>7.083733100819356E-2</v>
      </c>
      <c r="H12" s="32">
        <v>3.016853787112006E-2</v>
      </c>
      <c r="I12" s="68">
        <v>-9.0514849370474382E-3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-7.8923914226624592E-2</v>
      </c>
      <c r="C13" s="32">
        <v>1.0894629261724909E-2</v>
      </c>
      <c r="D13" s="32">
        <v>8.9150622487677023E-3</v>
      </c>
      <c r="E13" s="32">
        <v>-1.5764841235586302E-2</v>
      </c>
      <c r="F13" s="32">
        <v>-1.339516710989419E-3</v>
      </c>
      <c r="G13" s="32">
        <v>3.4226861589071067E-2</v>
      </c>
      <c r="H13" s="32">
        <v>1.888006529010644E-2</v>
      </c>
      <c r="I13" s="68">
        <v>-1.8174959618075026E-2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-0.1255873839704561</v>
      </c>
      <c r="C14" s="32">
        <v>8.7207829591249286E-3</v>
      </c>
      <c r="D14" s="32">
        <v>1.385719245457695E-2</v>
      </c>
      <c r="E14" s="32">
        <v>-3.5764101991854091E-2</v>
      </c>
      <c r="F14" s="32">
        <v>-4.9806103975908345E-2</v>
      </c>
      <c r="G14" s="32">
        <v>-6.4485491381498505E-3</v>
      </c>
      <c r="H14" s="32">
        <v>2.6651262558641919E-2</v>
      </c>
      <c r="I14" s="68">
        <v>-0.10254717376229661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-5.8582937706804783E-2</v>
      </c>
      <c r="C15" s="32">
        <v>1.8330220977279765E-2</v>
      </c>
      <c r="D15" s="32">
        <v>2.1190699126092394E-2</v>
      </c>
      <c r="E15" s="32">
        <v>-2.9237994243296428E-2</v>
      </c>
      <c r="F15" s="32">
        <v>-1.581228693277037E-3</v>
      </c>
      <c r="G15" s="32">
        <v>-2.8431117566502406E-2</v>
      </c>
      <c r="H15" s="32">
        <v>3.0523106763641561E-2</v>
      </c>
      <c r="I15" s="68">
        <v>-6.1317850804494256E-2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-9.5597973371038036E-2</v>
      </c>
      <c r="C16" s="32">
        <v>-1.1331039732702441E-2</v>
      </c>
      <c r="D16" s="32">
        <v>2.6844813464470541E-3</v>
      </c>
      <c r="E16" s="32">
        <v>-3.4938384443253812E-2</v>
      </c>
      <c r="F16" s="32">
        <v>-4.2187023571072624E-2</v>
      </c>
      <c r="G16" s="32">
        <v>-9.5758938082968204E-4</v>
      </c>
      <c r="H16" s="32">
        <v>1.7187135482838345E-2</v>
      </c>
      <c r="I16" s="68">
        <v>-4.3366184063674429E-2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-9.400457665903883E-2</v>
      </c>
      <c r="C17" s="32">
        <v>4.2956411876193812E-4</v>
      </c>
      <c r="D17" s="32">
        <v>1.2583120204603615E-2</v>
      </c>
      <c r="E17" s="32">
        <v>-1.5733165512901159E-2</v>
      </c>
      <c r="F17" s="32">
        <v>-0.10981807414776001</v>
      </c>
      <c r="G17" s="32">
        <v>-0.10232130071843293</v>
      </c>
      <c r="H17" s="32">
        <v>-1.910806901289086E-3</v>
      </c>
      <c r="I17" s="68">
        <v>-0.10060272620065658</v>
      </c>
      <c r="J17" s="46"/>
      <c r="K17" s="46"/>
      <c r="L17" s="47"/>
    </row>
    <row r="18" spans="1:12" ht="15" customHeight="1" x14ac:dyDescent="0.25">
      <c r="A18" s="69" t="s">
        <v>2</v>
      </c>
      <c r="B18" s="32">
        <v>-2.2406417112299515E-2</v>
      </c>
      <c r="C18" s="32">
        <v>6.698443579766522E-2</v>
      </c>
      <c r="D18" s="32">
        <v>4.2642585551330603E-2</v>
      </c>
      <c r="E18" s="32">
        <v>-2.0484171322160183E-2</v>
      </c>
      <c r="F18" s="32">
        <v>-7.9799423731989227E-2</v>
      </c>
      <c r="G18" s="32">
        <v>-2.3381948600983304E-2</v>
      </c>
      <c r="H18" s="32">
        <v>7.0987299209214205E-2</v>
      </c>
      <c r="I18" s="68">
        <v>-0.17912118250891773</v>
      </c>
      <c r="J18" s="46"/>
      <c r="K18" s="46"/>
      <c r="L18" s="47"/>
    </row>
    <row r="19" spans="1:12" x14ac:dyDescent="0.25">
      <c r="A19" s="70" t="s">
        <v>1</v>
      </c>
      <c r="B19" s="32">
        <v>-6.7784360189573456E-2</v>
      </c>
      <c r="C19" s="32">
        <v>2.4466145833333286E-2</v>
      </c>
      <c r="D19" s="32">
        <v>1.6422660725652349E-3</v>
      </c>
      <c r="E19" s="32">
        <v>-1.9656786271450843E-2</v>
      </c>
      <c r="F19" s="32">
        <v>1.7458196616103594E-2</v>
      </c>
      <c r="G19" s="32">
        <v>2.0427066530967375E-2</v>
      </c>
      <c r="H19" s="32">
        <v>6.8571305395161986E-3</v>
      </c>
      <c r="I19" s="68">
        <v>-5.8073911512070087E-2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-8.6272556132053868E-2</v>
      </c>
      <c r="C21" s="32">
        <v>4.3042359914875483E-3</v>
      </c>
      <c r="D21" s="32">
        <v>1.383355739061054E-2</v>
      </c>
      <c r="E21" s="32">
        <v>-2.9363568875260038E-2</v>
      </c>
      <c r="F21" s="32">
        <v>-3.2925766665040657E-2</v>
      </c>
      <c r="G21" s="32">
        <v>1.7763784325607768E-2</v>
      </c>
      <c r="H21" s="32">
        <v>2.116137181707467E-2</v>
      </c>
      <c r="I21" s="68">
        <v>-4.3869272695347572E-2</v>
      </c>
      <c r="J21" s="46"/>
      <c r="K21" s="46"/>
      <c r="L21" s="46"/>
    </row>
    <row r="22" spans="1:12" x14ac:dyDescent="0.25">
      <c r="A22" s="69" t="s">
        <v>13</v>
      </c>
      <c r="B22" s="32">
        <v>-8.4758873488356867E-2</v>
      </c>
      <c r="C22" s="32">
        <v>2.3369569095666121E-2</v>
      </c>
      <c r="D22" s="32">
        <v>1.4931041922874311E-2</v>
      </c>
      <c r="E22" s="32">
        <v>-1.7731105154041638E-2</v>
      </c>
      <c r="F22" s="32">
        <v>4.1282172122156791E-3</v>
      </c>
      <c r="G22" s="32">
        <v>8.296957334371724E-2</v>
      </c>
      <c r="H22" s="32">
        <v>3.3912902029318515E-2</v>
      </c>
      <c r="I22" s="68">
        <v>-2.5526235742657777E-3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-0.30445168067226891</v>
      </c>
      <c r="C23" s="32">
        <v>-5.7570892612138658E-2</v>
      </c>
      <c r="D23" s="32">
        <v>-1.1087448064923677E-2</v>
      </c>
      <c r="E23" s="32">
        <v>-4.3593398713909104E-2</v>
      </c>
      <c r="F23" s="32">
        <v>-0.11969692982911018</v>
      </c>
      <c r="G23" s="32">
        <v>-2.3186541035941644E-2</v>
      </c>
      <c r="H23" s="32">
        <v>1.5160919080750013E-3</v>
      </c>
      <c r="I23" s="68">
        <v>-7.2666131522763133E-2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-0.12072288021111499</v>
      </c>
      <c r="C24" s="32">
        <v>3.9594314007347142E-2</v>
      </c>
      <c r="D24" s="32">
        <v>2.0003360133005854E-2</v>
      </c>
      <c r="E24" s="32">
        <v>-2.3158145810415864E-2</v>
      </c>
      <c r="F24" s="32">
        <v>-2.0369193415028408E-2</v>
      </c>
      <c r="G24" s="32">
        <v>0.18030743043026631</v>
      </c>
      <c r="H24" s="32">
        <v>4.4268015484507428E-2</v>
      </c>
      <c r="I24" s="68">
        <v>1.2262299143851907E-2</v>
      </c>
      <c r="J24" s="46"/>
      <c r="K24" s="46" t="s">
        <v>69</v>
      </c>
      <c r="L24" s="47">
        <v>73.8</v>
      </c>
    </row>
    <row r="25" spans="1:12" x14ac:dyDescent="0.25">
      <c r="A25" s="69" t="s">
        <v>47</v>
      </c>
      <c r="B25" s="32">
        <v>-8.9052819698173247E-2</v>
      </c>
      <c r="C25" s="32">
        <v>4.0150612825140541E-3</v>
      </c>
      <c r="D25" s="32">
        <v>1.2832190227469065E-2</v>
      </c>
      <c r="E25" s="32">
        <v>-2.8187441071541475E-2</v>
      </c>
      <c r="F25" s="32">
        <v>-1.6555455831503307E-2</v>
      </c>
      <c r="G25" s="32">
        <v>3.3486367796750738E-2</v>
      </c>
      <c r="H25" s="32">
        <v>2.2370371360941776E-2</v>
      </c>
      <c r="I25" s="68">
        <v>-3.288521474945405E-2</v>
      </c>
      <c r="J25" s="46"/>
      <c r="K25" s="46" t="s">
        <v>46</v>
      </c>
      <c r="L25" s="47">
        <v>84.58</v>
      </c>
    </row>
    <row r="26" spans="1:12" x14ac:dyDescent="0.25">
      <c r="A26" s="69" t="s">
        <v>48</v>
      </c>
      <c r="B26" s="32">
        <v>-5.7051032973046922E-2</v>
      </c>
      <c r="C26" s="32">
        <v>-1.3186276882254377E-3</v>
      </c>
      <c r="D26" s="32">
        <v>1.2238782120010283E-2</v>
      </c>
      <c r="E26" s="32">
        <v>-2.8684039035903219E-2</v>
      </c>
      <c r="F26" s="32">
        <v>-2.2951724633047066E-2</v>
      </c>
      <c r="G26" s="32">
        <v>4.9099855240706258E-3</v>
      </c>
      <c r="H26" s="32">
        <v>2.2660474499729188E-2</v>
      </c>
      <c r="I26" s="68">
        <v>-4.9636604319721056E-2</v>
      </c>
      <c r="J26" s="46"/>
      <c r="K26" s="46" t="s">
        <v>47</v>
      </c>
      <c r="L26" s="47">
        <v>90.73</v>
      </c>
    </row>
    <row r="27" spans="1:12" ht="17.25" customHeight="1" x14ac:dyDescent="0.25">
      <c r="A27" s="69" t="s">
        <v>49</v>
      </c>
      <c r="B27" s="32">
        <v>-3.2040194884287443E-2</v>
      </c>
      <c r="C27" s="32">
        <v>1.725284777821412E-2</v>
      </c>
      <c r="D27" s="32">
        <v>1.4802835606342546E-2</v>
      </c>
      <c r="E27" s="32">
        <v>-1.6240399912781478E-2</v>
      </c>
      <c r="F27" s="32">
        <v>-1.9591090765277541E-2</v>
      </c>
      <c r="G27" s="32">
        <v>1.9976895598384559E-2</v>
      </c>
      <c r="H27" s="32">
        <v>2.2838428678378042E-2</v>
      </c>
      <c r="I27" s="68">
        <v>-2.621218052376062E-2</v>
      </c>
      <c r="J27" s="59"/>
      <c r="K27" s="50" t="s">
        <v>48</v>
      </c>
      <c r="L27" s="47">
        <v>94.42</v>
      </c>
    </row>
    <row r="28" spans="1:12" x14ac:dyDescent="0.25">
      <c r="A28" s="69" t="s">
        <v>50</v>
      </c>
      <c r="B28" s="32">
        <v>1.3790300358225371E-2</v>
      </c>
      <c r="C28" s="32">
        <v>3.5902785696888984E-2</v>
      </c>
      <c r="D28" s="32">
        <v>1.811638319893305E-2</v>
      </c>
      <c r="E28" s="32">
        <v>-4.6111637541594863E-3</v>
      </c>
      <c r="F28" s="32">
        <v>6.292795963148734E-2</v>
      </c>
      <c r="G28" s="32">
        <v>9.4574193398175188E-2</v>
      </c>
      <c r="H28" s="32">
        <v>2.9871165508528197E-2</v>
      </c>
      <c r="I28" s="68">
        <v>2.194435228240077E-2</v>
      </c>
      <c r="J28" s="54"/>
      <c r="K28" s="41" t="s">
        <v>49</v>
      </c>
      <c r="L28" s="47">
        <v>95.15</v>
      </c>
    </row>
    <row r="29" spans="1:12" ht="15.75" thickBot="1" x14ac:dyDescent="0.3">
      <c r="A29" s="71" t="s">
        <v>51</v>
      </c>
      <c r="B29" s="72">
        <v>2.4645858343337324E-2</v>
      </c>
      <c r="C29" s="72">
        <v>5.8208733169679228E-2</v>
      </c>
      <c r="D29" s="72">
        <v>1.2707339645475768E-2</v>
      </c>
      <c r="E29" s="72">
        <v>1.1995245128057386E-2</v>
      </c>
      <c r="F29" s="72">
        <v>0.18470883949700356</v>
      </c>
      <c r="G29" s="72">
        <v>0.10521848582964632</v>
      </c>
      <c r="H29" s="72">
        <v>1.2801137723688516E-2</v>
      </c>
      <c r="I29" s="73">
        <v>-2.6092069248709882E-3</v>
      </c>
      <c r="J29" s="54"/>
      <c r="K29" s="41" t="s">
        <v>50</v>
      </c>
      <c r="L29" s="47">
        <v>97.87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96.83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Information media and telecommunications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70.33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86.2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89.94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93.15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95.38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99.58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101.18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69.55</v>
      </c>
    </row>
    <row r="43" spans="1:12" x14ac:dyDescent="0.25">
      <c r="K43" s="46" t="s">
        <v>46</v>
      </c>
      <c r="L43" s="47">
        <v>87.93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91.09</v>
      </c>
    </row>
    <row r="45" spans="1:12" ht="15.4" customHeight="1" x14ac:dyDescent="0.25">
      <c r="A45" s="26" t="str">
        <f>"Indexed number of payroll jobs in "&amp;$L$1&amp;" each week by age group"</f>
        <v>Indexed number of payroll jobs in Information media and telecommunications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94.29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96.8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101.38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102.46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92.24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90.64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87.56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91.99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90.57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91.33</v>
      </c>
    </row>
    <row r="59" spans="1:12" ht="15.4" customHeight="1" x14ac:dyDescent="0.25">
      <c r="K59" s="41" t="s">
        <v>2</v>
      </c>
      <c r="L59" s="47">
        <v>91.3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Information media and telecommunications each week by State and Territory</v>
      </c>
      <c r="K60" s="41" t="s">
        <v>1</v>
      </c>
      <c r="L60" s="47">
        <v>90.19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91.15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89.88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86.73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91.29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89.43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89.49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93.17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92.7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92.74</v>
      </c>
    </row>
    <row r="72" spans="1:12" ht="15.4" customHeight="1" x14ac:dyDescent="0.25">
      <c r="K72" s="46" t="s">
        <v>5</v>
      </c>
      <c r="L72" s="47">
        <v>90.77</v>
      </c>
    </row>
    <row r="73" spans="1:12" ht="15.4" customHeight="1" x14ac:dyDescent="0.25">
      <c r="K73" s="46" t="s">
        <v>44</v>
      </c>
      <c r="L73" s="47">
        <v>87.9</v>
      </c>
    </row>
    <row r="74" spans="1:12" ht="15.4" customHeight="1" x14ac:dyDescent="0.25">
      <c r="K74" s="50" t="s">
        <v>4</v>
      </c>
      <c r="L74" s="47">
        <v>93.2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Information media and telecommunications each week by State and Territory</v>
      </c>
      <c r="K75" s="41" t="s">
        <v>3</v>
      </c>
      <c r="L75" s="47">
        <v>89.88</v>
      </c>
    </row>
    <row r="76" spans="1:12" ht="15.4" customHeight="1" x14ac:dyDescent="0.25">
      <c r="K76" s="41" t="s">
        <v>43</v>
      </c>
      <c r="L76" s="47">
        <v>90.8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96.3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93.14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89.8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90.89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84.34</v>
      </c>
    </row>
    <row r="85" spans="1:12" ht="15.4" customHeight="1" x14ac:dyDescent="0.25">
      <c r="K85" s="50" t="s">
        <v>4</v>
      </c>
      <c r="L85" s="47">
        <v>90.95</v>
      </c>
    </row>
    <row r="86" spans="1:12" ht="15.4" customHeight="1" x14ac:dyDescent="0.25">
      <c r="K86" s="41" t="s">
        <v>3</v>
      </c>
      <c r="L86" s="47">
        <v>90.26</v>
      </c>
    </row>
    <row r="87" spans="1:12" ht="15.4" customHeight="1" x14ac:dyDescent="0.25">
      <c r="K87" s="41" t="s">
        <v>43</v>
      </c>
      <c r="L87" s="47">
        <v>87.75</v>
      </c>
    </row>
    <row r="88" spans="1:12" ht="15.4" customHeight="1" x14ac:dyDescent="0.25">
      <c r="K88" s="41" t="s">
        <v>2</v>
      </c>
      <c r="L88" s="47">
        <v>87.45</v>
      </c>
    </row>
    <row r="89" spans="1:12" ht="15.4" customHeight="1" x14ac:dyDescent="0.25">
      <c r="K89" s="41" t="s">
        <v>1</v>
      </c>
      <c r="L89" s="47">
        <v>91.59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90.47</v>
      </c>
    </row>
    <row r="92" spans="1:12" ht="15" customHeight="1" x14ac:dyDescent="0.25">
      <c r="K92" s="46" t="s">
        <v>5</v>
      </c>
      <c r="L92" s="47">
        <v>92.38</v>
      </c>
    </row>
    <row r="93" spans="1:12" ht="15" customHeight="1" x14ac:dyDescent="0.25">
      <c r="A93" s="26"/>
      <c r="K93" s="46" t="s">
        <v>44</v>
      </c>
      <c r="L93" s="47">
        <v>84.4</v>
      </c>
    </row>
    <row r="94" spans="1:12" ht="15" customHeight="1" x14ac:dyDescent="0.25">
      <c r="K94" s="50" t="s">
        <v>4</v>
      </c>
      <c r="L94" s="47">
        <v>91.18</v>
      </c>
    </row>
    <row r="95" spans="1:12" ht="15" customHeight="1" x14ac:dyDescent="0.25">
      <c r="K95" s="41" t="s">
        <v>3</v>
      </c>
      <c r="L95" s="47">
        <v>89.37</v>
      </c>
    </row>
    <row r="96" spans="1:12" ht="15" customHeight="1" x14ac:dyDescent="0.25">
      <c r="K96" s="41" t="s">
        <v>43</v>
      </c>
      <c r="L96" s="47">
        <v>88.56</v>
      </c>
    </row>
    <row r="97" spans="1:12" ht="15" customHeight="1" x14ac:dyDescent="0.25">
      <c r="K97" s="41" t="s">
        <v>2</v>
      </c>
      <c r="L97" s="47">
        <v>89.54</v>
      </c>
    </row>
    <row r="98" spans="1:12" ht="15" customHeight="1" x14ac:dyDescent="0.25">
      <c r="K98" s="41" t="s">
        <v>1</v>
      </c>
      <c r="L98" s="47">
        <v>92.8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92.3</v>
      </c>
    </row>
    <row r="101" spans="1:12" x14ac:dyDescent="0.25">
      <c r="A101" s="25"/>
      <c r="B101" s="24"/>
      <c r="K101" s="46" t="s">
        <v>5</v>
      </c>
      <c r="L101" s="47">
        <v>93.23</v>
      </c>
    </row>
    <row r="102" spans="1:12" x14ac:dyDescent="0.25">
      <c r="A102" s="25"/>
      <c r="B102" s="24"/>
      <c r="K102" s="46" t="s">
        <v>44</v>
      </c>
      <c r="L102" s="47">
        <v>85.71</v>
      </c>
    </row>
    <row r="103" spans="1:12" x14ac:dyDescent="0.25">
      <c r="A103" s="25"/>
      <c r="B103" s="24"/>
      <c r="K103" s="50" t="s">
        <v>4</v>
      </c>
      <c r="L103" s="47">
        <v>93.33</v>
      </c>
    </row>
    <row r="104" spans="1:12" x14ac:dyDescent="0.25">
      <c r="A104" s="25"/>
      <c r="B104" s="24"/>
      <c r="K104" s="41" t="s">
        <v>3</v>
      </c>
      <c r="L104" s="47">
        <v>89.6</v>
      </c>
    </row>
    <row r="105" spans="1:12" x14ac:dyDescent="0.25">
      <c r="A105" s="25"/>
      <c r="B105" s="24"/>
      <c r="K105" s="41" t="s">
        <v>43</v>
      </c>
      <c r="L105" s="47">
        <v>89.45</v>
      </c>
    </row>
    <row r="106" spans="1:12" x14ac:dyDescent="0.25">
      <c r="A106" s="25"/>
      <c r="B106" s="24"/>
      <c r="K106" s="41" t="s">
        <v>2</v>
      </c>
      <c r="L106" s="47">
        <v>93.82</v>
      </c>
    </row>
    <row r="107" spans="1:12" x14ac:dyDescent="0.25">
      <c r="A107" s="25"/>
      <c r="B107" s="24"/>
      <c r="K107" s="41" t="s">
        <v>1</v>
      </c>
      <c r="L107" s="47">
        <v>92.67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98.981700000000004</v>
      </c>
    </row>
    <row r="112" spans="1:12" x14ac:dyDescent="0.25">
      <c r="K112" s="74">
        <v>43918</v>
      </c>
      <c r="L112" s="47">
        <v>96.2029</v>
      </c>
    </row>
    <row r="113" spans="11:12" x14ac:dyDescent="0.25">
      <c r="K113" s="74">
        <v>43925</v>
      </c>
      <c r="L113" s="47">
        <v>93.4268</v>
      </c>
    </row>
    <row r="114" spans="11:12" x14ac:dyDescent="0.25">
      <c r="K114" s="74">
        <v>43932</v>
      </c>
      <c r="L114" s="47">
        <v>91.653000000000006</v>
      </c>
    </row>
    <row r="115" spans="11:12" x14ac:dyDescent="0.25">
      <c r="K115" s="74">
        <v>43939</v>
      </c>
      <c r="L115" s="47">
        <v>91.588300000000004</v>
      </c>
    </row>
    <row r="116" spans="11:12" x14ac:dyDescent="0.25">
      <c r="K116" s="74">
        <v>43946</v>
      </c>
      <c r="L116" s="47">
        <v>92.379400000000004</v>
      </c>
    </row>
    <row r="117" spans="11:12" x14ac:dyDescent="0.25">
      <c r="K117" s="74">
        <v>43953</v>
      </c>
      <c r="L117" s="47">
        <v>92.128500000000003</v>
      </c>
    </row>
    <row r="118" spans="11:12" x14ac:dyDescent="0.25">
      <c r="K118" s="74">
        <v>43960</v>
      </c>
      <c r="L118" s="47">
        <v>89.575500000000005</v>
      </c>
    </row>
    <row r="119" spans="11:12" x14ac:dyDescent="0.25">
      <c r="K119" s="74">
        <v>43967</v>
      </c>
      <c r="L119" s="47">
        <v>89.785499999999999</v>
      </c>
    </row>
    <row r="120" spans="11:12" x14ac:dyDescent="0.25">
      <c r="K120" s="74">
        <v>43974</v>
      </c>
      <c r="L120" s="47">
        <v>89.852199999999996</v>
      </c>
    </row>
    <row r="121" spans="11:12" x14ac:dyDescent="0.25">
      <c r="K121" s="74">
        <v>43981</v>
      </c>
      <c r="L121" s="47">
        <v>89.9572</v>
      </c>
    </row>
    <row r="122" spans="11:12" x14ac:dyDescent="0.25">
      <c r="K122" s="74">
        <v>43988</v>
      </c>
      <c r="L122" s="47">
        <v>93.211500000000001</v>
      </c>
    </row>
    <row r="123" spans="11:12" x14ac:dyDescent="0.25">
      <c r="K123" s="74">
        <v>43995</v>
      </c>
      <c r="L123" s="47">
        <v>94.163700000000006</v>
      </c>
    </row>
    <row r="124" spans="11:12" x14ac:dyDescent="0.25">
      <c r="K124" s="74">
        <v>44002</v>
      </c>
      <c r="L124" s="47">
        <v>93.986099999999993</v>
      </c>
    </row>
    <row r="125" spans="11:12" x14ac:dyDescent="0.25">
      <c r="K125" s="74">
        <v>44009</v>
      </c>
      <c r="L125" s="47">
        <v>93.118399999999994</v>
      </c>
    </row>
    <row r="126" spans="11:12" x14ac:dyDescent="0.25">
      <c r="K126" s="74">
        <v>44016</v>
      </c>
      <c r="L126" s="47">
        <v>94.041600000000003</v>
      </c>
    </row>
    <row r="127" spans="11:12" x14ac:dyDescent="0.25">
      <c r="K127" s="74">
        <v>44023</v>
      </c>
      <c r="L127" s="47">
        <v>95.460700000000003</v>
      </c>
    </row>
    <row r="128" spans="11:12" x14ac:dyDescent="0.25">
      <c r="K128" s="74">
        <v>44030</v>
      </c>
      <c r="L128" s="47">
        <v>95.702399999999997</v>
      </c>
    </row>
    <row r="129" spans="1:12" x14ac:dyDescent="0.25">
      <c r="K129" s="74">
        <v>44037</v>
      </c>
      <c r="L129" s="47">
        <v>95.685900000000004</v>
      </c>
    </row>
    <row r="130" spans="1:12" x14ac:dyDescent="0.25">
      <c r="K130" s="74">
        <v>44044</v>
      </c>
      <c r="L130" s="47">
        <v>95.585499999999996</v>
      </c>
    </row>
    <row r="131" spans="1:12" x14ac:dyDescent="0.25">
      <c r="K131" s="74">
        <v>44051</v>
      </c>
      <c r="L131" s="47">
        <v>94.789699999999996</v>
      </c>
    </row>
    <row r="132" spans="1:12" x14ac:dyDescent="0.25">
      <c r="K132" s="74">
        <v>44058</v>
      </c>
      <c r="L132" s="47">
        <v>94.131399999999999</v>
      </c>
    </row>
    <row r="133" spans="1:12" x14ac:dyDescent="0.25">
      <c r="K133" s="74">
        <v>44065</v>
      </c>
      <c r="L133" s="47">
        <v>93.919399999999996</v>
      </c>
    </row>
    <row r="134" spans="1:12" x14ac:dyDescent="0.25">
      <c r="K134" s="74">
        <v>44072</v>
      </c>
      <c r="L134" s="47">
        <v>94.396799999999999</v>
      </c>
    </row>
    <row r="135" spans="1:12" x14ac:dyDescent="0.25">
      <c r="K135" s="74">
        <v>44079</v>
      </c>
      <c r="L135" s="47">
        <v>92.734700000000004</v>
      </c>
    </row>
    <row r="136" spans="1:12" x14ac:dyDescent="0.25">
      <c r="K136" s="74">
        <v>44086</v>
      </c>
      <c r="L136" s="47">
        <v>92.425600000000003</v>
      </c>
    </row>
    <row r="137" spans="1:12" x14ac:dyDescent="0.25">
      <c r="K137" s="74">
        <v>44093</v>
      </c>
      <c r="L137" s="47">
        <v>92.338499999999996</v>
      </c>
    </row>
    <row r="138" spans="1:12" x14ac:dyDescent="0.25">
      <c r="K138" s="74">
        <v>44100</v>
      </c>
      <c r="L138" s="47">
        <v>94.507800000000003</v>
      </c>
    </row>
    <row r="139" spans="1:12" x14ac:dyDescent="0.25">
      <c r="K139" s="74">
        <v>44107</v>
      </c>
      <c r="L139" s="47">
        <v>93.423900000000003</v>
      </c>
    </row>
    <row r="140" spans="1:12" x14ac:dyDescent="0.25">
      <c r="A140" s="25"/>
      <c r="B140" s="24"/>
      <c r="K140" s="74">
        <v>44114</v>
      </c>
      <c r="L140" s="47">
        <v>93.212900000000005</v>
      </c>
    </row>
    <row r="141" spans="1:12" x14ac:dyDescent="0.25">
      <c r="A141" s="25"/>
      <c r="B141" s="24"/>
      <c r="K141" s="74">
        <v>44121</v>
      </c>
      <c r="L141" s="47">
        <v>93.736800000000002</v>
      </c>
    </row>
    <row r="142" spans="1:12" x14ac:dyDescent="0.25">
      <c r="K142" s="74">
        <v>44128</v>
      </c>
      <c r="L142" s="47">
        <v>93.359899999999996</v>
      </c>
    </row>
    <row r="143" spans="1:12" x14ac:dyDescent="0.25">
      <c r="K143" s="74">
        <v>44135</v>
      </c>
      <c r="L143" s="47">
        <v>92.779899999999998</v>
      </c>
    </row>
    <row r="144" spans="1:12" x14ac:dyDescent="0.25">
      <c r="K144" s="74">
        <v>44142</v>
      </c>
      <c r="L144" s="47">
        <v>92.906199999999998</v>
      </c>
    </row>
    <row r="145" spans="11:12" x14ac:dyDescent="0.25">
      <c r="K145" s="74">
        <v>44149</v>
      </c>
      <c r="L145" s="47">
        <v>92.394499999999994</v>
      </c>
    </row>
    <row r="146" spans="11:12" x14ac:dyDescent="0.25">
      <c r="K146" s="74">
        <v>44156</v>
      </c>
      <c r="L146" s="47">
        <v>92.578199999999995</v>
      </c>
    </row>
    <row r="147" spans="11:12" x14ac:dyDescent="0.25">
      <c r="K147" s="74">
        <v>44163</v>
      </c>
      <c r="L147" s="47">
        <v>92.555400000000006</v>
      </c>
    </row>
    <row r="148" spans="11:12" x14ac:dyDescent="0.25">
      <c r="K148" s="74">
        <v>44170</v>
      </c>
      <c r="L148" s="47">
        <v>92.5642</v>
      </c>
    </row>
    <row r="149" spans="11:12" x14ac:dyDescent="0.25">
      <c r="K149" s="74">
        <v>44177</v>
      </c>
      <c r="L149" s="47">
        <v>93.781099999999995</v>
      </c>
    </row>
    <row r="150" spans="11:12" x14ac:dyDescent="0.25">
      <c r="K150" s="74">
        <v>44184</v>
      </c>
      <c r="L150" s="47">
        <v>93.287499999999994</v>
      </c>
    </row>
    <row r="151" spans="11:12" x14ac:dyDescent="0.25">
      <c r="K151" s="74">
        <v>44191</v>
      </c>
      <c r="L151" s="47">
        <v>90.784499999999994</v>
      </c>
    </row>
    <row r="152" spans="11:12" x14ac:dyDescent="0.25">
      <c r="K152" s="74">
        <v>44198</v>
      </c>
      <c r="L152" s="47">
        <v>89.492999999999995</v>
      </c>
    </row>
    <row r="153" spans="11:12" x14ac:dyDescent="0.25">
      <c r="K153" s="74">
        <v>44205</v>
      </c>
      <c r="L153" s="47">
        <v>90.614199999999997</v>
      </c>
    </row>
    <row r="154" spans="11:12" x14ac:dyDescent="0.25">
      <c r="K154" s="74">
        <v>44212</v>
      </c>
      <c r="L154" s="47">
        <v>90.785300000000007</v>
      </c>
    </row>
    <row r="155" spans="11:12" x14ac:dyDescent="0.25">
      <c r="K155" s="74">
        <v>44219</v>
      </c>
      <c r="L155" s="47">
        <v>91.609399999999994</v>
      </c>
    </row>
    <row r="156" spans="11:12" x14ac:dyDescent="0.25">
      <c r="K156" s="74">
        <v>44226</v>
      </c>
      <c r="L156" s="47">
        <v>92.849599999999995</v>
      </c>
    </row>
    <row r="157" spans="11:12" x14ac:dyDescent="0.25">
      <c r="K157" s="74">
        <v>44233</v>
      </c>
      <c r="L157" s="47">
        <v>90.593900000000005</v>
      </c>
    </row>
    <row r="158" spans="11:12" x14ac:dyDescent="0.25">
      <c r="K158" s="74">
        <v>44240</v>
      </c>
      <c r="L158" s="47">
        <v>91.843000000000004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100.8877</v>
      </c>
    </row>
    <row r="260" spans="11:12" x14ac:dyDescent="0.25">
      <c r="K260" s="74">
        <v>43918</v>
      </c>
      <c r="L260" s="47">
        <v>103.39660000000001</v>
      </c>
    </row>
    <row r="261" spans="11:12" x14ac:dyDescent="0.25">
      <c r="K261" s="74">
        <v>43925</v>
      </c>
      <c r="L261" s="47">
        <v>102.8866</v>
      </c>
    </row>
    <row r="262" spans="11:12" x14ac:dyDescent="0.25">
      <c r="K262" s="74">
        <v>43932</v>
      </c>
      <c r="L262" s="47">
        <v>98.153999999999996</v>
      </c>
    </row>
    <row r="263" spans="11:12" x14ac:dyDescent="0.25">
      <c r="K263" s="74">
        <v>43939</v>
      </c>
      <c r="L263" s="47">
        <v>98.128900000000002</v>
      </c>
    </row>
    <row r="264" spans="11:12" x14ac:dyDescent="0.25">
      <c r="K264" s="74">
        <v>43946</v>
      </c>
      <c r="L264" s="47">
        <v>98.964100000000002</v>
      </c>
    </row>
    <row r="265" spans="11:12" x14ac:dyDescent="0.25">
      <c r="K265" s="74">
        <v>43953</v>
      </c>
      <c r="L265" s="47">
        <v>98.5</v>
      </c>
    </row>
    <row r="266" spans="11:12" x14ac:dyDescent="0.25">
      <c r="K266" s="74">
        <v>43960</v>
      </c>
      <c r="L266" s="47">
        <v>87.884900000000002</v>
      </c>
    </row>
    <row r="267" spans="11:12" x14ac:dyDescent="0.25">
      <c r="K267" s="74">
        <v>43967</v>
      </c>
      <c r="L267" s="47">
        <v>87.559700000000007</v>
      </c>
    </row>
    <row r="268" spans="11:12" x14ac:dyDescent="0.25">
      <c r="K268" s="74">
        <v>43974</v>
      </c>
      <c r="L268" s="47">
        <v>87.909700000000001</v>
      </c>
    </row>
    <row r="269" spans="11:12" x14ac:dyDescent="0.25">
      <c r="K269" s="74">
        <v>43981</v>
      </c>
      <c r="L269" s="47">
        <v>88.322299999999998</v>
      </c>
    </row>
    <row r="270" spans="11:12" x14ac:dyDescent="0.25">
      <c r="K270" s="74">
        <v>43988</v>
      </c>
      <c r="L270" s="47">
        <v>95.691800000000001</v>
      </c>
    </row>
    <row r="271" spans="11:12" x14ac:dyDescent="0.25">
      <c r="K271" s="74">
        <v>43995</v>
      </c>
      <c r="L271" s="47">
        <v>98.351100000000002</v>
      </c>
    </row>
    <row r="272" spans="11:12" x14ac:dyDescent="0.25">
      <c r="K272" s="74">
        <v>44002</v>
      </c>
      <c r="L272" s="47">
        <v>99.860600000000005</v>
      </c>
    </row>
    <row r="273" spans="11:12" x14ac:dyDescent="0.25">
      <c r="K273" s="74">
        <v>44009</v>
      </c>
      <c r="L273" s="47">
        <v>98.935699999999997</v>
      </c>
    </row>
    <row r="274" spans="11:12" x14ac:dyDescent="0.25">
      <c r="K274" s="74">
        <v>44016</v>
      </c>
      <c r="L274" s="47">
        <v>97.1374</v>
      </c>
    </row>
    <row r="275" spans="11:12" x14ac:dyDescent="0.25">
      <c r="K275" s="74">
        <v>44023</v>
      </c>
      <c r="L275" s="47">
        <v>93.487799999999993</v>
      </c>
    </row>
    <row r="276" spans="11:12" x14ac:dyDescent="0.25">
      <c r="K276" s="74">
        <v>44030</v>
      </c>
      <c r="L276" s="47">
        <v>93.700100000000006</v>
      </c>
    </row>
    <row r="277" spans="11:12" x14ac:dyDescent="0.25">
      <c r="K277" s="74">
        <v>44037</v>
      </c>
      <c r="L277" s="47">
        <v>93.681700000000006</v>
      </c>
    </row>
    <row r="278" spans="11:12" x14ac:dyDescent="0.25">
      <c r="K278" s="74">
        <v>44044</v>
      </c>
      <c r="L278" s="47">
        <v>97.141000000000005</v>
      </c>
    </row>
    <row r="279" spans="11:12" x14ac:dyDescent="0.25">
      <c r="K279" s="74">
        <v>44051</v>
      </c>
      <c r="L279" s="47">
        <v>103.1549</v>
      </c>
    </row>
    <row r="280" spans="11:12" x14ac:dyDescent="0.25">
      <c r="K280" s="74">
        <v>44058</v>
      </c>
      <c r="L280" s="47">
        <v>104.3913</v>
      </c>
    </row>
    <row r="281" spans="11:12" x14ac:dyDescent="0.25">
      <c r="K281" s="74">
        <v>44065</v>
      </c>
      <c r="L281" s="47">
        <v>102.2058</v>
      </c>
    </row>
    <row r="282" spans="11:12" x14ac:dyDescent="0.25">
      <c r="K282" s="74">
        <v>44072</v>
      </c>
      <c r="L282" s="47">
        <v>101.30719999999999</v>
      </c>
    </row>
    <row r="283" spans="11:12" x14ac:dyDescent="0.25">
      <c r="K283" s="74">
        <v>44079</v>
      </c>
      <c r="L283" s="47">
        <v>109.764</v>
      </c>
    </row>
    <row r="284" spans="11:12" x14ac:dyDescent="0.25">
      <c r="K284" s="74">
        <v>44086</v>
      </c>
      <c r="L284" s="47">
        <v>110.3342</v>
      </c>
    </row>
    <row r="285" spans="11:12" x14ac:dyDescent="0.25">
      <c r="K285" s="74">
        <v>44093</v>
      </c>
      <c r="L285" s="47">
        <v>108.56010000000001</v>
      </c>
    </row>
    <row r="286" spans="11:12" x14ac:dyDescent="0.25">
      <c r="K286" s="74">
        <v>44100</v>
      </c>
      <c r="L286" s="47">
        <v>97.501099999999994</v>
      </c>
    </row>
    <row r="287" spans="11:12" x14ac:dyDescent="0.25">
      <c r="K287" s="74">
        <v>44107</v>
      </c>
      <c r="L287" s="47">
        <v>97.053299999999993</v>
      </c>
    </row>
    <row r="288" spans="11:12" x14ac:dyDescent="0.25">
      <c r="K288" s="74">
        <v>44114</v>
      </c>
      <c r="L288" s="47">
        <v>95.257099999999994</v>
      </c>
    </row>
    <row r="289" spans="11:12" x14ac:dyDescent="0.25">
      <c r="K289" s="74">
        <v>44121</v>
      </c>
      <c r="L289" s="47">
        <v>98.634900000000002</v>
      </c>
    </row>
    <row r="290" spans="11:12" x14ac:dyDescent="0.25">
      <c r="K290" s="74">
        <v>44128</v>
      </c>
      <c r="L290" s="47">
        <v>95.430300000000003</v>
      </c>
    </row>
    <row r="291" spans="11:12" x14ac:dyDescent="0.25">
      <c r="K291" s="74">
        <v>44135</v>
      </c>
      <c r="L291" s="47">
        <v>96.024000000000001</v>
      </c>
    </row>
    <row r="292" spans="11:12" x14ac:dyDescent="0.25">
      <c r="K292" s="74">
        <v>44142</v>
      </c>
      <c r="L292" s="47">
        <v>96.398899999999998</v>
      </c>
    </row>
    <row r="293" spans="11:12" x14ac:dyDescent="0.25">
      <c r="K293" s="74">
        <v>44149</v>
      </c>
      <c r="L293" s="47">
        <v>95.405500000000004</v>
      </c>
    </row>
    <row r="294" spans="11:12" x14ac:dyDescent="0.25">
      <c r="K294" s="74">
        <v>44156</v>
      </c>
      <c r="L294" s="47">
        <v>96.1751</v>
      </c>
    </row>
    <row r="295" spans="11:12" x14ac:dyDescent="0.25">
      <c r="K295" s="74">
        <v>44163</v>
      </c>
      <c r="L295" s="47">
        <v>96.2333</v>
      </c>
    </row>
    <row r="296" spans="11:12" x14ac:dyDescent="0.25">
      <c r="K296" s="74">
        <v>44170</v>
      </c>
      <c r="L296" s="47">
        <v>96.206699999999998</v>
      </c>
    </row>
    <row r="297" spans="11:12" x14ac:dyDescent="0.25">
      <c r="K297" s="74">
        <v>44177</v>
      </c>
      <c r="L297" s="47">
        <v>97.719300000000004</v>
      </c>
    </row>
    <row r="298" spans="11:12" x14ac:dyDescent="0.25">
      <c r="K298" s="74">
        <v>44184</v>
      </c>
      <c r="L298" s="47">
        <v>98.780199999999994</v>
      </c>
    </row>
    <row r="299" spans="11:12" x14ac:dyDescent="0.25">
      <c r="K299" s="74">
        <v>44191</v>
      </c>
      <c r="L299" s="47">
        <v>94.568799999999996</v>
      </c>
    </row>
    <row r="300" spans="11:12" x14ac:dyDescent="0.25">
      <c r="K300" s="74">
        <v>44198</v>
      </c>
      <c r="L300" s="47">
        <v>93.327200000000005</v>
      </c>
    </row>
    <row r="301" spans="11:12" x14ac:dyDescent="0.25">
      <c r="K301" s="74">
        <v>44205</v>
      </c>
      <c r="L301" s="47">
        <v>94.757099999999994</v>
      </c>
    </row>
    <row r="302" spans="11:12" x14ac:dyDescent="0.25">
      <c r="K302" s="74">
        <v>44212</v>
      </c>
      <c r="L302" s="47">
        <v>94.442499999999995</v>
      </c>
    </row>
    <row r="303" spans="11:12" x14ac:dyDescent="0.25">
      <c r="K303" s="74">
        <v>44219</v>
      </c>
      <c r="L303" s="47">
        <v>95.693399999999997</v>
      </c>
    </row>
    <row r="304" spans="11:12" x14ac:dyDescent="0.25">
      <c r="K304" s="74">
        <v>44226</v>
      </c>
      <c r="L304" s="47">
        <v>98.706100000000006</v>
      </c>
    </row>
    <row r="305" spans="11:12" x14ac:dyDescent="0.25">
      <c r="K305" s="74">
        <v>44233</v>
      </c>
      <c r="L305" s="47">
        <v>95.911500000000004</v>
      </c>
    </row>
    <row r="306" spans="11:12" x14ac:dyDescent="0.25">
      <c r="K306" s="74">
        <v>44240</v>
      </c>
      <c r="L306" s="47">
        <v>98.325500000000005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1E12A-8199-48BE-A8B0-BE8B8EEE578A}">
  <sheetPr codeName="Sheet14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29</v>
      </c>
    </row>
    <row r="2" spans="1:12" ht="19.5" customHeight="1" x14ac:dyDescent="0.3">
      <c r="A2" s="7" t="str">
        <f>"Weekly Payroll Jobs and Wages in Australia - " &amp;$L$1</f>
        <v>Weekly Payroll Jobs and Wages in Australia - Financial and insurance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44240</v>
      </c>
    </row>
    <row r="3" spans="1:12" ht="15" customHeight="1" x14ac:dyDescent="0.25">
      <c r="A3" s="38" t="str">
        <f>"Week ending "&amp;TEXT($L$2,"dddd dd mmmm yyyy")</f>
        <v>Week ending Saturday 13 February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65</v>
      </c>
      <c r="L4" s="44">
        <v>44212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44219</v>
      </c>
    </row>
    <row r="6" spans="1:12" ht="16.5" customHeight="1" thickBot="1" x14ac:dyDescent="0.3">
      <c r="A6" s="36" t="str">
        <f>"Change in payroll jobs and total wages, "&amp;$L$1</f>
        <v>Change in payroll jobs and total wages, Financial and insurance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44226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66</v>
      </c>
      <c r="L7" s="44">
        <v>44233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5" t="str">
        <f>"% Change between " &amp; TEXT($L$4,"dd mmm yyyy")&amp;" and "&amp; TEXT($L$2,"dd mmm yyyy") &amp; " (monthly change)"</f>
        <v>% Change between 16 Jan 2021 and 13 Feb 2021 (monthly change)</v>
      </c>
      <c r="D8" s="78" t="str">
        <f>"% Change between " &amp; TEXT($L$7,"dd mmm yyyy")&amp;" and "&amp; TEXT($L$2,"dd mmm yyyy") &amp; " (weekly change)"</f>
        <v>% Change between 06 Feb 2021 and 13 Feb 2021 (weekly change)</v>
      </c>
      <c r="E8" s="80" t="str">
        <f>"% Change between " &amp; TEXT($L$6,"dd mmm yyyy")&amp;" and "&amp; TEXT($L$7,"dd mmm yyyy") &amp; " (weekly change)"</f>
        <v>% Change between 30 Jan 2021 and 06 Feb 2021 (weekly change)</v>
      </c>
      <c r="F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5" t="str">
        <f>"% Change between " &amp; TEXT($L$4,"dd mmm yyyy")&amp;" and "&amp; TEXT($L$2,"dd mmm yyyy") &amp; " (monthly change)"</f>
        <v>% Change between 16 Jan 2021 and 13 Feb 2021 (monthly change)</v>
      </c>
      <c r="H8" s="78" t="str">
        <f>"% Change between " &amp; TEXT($L$7,"dd mmm yyyy")&amp;" and "&amp; TEXT($L$2,"dd mmm yyyy") &amp; " (weekly change)"</f>
        <v>% Change between 06 Feb 2021 and 13 Feb 2021 (weekly change)</v>
      </c>
      <c r="I8" s="80" t="str">
        <f>"% Change between " &amp; TEXT($L$6,"dd mmm yyyy")&amp;" and "&amp; TEXT($L$7,"dd mmm yyyy") &amp; " (weekly change)"</f>
        <v>% Change between 30 Jan 2021 and 06 Feb 2021 (weekly change)</v>
      </c>
      <c r="J8" s="57"/>
      <c r="K8" s="43" t="s">
        <v>67</v>
      </c>
      <c r="L8" s="44">
        <v>44240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5.6308826538137735E-2</v>
      </c>
      <c r="C11" s="32">
        <v>1.2896168007263453E-2</v>
      </c>
      <c r="D11" s="32">
        <v>8.2958792993037545E-3</v>
      </c>
      <c r="E11" s="32">
        <v>-7.3485985816753585E-3</v>
      </c>
      <c r="F11" s="32">
        <v>-2.4097324082569482E-2</v>
      </c>
      <c r="G11" s="32">
        <v>2.5926259432808685E-2</v>
      </c>
      <c r="H11" s="32">
        <v>6.6237495210836883E-3</v>
      </c>
      <c r="I11" s="68">
        <v>8.2927324952097869E-4</v>
      </c>
      <c r="J11" s="46"/>
      <c r="K11" s="46"/>
      <c r="L11" s="47"/>
    </row>
    <row r="12" spans="1:12" x14ac:dyDescent="0.25">
      <c r="A12" s="69" t="s">
        <v>6</v>
      </c>
      <c r="B12" s="32">
        <v>5.0463992758952303E-2</v>
      </c>
      <c r="C12" s="32">
        <v>9.0943771499372161E-3</v>
      </c>
      <c r="D12" s="32">
        <v>9.2644005522157791E-3</v>
      </c>
      <c r="E12" s="32">
        <v>-1.070030541575262E-2</v>
      </c>
      <c r="F12" s="32">
        <v>-8.2404767300228499E-2</v>
      </c>
      <c r="G12" s="32">
        <v>1.6807375584027673E-2</v>
      </c>
      <c r="H12" s="32">
        <v>9.4682865621178447E-3</v>
      </c>
      <c r="I12" s="68">
        <v>-6.1856820123696865E-3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4.9416038773266058E-2</v>
      </c>
      <c r="C13" s="32">
        <v>1.8914583992407419E-2</v>
      </c>
      <c r="D13" s="32">
        <v>9.4697664214129507E-3</v>
      </c>
      <c r="E13" s="32">
        <v>-2.8128735847730013E-3</v>
      </c>
      <c r="F13" s="32">
        <v>3.0592672165450363E-2</v>
      </c>
      <c r="G13" s="32">
        <v>4.3310014117990514E-2</v>
      </c>
      <c r="H13" s="32">
        <v>6.5977537220727189E-3</v>
      </c>
      <c r="I13" s="68">
        <v>9.8271287447755373E-3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6.1876236764450754E-2</v>
      </c>
      <c r="C14" s="32">
        <v>1.811886296308618E-2</v>
      </c>
      <c r="D14" s="32">
        <v>8.0693746395319454E-3</v>
      </c>
      <c r="E14" s="32">
        <v>-5.783282545299695E-3</v>
      </c>
      <c r="F14" s="32">
        <v>3.0182252923401487E-2</v>
      </c>
      <c r="G14" s="32">
        <v>3.2161986954348354E-2</v>
      </c>
      <c r="H14" s="32">
        <v>4.4327575432756561E-4</v>
      </c>
      <c r="I14" s="68">
        <v>9.7028176270286259E-3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7.1356399537489956E-2</v>
      </c>
      <c r="C15" s="32">
        <v>1.2206722689075633E-2</v>
      </c>
      <c r="D15" s="32">
        <v>6.4465212876418931E-4</v>
      </c>
      <c r="E15" s="32">
        <v>-2.320666362769841E-3</v>
      </c>
      <c r="F15" s="32">
        <v>4.6206286534581809E-2</v>
      </c>
      <c r="G15" s="32">
        <v>2.2676030620655485E-2</v>
      </c>
      <c r="H15" s="32">
        <v>-5.0298965884220115E-3</v>
      </c>
      <c r="I15" s="68">
        <v>1.2572048421745752E-2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0.10853991419208819</v>
      </c>
      <c r="C16" s="32">
        <v>4.6503582144388211E-3</v>
      </c>
      <c r="D16" s="32">
        <v>5.6356114005515767E-3</v>
      </c>
      <c r="E16" s="32">
        <v>-1.0462471569370746E-2</v>
      </c>
      <c r="F16" s="32">
        <v>9.4354615185088697E-2</v>
      </c>
      <c r="G16" s="32">
        <v>1.170621684039963E-2</v>
      </c>
      <c r="H16" s="32">
        <v>2.4764871382869647E-3</v>
      </c>
      <c r="I16" s="68">
        <v>-1.92248087409852E-3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2.7240743843190973E-3</v>
      </c>
      <c r="C17" s="32">
        <v>-5.7707641196013126E-3</v>
      </c>
      <c r="D17" s="32">
        <v>-3.7849533954726899E-3</v>
      </c>
      <c r="E17" s="32">
        <v>-1.3302676958449666E-2</v>
      </c>
      <c r="F17" s="32">
        <v>-4.0737476507802461E-2</v>
      </c>
      <c r="G17" s="32">
        <v>2.0713492108401788E-2</v>
      </c>
      <c r="H17" s="32">
        <v>2.2678136782103842E-2</v>
      </c>
      <c r="I17" s="68">
        <v>-9.2943247125627515E-3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6.2431693989071002E-2</v>
      </c>
      <c r="C18" s="32">
        <v>3.831775700934581E-2</v>
      </c>
      <c r="D18" s="32">
        <v>8.0362929358392954E-3</v>
      </c>
      <c r="E18" s="32">
        <v>6.4850843060959562E-4</v>
      </c>
      <c r="F18" s="32">
        <v>-6.3094131540502918E-2</v>
      </c>
      <c r="G18" s="32">
        <v>2.0579827985970578E-2</v>
      </c>
      <c r="H18" s="32">
        <v>2.8962439182256494E-2</v>
      </c>
      <c r="I18" s="68">
        <v>-6.3910933956369265E-3</v>
      </c>
      <c r="J18" s="46"/>
      <c r="K18" s="46"/>
      <c r="L18" s="47"/>
    </row>
    <row r="19" spans="1:12" x14ac:dyDescent="0.25">
      <c r="A19" s="70" t="s">
        <v>1</v>
      </c>
      <c r="B19" s="32">
        <v>5.7282548476454309E-2</v>
      </c>
      <c r="C19" s="32">
        <v>9.4657498016397223E-3</v>
      </c>
      <c r="D19" s="32">
        <v>1.5914293319137629E-2</v>
      </c>
      <c r="E19" s="32">
        <v>-1.9060052219321166E-2</v>
      </c>
      <c r="F19" s="32">
        <v>3.7934704160270005E-2</v>
      </c>
      <c r="G19" s="32">
        <v>1.2827104866966366E-2</v>
      </c>
      <c r="H19" s="32">
        <v>-1.1635162754746298E-2</v>
      </c>
      <c r="I19" s="68">
        <v>-4.0119023711521873E-2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4.6525983117974068E-2</v>
      </c>
      <c r="C21" s="32">
        <v>8.4620574005898064E-3</v>
      </c>
      <c r="D21" s="32">
        <v>8.1705719130569232E-3</v>
      </c>
      <c r="E21" s="32">
        <v>-9.4765472157274377E-3</v>
      </c>
      <c r="F21" s="32">
        <v>-6.3343043701239554E-2</v>
      </c>
      <c r="G21" s="32">
        <v>1.392129102003814E-2</v>
      </c>
      <c r="H21" s="32">
        <v>3.4797138318451992E-3</v>
      </c>
      <c r="I21" s="68">
        <v>-8.1779930635843545E-3</v>
      </c>
      <c r="J21" s="46"/>
      <c r="K21" s="46"/>
      <c r="L21" s="46"/>
    </row>
    <row r="22" spans="1:12" x14ac:dyDescent="0.25">
      <c r="A22" s="69" t="s">
        <v>13</v>
      </c>
      <c r="B22" s="32">
        <v>4.654345125067394E-2</v>
      </c>
      <c r="C22" s="32">
        <v>1.5066098527050986E-2</v>
      </c>
      <c r="D22" s="32">
        <v>7.0926728027431718E-3</v>
      </c>
      <c r="E22" s="32">
        <v>-4.7642354547128285E-3</v>
      </c>
      <c r="F22" s="32">
        <v>2.5073415006735766E-2</v>
      </c>
      <c r="G22" s="32">
        <v>4.2341086999278188E-2</v>
      </c>
      <c r="H22" s="32">
        <v>1.1904027552641194E-2</v>
      </c>
      <c r="I22" s="68">
        <v>1.2074041051480355E-2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0.3268562530732666</v>
      </c>
      <c r="C23" s="32">
        <v>5.4055989583333242E-2</v>
      </c>
      <c r="D23" s="32">
        <v>5.7498367080339507E-2</v>
      </c>
      <c r="E23" s="32">
        <v>-4.3364158960259913E-2</v>
      </c>
      <c r="F23" s="32">
        <v>0.19948715559972818</v>
      </c>
      <c r="G23" s="32">
        <v>1.7490780491922653E-2</v>
      </c>
      <c r="H23" s="32">
        <v>2.165899651512504E-2</v>
      </c>
      <c r="I23" s="68">
        <v>-6.398068300655313E-2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3.7113488834759512E-2</v>
      </c>
      <c r="C24" s="32">
        <v>1.6044428341183581E-2</v>
      </c>
      <c r="D24" s="32">
        <v>9.1101763267937841E-3</v>
      </c>
      <c r="E24" s="32">
        <v>-1.1723588202832813E-2</v>
      </c>
      <c r="F24" s="32">
        <v>1.3325362575289823E-2</v>
      </c>
      <c r="G24" s="32">
        <v>3.9517971092114079E-2</v>
      </c>
      <c r="H24" s="32">
        <v>1.2882174392393253E-2</v>
      </c>
      <c r="I24" s="68">
        <v>-8.1994532171425494E-4</v>
      </c>
      <c r="J24" s="46"/>
      <c r="K24" s="46" t="s">
        <v>69</v>
      </c>
      <c r="L24" s="47">
        <v>125.88</v>
      </c>
    </row>
    <row r="25" spans="1:12" x14ac:dyDescent="0.25">
      <c r="A25" s="69" t="s">
        <v>47</v>
      </c>
      <c r="B25" s="32">
        <v>4.6852055871000609E-2</v>
      </c>
      <c r="C25" s="32">
        <v>1.4441267376405387E-2</v>
      </c>
      <c r="D25" s="32">
        <v>8.5007607525884321E-3</v>
      </c>
      <c r="E25" s="32">
        <v>-5.4255554735366252E-3</v>
      </c>
      <c r="F25" s="32">
        <v>-2.2103526737924595E-2</v>
      </c>
      <c r="G25" s="32">
        <v>2.3918628501737427E-2</v>
      </c>
      <c r="H25" s="32">
        <v>8.3137903375729572E-3</v>
      </c>
      <c r="I25" s="68">
        <v>-3.2771396121690222E-3</v>
      </c>
      <c r="J25" s="46"/>
      <c r="K25" s="46" t="s">
        <v>46</v>
      </c>
      <c r="L25" s="47">
        <v>102.07</v>
      </c>
    </row>
    <row r="26" spans="1:12" x14ac:dyDescent="0.25">
      <c r="A26" s="69" t="s">
        <v>48</v>
      </c>
      <c r="B26" s="32">
        <v>6.3800460490309074E-2</v>
      </c>
      <c r="C26" s="32">
        <v>1.1458935204292198E-2</v>
      </c>
      <c r="D26" s="32">
        <v>7.4006987945347547E-3</v>
      </c>
      <c r="E26" s="32">
        <v>-4.2443764236902437E-3</v>
      </c>
      <c r="F26" s="32">
        <v>-5.212078771583295E-2</v>
      </c>
      <c r="G26" s="32">
        <v>2.2599216183985638E-2</v>
      </c>
      <c r="H26" s="32">
        <v>4.1224444512502068E-3</v>
      </c>
      <c r="I26" s="68">
        <v>-2.7423763416578595E-5</v>
      </c>
      <c r="J26" s="46"/>
      <c r="K26" s="46" t="s">
        <v>47</v>
      </c>
      <c r="L26" s="47">
        <v>103.19</v>
      </c>
    </row>
    <row r="27" spans="1:12" ht="17.25" customHeight="1" x14ac:dyDescent="0.25">
      <c r="A27" s="69" t="s">
        <v>49</v>
      </c>
      <c r="B27" s="32">
        <v>7.725692785475391E-2</v>
      </c>
      <c r="C27" s="32">
        <v>1.2324054327085054E-2</v>
      </c>
      <c r="D27" s="32">
        <v>6.3794233746670148E-3</v>
      </c>
      <c r="E27" s="32">
        <v>-2.1989951427259236E-3</v>
      </c>
      <c r="F27" s="32">
        <v>-1.5246121081441855E-2</v>
      </c>
      <c r="G27" s="32">
        <v>2.860541393588556E-2</v>
      </c>
      <c r="H27" s="32">
        <v>4.9693338381571195E-3</v>
      </c>
      <c r="I27" s="68">
        <v>1.1950597491361847E-2</v>
      </c>
      <c r="J27" s="59"/>
      <c r="K27" s="50" t="s">
        <v>48</v>
      </c>
      <c r="L27" s="47">
        <v>105.17</v>
      </c>
    </row>
    <row r="28" spans="1:12" x14ac:dyDescent="0.25">
      <c r="A28" s="69" t="s">
        <v>50</v>
      </c>
      <c r="B28" s="32">
        <v>9.020338683291329E-2</v>
      </c>
      <c r="C28" s="32">
        <v>1.5114450391107592E-2</v>
      </c>
      <c r="D28" s="32">
        <v>5.7156258922381742E-3</v>
      </c>
      <c r="E28" s="32">
        <v>-1.4255457803844518E-3</v>
      </c>
      <c r="F28" s="32">
        <v>4.5452868213117226E-2</v>
      </c>
      <c r="G28" s="32">
        <v>3.6257574093557565E-2</v>
      </c>
      <c r="H28" s="32">
        <v>3.6490228722130258E-3</v>
      </c>
      <c r="I28" s="68">
        <v>1.4103149390924274E-2</v>
      </c>
      <c r="J28" s="54"/>
      <c r="K28" s="41" t="s">
        <v>49</v>
      </c>
      <c r="L28" s="47">
        <v>106.41</v>
      </c>
    </row>
    <row r="29" spans="1:12" ht="15.75" thickBot="1" x14ac:dyDescent="0.3">
      <c r="A29" s="71" t="s">
        <v>51</v>
      </c>
      <c r="B29" s="72">
        <v>9.8027522935779876E-2</v>
      </c>
      <c r="C29" s="72">
        <v>-1.5613433858807424E-2</v>
      </c>
      <c r="D29" s="72">
        <v>4.7009443861489864E-3</v>
      </c>
      <c r="E29" s="72">
        <v>-3.4773801485482814E-2</v>
      </c>
      <c r="F29" s="72">
        <v>6.1929370796324879E-2</v>
      </c>
      <c r="G29" s="72">
        <v>-4.9935736322043844E-2</v>
      </c>
      <c r="H29" s="72">
        <v>-1.4111385288789524E-2</v>
      </c>
      <c r="I29" s="73">
        <v>-7.8169221743262796E-2</v>
      </c>
      <c r="J29" s="54"/>
      <c r="K29" s="41" t="s">
        <v>50</v>
      </c>
      <c r="L29" s="47">
        <v>107.4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111.54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Financial and insurance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125.47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102.78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103.8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105.6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107.04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108.4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109.29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132.69</v>
      </c>
    </row>
    <row r="43" spans="1:12" x14ac:dyDescent="0.25">
      <c r="K43" s="46" t="s">
        <v>46</v>
      </c>
      <c r="L43" s="47">
        <v>103.71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104.69</v>
      </c>
    </row>
    <row r="45" spans="1:12" ht="15.4" customHeight="1" x14ac:dyDescent="0.25">
      <c r="A45" s="26" t="str">
        <f>"Indexed number of payroll jobs in "&amp;$L$1&amp;" each week by age group"</f>
        <v>Indexed number of payroll jobs in Financial and insurance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106.38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107.73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109.02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109.8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103.68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102.29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102.74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105.8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112.81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97.63</v>
      </c>
    </row>
    <row r="59" spans="1:12" ht="15.4" customHeight="1" x14ac:dyDescent="0.25">
      <c r="K59" s="41" t="s">
        <v>2</v>
      </c>
      <c r="L59" s="47">
        <v>102.25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Financial and insurance services each week by State and Territory</v>
      </c>
      <c r="K60" s="41" t="s">
        <v>1</v>
      </c>
      <c r="L60" s="47">
        <v>108.35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103.25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102.79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103.78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106.28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111.91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95.67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106.18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106.95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104.17</v>
      </c>
    </row>
    <row r="72" spans="1:12" ht="15.4" customHeight="1" x14ac:dyDescent="0.25">
      <c r="K72" s="46" t="s">
        <v>5</v>
      </c>
      <c r="L72" s="47">
        <v>103.83</v>
      </c>
    </row>
    <row r="73" spans="1:12" ht="15.4" customHeight="1" x14ac:dyDescent="0.25">
      <c r="K73" s="46" t="s">
        <v>44</v>
      </c>
      <c r="L73" s="47">
        <v>104.45</v>
      </c>
    </row>
    <row r="74" spans="1:12" ht="15.4" customHeight="1" x14ac:dyDescent="0.25">
      <c r="K74" s="50" t="s">
        <v>4</v>
      </c>
      <c r="L74" s="47">
        <v>106.25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Financial and insurance services each week by State and Territory</v>
      </c>
      <c r="K75" s="41" t="s">
        <v>3</v>
      </c>
      <c r="L75" s="47">
        <v>112.51</v>
      </c>
    </row>
    <row r="76" spans="1:12" ht="15.4" customHeight="1" x14ac:dyDescent="0.25">
      <c r="K76" s="41" t="s">
        <v>43</v>
      </c>
      <c r="L76" s="47">
        <v>94.6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107.05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109.43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103.24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102.74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101.71</v>
      </c>
    </row>
    <row r="85" spans="1:12" ht="15.4" customHeight="1" x14ac:dyDescent="0.25">
      <c r="K85" s="50" t="s">
        <v>4</v>
      </c>
      <c r="L85" s="47">
        <v>104.3</v>
      </c>
    </row>
    <row r="86" spans="1:12" ht="15.4" customHeight="1" x14ac:dyDescent="0.25">
      <c r="K86" s="41" t="s">
        <v>3</v>
      </c>
      <c r="L86" s="47">
        <v>106.19</v>
      </c>
    </row>
    <row r="87" spans="1:12" ht="15.4" customHeight="1" x14ac:dyDescent="0.25">
      <c r="K87" s="41" t="s">
        <v>43</v>
      </c>
      <c r="L87" s="47">
        <v>101.32</v>
      </c>
    </row>
    <row r="88" spans="1:12" ht="15.4" customHeight="1" x14ac:dyDescent="0.25">
      <c r="K88" s="41" t="s">
        <v>2</v>
      </c>
      <c r="L88" s="47">
        <v>102.3</v>
      </c>
    </row>
    <row r="89" spans="1:12" ht="15.4" customHeight="1" x14ac:dyDescent="0.25">
      <c r="K89" s="41" t="s">
        <v>1</v>
      </c>
      <c r="L89" s="47">
        <v>100.47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103.6</v>
      </c>
    </row>
    <row r="92" spans="1:12" ht="15" customHeight="1" x14ac:dyDescent="0.25">
      <c r="K92" s="46" t="s">
        <v>5</v>
      </c>
      <c r="L92" s="47">
        <v>104.02</v>
      </c>
    </row>
    <row r="93" spans="1:12" ht="15" customHeight="1" x14ac:dyDescent="0.25">
      <c r="A93" s="26"/>
      <c r="K93" s="46" t="s">
        <v>44</v>
      </c>
      <c r="L93" s="47">
        <v>102.59</v>
      </c>
    </row>
    <row r="94" spans="1:12" ht="15" customHeight="1" x14ac:dyDescent="0.25">
      <c r="K94" s="50" t="s">
        <v>4</v>
      </c>
      <c r="L94" s="47">
        <v>106.01</v>
      </c>
    </row>
    <row r="95" spans="1:12" ht="15" customHeight="1" x14ac:dyDescent="0.25">
      <c r="K95" s="41" t="s">
        <v>3</v>
      </c>
      <c r="L95" s="47">
        <v>106.81</v>
      </c>
    </row>
    <row r="96" spans="1:12" ht="15" customHeight="1" x14ac:dyDescent="0.25">
      <c r="K96" s="41" t="s">
        <v>43</v>
      </c>
      <c r="L96" s="47">
        <v>102.83</v>
      </c>
    </row>
    <row r="97" spans="1:12" ht="15" customHeight="1" x14ac:dyDescent="0.25">
      <c r="K97" s="41" t="s">
        <v>2</v>
      </c>
      <c r="L97" s="47">
        <v>104.16</v>
      </c>
    </row>
    <row r="98" spans="1:12" ht="15" customHeight="1" x14ac:dyDescent="0.25">
      <c r="K98" s="41" t="s">
        <v>1</v>
      </c>
      <c r="L98" s="47">
        <v>100.42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104.51</v>
      </c>
    </row>
    <row r="101" spans="1:12" x14ac:dyDescent="0.25">
      <c r="A101" s="25"/>
      <c r="B101" s="24"/>
      <c r="K101" s="46" t="s">
        <v>5</v>
      </c>
      <c r="L101" s="47">
        <v>104.91</v>
      </c>
    </row>
    <row r="102" spans="1:12" x14ac:dyDescent="0.25">
      <c r="A102" s="25"/>
      <c r="B102" s="24"/>
      <c r="K102" s="46" t="s">
        <v>44</v>
      </c>
      <c r="L102" s="47">
        <v>102.98</v>
      </c>
    </row>
    <row r="103" spans="1:12" x14ac:dyDescent="0.25">
      <c r="A103" s="25"/>
      <c r="B103" s="24"/>
      <c r="K103" s="50" t="s">
        <v>4</v>
      </c>
      <c r="L103" s="47">
        <v>106.04</v>
      </c>
    </row>
    <row r="104" spans="1:12" x14ac:dyDescent="0.25">
      <c r="A104" s="25"/>
      <c r="B104" s="24"/>
      <c r="K104" s="41" t="s">
        <v>3</v>
      </c>
      <c r="L104" s="47">
        <v>107.4</v>
      </c>
    </row>
    <row r="105" spans="1:12" x14ac:dyDescent="0.25">
      <c r="A105" s="25"/>
      <c r="B105" s="24"/>
      <c r="K105" s="41" t="s">
        <v>43</v>
      </c>
      <c r="L105" s="47">
        <v>102.94</v>
      </c>
    </row>
    <row r="106" spans="1:12" x14ac:dyDescent="0.25">
      <c r="A106" s="25"/>
      <c r="B106" s="24"/>
      <c r="K106" s="41" t="s">
        <v>2</v>
      </c>
      <c r="L106" s="47">
        <v>104.32</v>
      </c>
    </row>
    <row r="107" spans="1:12" x14ac:dyDescent="0.25">
      <c r="A107" s="25"/>
      <c r="B107" s="24"/>
      <c r="K107" s="41" t="s">
        <v>1</v>
      </c>
      <c r="L107" s="47">
        <v>101.42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100.2129</v>
      </c>
    </row>
    <row r="112" spans="1:12" x14ac:dyDescent="0.25">
      <c r="K112" s="74">
        <v>43918</v>
      </c>
      <c r="L112" s="47">
        <v>99.293700000000001</v>
      </c>
    </row>
    <row r="113" spans="11:12" x14ac:dyDescent="0.25">
      <c r="K113" s="74">
        <v>43925</v>
      </c>
      <c r="L113" s="47">
        <v>98.741299999999995</v>
      </c>
    </row>
    <row r="114" spans="11:12" x14ac:dyDescent="0.25">
      <c r="K114" s="74">
        <v>43932</v>
      </c>
      <c r="L114" s="47">
        <v>99.3703</v>
      </c>
    </row>
    <row r="115" spans="11:12" x14ac:dyDescent="0.25">
      <c r="K115" s="74">
        <v>43939</v>
      </c>
      <c r="L115" s="47">
        <v>99.699299999999994</v>
      </c>
    </row>
    <row r="116" spans="11:12" x14ac:dyDescent="0.25">
      <c r="K116" s="74">
        <v>43946</v>
      </c>
      <c r="L116" s="47">
        <v>99.865799999999993</v>
      </c>
    </row>
    <row r="117" spans="11:12" x14ac:dyDescent="0.25">
      <c r="K117" s="74">
        <v>43953</v>
      </c>
      <c r="L117" s="47">
        <v>100.3557</v>
      </c>
    </row>
    <row r="118" spans="11:12" x14ac:dyDescent="0.25">
      <c r="K118" s="74">
        <v>43960</v>
      </c>
      <c r="L118" s="47">
        <v>100.3152</v>
      </c>
    </row>
    <row r="119" spans="11:12" x14ac:dyDescent="0.25">
      <c r="K119" s="74">
        <v>43967</v>
      </c>
      <c r="L119" s="47">
        <v>100.4389</v>
      </c>
    </row>
    <row r="120" spans="11:12" x14ac:dyDescent="0.25">
      <c r="K120" s="74">
        <v>43974</v>
      </c>
      <c r="L120" s="47">
        <v>100.79859999999999</v>
      </c>
    </row>
    <row r="121" spans="11:12" x14ac:dyDescent="0.25">
      <c r="K121" s="74">
        <v>43981</v>
      </c>
      <c r="L121" s="47">
        <v>100.97110000000001</v>
      </c>
    </row>
    <row r="122" spans="11:12" x14ac:dyDescent="0.25">
      <c r="K122" s="74">
        <v>43988</v>
      </c>
      <c r="L122" s="47">
        <v>101.08839999999999</v>
      </c>
    </row>
    <row r="123" spans="11:12" x14ac:dyDescent="0.25">
      <c r="K123" s="74">
        <v>43995</v>
      </c>
      <c r="L123" s="47">
        <v>100.9909</v>
      </c>
    </row>
    <row r="124" spans="11:12" x14ac:dyDescent="0.25">
      <c r="K124" s="74">
        <v>44002</v>
      </c>
      <c r="L124" s="47">
        <v>100.9238</v>
      </c>
    </row>
    <row r="125" spans="11:12" x14ac:dyDescent="0.25">
      <c r="K125" s="74">
        <v>44009</v>
      </c>
      <c r="L125" s="47">
        <v>100.0264</v>
      </c>
    </row>
    <row r="126" spans="11:12" x14ac:dyDescent="0.25">
      <c r="K126" s="74">
        <v>44016</v>
      </c>
      <c r="L126" s="47">
        <v>100.46680000000001</v>
      </c>
    </row>
    <row r="127" spans="11:12" x14ac:dyDescent="0.25">
      <c r="K127" s="74">
        <v>44023</v>
      </c>
      <c r="L127" s="47">
        <v>103.3496</v>
      </c>
    </row>
    <row r="128" spans="11:12" x14ac:dyDescent="0.25">
      <c r="K128" s="74">
        <v>44030</v>
      </c>
      <c r="L128" s="47">
        <v>103.3441</v>
      </c>
    </row>
    <row r="129" spans="1:12" x14ac:dyDescent="0.25">
      <c r="K129" s="74">
        <v>44037</v>
      </c>
      <c r="L129" s="47">
        <v>103.1198</v>
      </c>
    </row>
    <row r="130" spans="1:12" x14ac:dyDescent="0.25">
      <c r="K130" s="74">
        <v>44044</v>
      </c>
      <c r="L130" s="47">
        <v>103.0211</v>
      </c>
    </row>
    <row r="131" spans="1:12" x14ac:dyDescent="0.25">
      <c r="K131" s="74">
        <v>44051</v>
      </c>
      <c r="L131" s="47">
        <v>102.86150000000001</v>
      </c>
    </row>
    <row r="132" spans="1:12" x14ac:dyDescent="0.25">
      <c r="K132" s="74">
        <v>44058</v>
      </c>
      <c r="L132" s="47">
        <v>103.033</v>
      </c>
    </row>
    <row r="133" spans="1:12" x14ac:dyDescent="0.25">
      <c r="K133" s="74">
        <v>44065</v>
      </c>
      <c r="L133" s="47">
        <v>103.0613</v>
      </c>
    </row>
    <row r="134" spans="1:12" x14ac:dyDescent="0.25">
      <c r="K134" s="74">
        <v>44072</v>
      </c>
      <c r="L134" s="47">
        <v>103.14149999999999</v>
      </c>
    </row>
    <row r="135" spans="1:12" x14ac:dyDescent="0.25">
      <c r="K135" s="74">
        <v>44079</v>
      </c>
      <c r="L135" s="47">
        <v>103.12269999999999</v>
      </c>
    </row>
    <row r="136" spans="1:12" x14ac:dyDescent="0.25">
      <c r="K136" s="74">
        <v>44086</v>
      </c>
      <c r="L136" s="47">
        <v>103.4931</v>
      </c>
    </row>
    <row r="137" spans="1:12" x14ac:dyDescent="0.25">
      <c r="K137" s="74">
        <v>44093</v>
      </c>
      <c r="L137" s="47">
        <v>103.8818</v>
      </c>
    </row>
    <row r="138" spans="1:12" x14ac:dyDescent="0.25">
      <c r="K138" s="74">
        <v>44100</v>
      </c>
      <c r="L138" s="47">
        <v>103.69119999999999</v>
      </c>
    </row>
    <row r="139" spans="1:12" x14ac:dyDescent="0.25">
      <c r="K139" s="74">
        <v>44107</v>
      </c>
      <c r="L139" s="47">
        <v>102.87860000000001</v>
      </c>
    </row>
    <row r="140" spans="1:12" x14ac:dyDescent="0.25">
      <c r="A140" s="25"/>
      <c r="B140" s="24"/>
      <c r="K140" s="74">
        <v>44114</v>
      </c>
      <c r="L140" s="47">
        <v>103.0468</v>
      </c>
    </row>
    <row r="141" spans="1:12" x14ac:dyDescent="0.25">
      <c r="A141" s="25"/>
      <c r="B141" s="24"/>
      <c r="K141" s="74">
        <v>44121</v>
      </c>
      <c r="L141" s="47">
        <v>103.4053</v>
      </c>
    </row>
    <row r="142" spans="1:12" x14ac:dyDescent="0.25">
      <c r="K142" s="74">
        <v>44128</v>
      </c>
      <c r="L142" s="47">
        <v>103.6567</v>
      </c>
    </row>
    <row r="143" spans="1:12" x14ac:dyDescent="0.25">
      <c r="K143" s="74">
        <v>44135</v>
      </c>
      <c r="L143" s="47">
        <v>103.6534</v>
      </c>
    </row>
    <row r="144" spans="1:12" x14ac:dyDescent="0.25">
      <c r="K144" s="74">
        <v>44142</v>
      </c>
      <c r="L144" s="47">
        <v>102.4042</v>
      </c>
    </row>
    <row r="145" spans="11:12" x14ac:dyDescent="0.25">
      <c r="K145" s="74">
        <v>44149</v>
      </c>
      <c r="L145" s="47">
        <v>103.50830000000001</v>
      </c>
    </row>
    <row r="146" spans="11:12" x14ac:dyDescent="0.25">
      <c r="K146" s="74">
        <v>44156</v>
      </c>
      <c r="L146" s="47">
        <v>104.6983</v>
      </c>
    </row>
    <row r="147" spans="11:12" x14ac:dyDescent="0.25">
      <c r="K147" s="74">
        <v>44163</v>
      </c>
      <c r="L147" s="47">
        <v>104.73990000000001</v>
      </c>
    </row>
    <row r="148" spans="11:12" x14ac:dyDescent="0.25">
      <c r="K148" s="74">
        <v>44170</v>
      </c>
      <c r="L148" s="47">
        <v>105.1788</v>
      </c>
    </row>
    <row r="149" spans="11:12" x14ac:dyDescent="0.25">
      <c r="K149" s="74">
        <v>44177</v>
      </c>
      <c r="L149" s="47">
        <v>105.8942</v>
      </c>
    </row>
    <row r="150" spans="11:12" x14ac:dyDescent="0.25">
      <c r="K150" s="74">
        <v>44184</v>
      </c>
      <c r="L150" s="47">
        <v>105.7286</v>
      </c>
    </row>
    <row r="151" spans="11:12" x14ac:dyDescent="0.25">
      <c r="K151" s="74">
        <v>44191</v>
      </c>
      <c r="L151" s="47">
        <v>104.4689</v>
      </c>
    </row>
    <row r="152" spans="11:12" x14ac:dyDescent="0.25">
      <c r="K152" s="74">
        <v>44198</v>
      </c>
      <c r="L152" s="47">
        <v>103.02800000000001</v>
      </c>
    </row>
    <row r="153" spans="11:12" x14ac:dyDescent="0.25">
      <c r="K153" s="74">
        <v>44205</v>
      </c>
      <c r="L153" s="47">
        <v>103.48139999999999</v>
      </c>
    </row>
    <row r="154" spans="11:12" x14ac:dyDescent="0.25">
      <c r="K154" s="74">
        <v>44212</v>
      </c>
      <c r="L154" s="47">
        <v>104.286</v>
      </c>
    </row>
    <row r="155" spans="11:12" x14ac:dyDescent="0.25">
      <c r="K155" s="74">
        <v>44219</v>
      </c>
      <c r="L155" s="47">
        <v>105.2197</v>
      </c>
    </row>
    <row r="156" spans="11:12" x14ac:dyDescent="0.25">
      <c r="K156" s="74">
        <v>44226</v>
      </c>
      <c r="L156" s="47">
        <v>105.5373</v>
      </c>
    </row>
    <row r="157" spans="11:12" x14ac:dyDescent="0.25">
      <c r="K157" s="74">
        <v>44233</v>
      </c>
      <c r="L157" s="47">
        <v>104.76179999999999</v>
      </c>
    </row>
    <row r="158" spans="11:12" x14ac:dyDescent="0.25">
      <c r="K158" s="74">
        <v>44240</v>
      </c>
      <c r="L158" s="47">
        <v>105.6309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106.878</v>
      </c>
    </row>
    <row r="260" spans="11:12" x14ac:dyDescent="0.25">
      <c r="K260" s="74">
        <v>43918</v>
      </c>
      <c r="L260" s="47">
        <v>107.5754</v>
      </c>
    </row>
    <row r="261" spans="11:12" x14ac:dyDescent="0.25">
      <c r="K261" s="74">
        <v>43925</v>
      </c>
      <c r="L261" s="47">
        <v>99.215100000000007</v>
      </c>
    </row>
    <row r="262" spans="11:12" x14ac:dyDescent="0.25">
      <c r="K262" s="74">
        <v>43932</v>
      </c>
      <c r="L262" s="47">
        <v>96.454700000000003</v>
      </c>
    </row>
    <row r="263" spans="11:12" x14ac:dyDescent="0.25">
      <c r="K263" s="74">
        <v>43939</v>
      </c>
      <c r="L263" s="47">
        <v>93.763999999999996</v>
      </c>
    </row>
    <row r="264" spans="11:12" x14ac:dyDescent="0.25">
      <c r="K264" s="74">
        <v>43946</v>
      </c>
      <c r="L264" s="47">
        <v>89.272199999999998</v>
      </c>
    </row>
    <row r="265" spans="11:12" x14ac:dyDescent="0.25">
      <c r="K265" s="74">
        <v>43953</v>
      </c>
      <c r="L265" s="47">
        <v>90.146000000000001</v>
      </c>
    </row>
    <row r="266" spans="11:12" x14ac:dyDescent="0.25">
      <c r="K266" s="74">
        <v>43960</v>
      </c>
      <c r="L266" s="47">
        <v>88.940600000000003</v>
      </c>
    </row>
    <row r="267" spans="11:12" x14ac:dyDescent="0.25">
      <c r="K267" s="74">
        <v>43967</v>
      </c>
      <c r="L267" s="47">
        <v>89.286199999999994</v>
      </c>
    </row>
    <row r="268" spans="11:12" x14ac:dyDescent="0.25">
      <c r="K268" s="74">
        <v>43974</v>
      </c>
      <c r="L268" s="47">
        <v>90.518799999999999</v>
      </c>
    </row>
    <row r="269" spans="11:12" x14ac:dyDescent="0.25">
      <c r="K269" s="74">
        <v>43981</v>
      </c>
      <c r="L269" s="47">
        <v>92.011300000000006</v>
      </c>
    </row>
    <row r="270" spans="11:12" x14ac:dyDescent="0.25">
      <c r="K270" s="74">
        <v>43988</v>
      </c>
      <c r="L270" s="47">
        <v>91.753299999999996</v>
      </c>
    </row>
    <row r="271" spans="11:12" x14ac:dyDescent="0.25">
      <c r="K271" s="74">
        <v>43995</v>
      </c>
      <c r="L271" s="47">
        <v>91.753900000000002</v>
      </c>
    </row>
    <row r="272" spans="11:12" x14ac:dyDescent="0.25">
      <c r="K272" s="74">
        <v>44002</v>
      </c>
      <c r="L272" s="47">
        <v>92.318799999999996</v>
      </c>
    </row>
    <row r="273" spans="11:12" x14ac:dyDescent="0.25">
      <c r="K273" s="74">
        <v>44009</v>
      </c>
      <c r="L273" s="47">
        <v>91.328800000000001</v>
      </c>
    </row>
    <row r="274" spans="11:12" x14ac:dyDescent="0.25">
      <c r="K274" s="74">
        <v>44016</v>
      </c>
      <c r="L274" s="47">
        <v>92.658199999999994</v>
      </c>
    </row>
    <row r="275" spans="11:12" x14ac:dyDescent="0.25">
      <c r="K275" s="74">
        <v>44023</v>
      </c>
      <c r="L275" s="47">
        <v>94.712800000000001</v>
      </c>
    </row>
    <row r="276" spans="11:12" x14ac:dyDescent="0.25">
      <c r="K276" s="74">
        <v>44030</v>
      </c>
      <c r="L276" s="47">
        <v>94.862799999999993</v>
      </c>
    </row>
    <row r="277" spans="11:12" x14ac:dyDescent="0.25">
      <c r="K277" s="74">
        <v>44037</v>
      </c>
      <c r="L277" s="47">
        <v>93.063500000000005</v>
      </c>
    </row>
    <row r="278" spans="11:12" x14ac:dyDescent="0.25">
      <c r="K278" s="74">
        <v>44044</v>
      </c>
      <c r="L278" s="47">
        <v>92.409499999999994</v>
      </c>
    </row>
    <row r="279" spans="11:12" x14ac:dyDescent="0.25">
      <c r="K279" s="74">
        <v>44051</v>
      </c>
      <c r="L279" s="47">
        <v>93.880200000000002</v>
      </c>
    </row>
    <row r="280" spans="11:12" x14ac:dyDescent="0.25">
      <c r="K280" s="74">
        <v>44058</v>
      </c>
      <c r="L280" s="47">
        <v>93.993600000000001</v>
      </c>
    </row>
    <row r="281" spans="11:12" x14ac:dyDescent="0.25">
      <c r="K281" s="74">
        <v>44065</v>
      </c>
      <c r="L281" s="47">
        <v>94.258399999999995</v>
      </c>
    </row>
    <row r="282" spans="11:12" x14ac:dyDescent="0.25">
      <c r="K282" s="74">
        <v>44072</v>
      </c>
      <c r="L282" s="47">
        <v>94.611500000000007</v>
      </c>
    </row>
    <row r="283" spans="11:12" x14ac:dyDescent="0.25">
      <c r="K283" s="74">
        <v>44079</v>
      </c>
      <c r="L283" s="47">
        <v>96.4101</v>
      </c>
    </row>
    <row r="284" spans="11:12" x14ac:dyDescent="0.25">
      <c r="K284" s="74">
        <v>44086</v>
      </c>
      <c r="L284" s="47">
        <v>105.1673</v>
      </c>
    </row>
    <row r="285" spans="11:12" x14ac:dyDescent="0.25">
      <c r="K285" s="74">
        <v>44093</v>
      </c>
      <c r="L285" s="47">
        <v>125.5607</v>
      </c>
    </row>
    <row r="286" spans="11:12" x14ac:dyDescent="0.25">
      <c r="K286" s="74">
        <v>44100</v>
      </c>
      <c r="L286" s="47">
        <v>117.4295</v>
      </c>
    </row>
    <row r="287" spans="11:12" x14ac:dyDescent="0.25">
      <c r="K287" s="74">
        <v>44107</v>
      </c>
      <c r="L287" s="47">
        <v>94.985500000000002</v>
      </c>
    </row>
    <row r="288" spans="11:12" x14ac:dyDescent="0.25">
      <c r="K288" s="74">
        <v>44114</v>
      </c>
      <c r="L288" s="47">
        <v>93.990600000000001</v>
      </c>
    </row>
    <row r="289" spans="11:12" x14ac:dyDescent="0.25">
      <c r="K289" s="74">
        <v>44121</v>
      </c>
      <c r="L289" s="47">
        <v>93.817700000000002</v>
      </c>
    </row>
    <row r="290" spans="11:12" x14ac:dyDescent="0.25">
      <c r="K290" s="74">
        <v>44128</v>
      </c>
      <c r="L290" s="47">
        <v>92.792299999999997</v>
      </c>
    </row>
    <row r="291" spans="11:12" x14ac:dyDescent="0.25">
      <c r="K291" s="74">
        <v>44135</v>
      </c>
      <c r="L291" s="47">
        <v>92.881799999999998</v>
      </c>
    </row>
    <row r="292" spans="11:12" x14ac:dyDescent="0.25">
      <c r="K292" s="74">
        <v>44142</v>
      </c>
      <c r="L292" s="47">
        <v>92.909400000000005</v>
      </c>
    </row>
    <row r="293" spans="11:12" x14ac:dyDescent="0.25">
      <c r="K293" s="74">
        <v>44149</v>
      </c>
      <c r="L293" s="47">
        <v>93.888199999999998</v>
      </c>
    </row>
    <row r="294" spans="11:12" x14ac:dyDescent="0.25">
      <c r="K294" s="74">
        <v>44156</v>
      </c>
      <c r="L294" s="47">
        <v>96.331999999999994</v>
      </c>
    </row>
    <row r="295" spans="11:12" x14ac:dyDescent="0.25">
      <c r="K295" s="74">
        <v>44163</v>
      </c>
      <c r="L295" s="47">
        <v>101.9423</v>
      </c>
    </row>
    <row r="296" spans="11:12" x14ac:dyDescent="0.25">
      <c r="K296" s="74">
        <v>44170</v>
      </c>
      <c r="L296" s="47">
        <v>103.08750000000001</v>
      </c>
    </row>
    <row r="297" spans="11:12" x14ac:dyDescent="0.25">
      <c r="K297" s="74">
        <v>44177</v>
      </c>
      <c r="L297" s="47">
        <v>106.5907</v>
      </c>
    </row>
    <row r="298" spans="11:12" x14ac:dyDescent="0.25">
      <c r="K298" s="74">
        <v>44184</v>
      </c>
      <c r="L298" s="47">
        <v>109.9044</v>
      </c>
    </row>
    <row r="299" spans="11:12" x14ac:dyDescent="0.25">
      <c r="K299" s="74">
        <v>44191</v>
      </c>
      <c r="L299" s="47">
        <v>99.236500000000007</v>
      </c>
    </row>
    <row r="300" spans="11:12" x14ac:dyDescent="0.25">
      <c r="K300" s="74">
        <v>44198</v>
      </c>
      <c r="L300" s="47">
        <v>93.447800000000001</v>
      </c>
    </row>
    <row r="301" spans="11:12" x14ac:dyDescent="0.25">
      <c r="K301" s="74">
        <v>44205</v>
      </c>
      <c r="L301" s="47">
        <v>94.669300000000007</v>
      </c>
    </row>
    <row r="302" spans="11:12" x14ac:dyDescent="0.25">
      <c r="K302" s="74">
        <v>44212</v>
      </c>
      <c r="L302" s="47">
        <v>95.124099999999999</v>
      </c>
    </row>
    <row r="303" spans="11:12" x14ac:dyDescent="0.25">
      <c r="K303" s="74">
        <v>44219</v>
      </c>
      <c r="L303" s="47">
        <v>95.9773</v>
      </c>
    </row>
    <row r="304" spans="11:12" x14ac:dyDescent="0.25">
      <c r="K304" s="74">
        <v>44226</v>
      </c>
      <c r="L304" s="47">
        <v>96.867800000000003</v>
      </c>
    </row>
    <row r="305" spans="11:12" x14ac:dyDescent="0.25">
      <c r="K305" s="74">
        <v>44233</v>
      </c>
      <c r="L305" s="47">
        <v>96.948099999999997</v>
      </c>
    </row>
    <row r="306" spans="11:12" x14ac:dyDescent="0.25">
      <c r="K306" s="74">
        <v>44240</v>
      </c>
      <c r="L306" s="47">
        <v>97.590299999999999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5E617-3B19-40E5-92B8-AF3B01FA9866}">
  <sheetPr codeName="Sheet15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30</v>
      </c>
    </row>
    <row r="2" spans="1:12" ht="19.5" customHeight="1" x14ac:dyDescent="0.3">
      <c r="A2" s="7" t="str">
        <f>"Weekly Payroll Jobs and Wages in Australia - " &amp;$L$1</f>
        <v>Weekly Payroll Jobs and Wages in Australia - Rental, hiring and real estate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44240</v>
      </c>
    </row>
    <row r="3" spans="1:12" ht="15" customHeight="1" x14ac:dyDescent="0.25">
      <c r="A3" s="38" t="str">
        <f>"Week ending "&amp;TEXT($L$2,"dddd dd mmmm yyyy")</f>
        <v>Week ending Saturday 13 February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65</v>
      </c>
      <c r="L4" s="44">
        <v>44212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44219</v>
      </c>
    </row>
    <row r="6" spans="1:12" ht="16.5" customHeight="1" thickBot="1" x14ac:dyDescent="0.3">
      <c r="A6" s="36" t="str">
        <f>"Change in payroll jobs and total wages, "&amp;$L$1</f>
        <v>Change in payroll jobs and total wages, Rental, hiring and real estate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44226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66</v>
      </c>
      <c r="L7" s="44">
        <v>44233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5" t="str">
        <f>"% Change between " &amp; TEXT($L$4,"dd mmm yyyy")&amp;" and "&amp; TEXT($L$2,"dd mmm yyyy") &amp; " (monthly change)"</f>
        <v>% Change between 16 Jan 2021 and 13 Feb 2021 (monthly change)</v>
      </c>
      <c r="D8" s="78" t="str">
        <f>"% Change between " &amp; TEXT($L$7,"dd mmm yyyy")&amp;" and "&amp; TEXT($L$2,"dd mmm yyyy") &amp; " (weekly change)"</f>
        <v>% Change between 06 Feb 2021 and 13 Feb 2021 (weekly change)</v>
      </c>
      <c r="E8" s="80" t="str">
        <f>"% Change between " &amp; TEXT($L$6,"dd mmm yyyy")&amp;" and "&amp; TEXT($L$7,"dd mmm yyyy") &amp; " (weekly change)"</f>
        <v>% Change between 30 Jan 2021 and 06 Feb 2021 (weekly change)</v>
      </c>
      <c r="F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5" t="str">
        <f>"% Change between " &amp; TEXT($L$4,"dd mmm yyyy")&amp;" and "&amp; TEXT($L$2,"dd mmm yyyy") &amp; " (monthly change)"</f>
        <v>% Change between 16 Jan 2021 and 13 Feb 2021 (monthly change)</v>
      </c>
      <c r="H8" s="78" t="str">
        <f>"% Change between " &amp; TEXT($L$7,"dd mmm yyyy")&amp;" and "&amp; TEXT($L$2,"dd mmm yyyy") &amp; " (weekly change)"</f>
        <v>% Change between 06 Feb 2021 and 13 Feb 2021 (weekly change)</v>
      </c>
      <c r="I8" s="80" t="str">
        <f>"% Change between " &amp; TEXT($L$6,"dd mmm yyyy")&amp;" and "&amp; TEXT($L$7,"dd mmm yyyy") &amp; " (weekly change)"</f>
        <v>% Change between 30 Jan 2021 and 06 Feb 2021 (weekly change)</v>
      </c>
      <c r="J8" s="57"/>
      <c r="K8" s="43" t="s">
        <v>67</v>
      </c>
      <c r="L8" s="44">
        <v>44240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-5.5261630978375775E-2</v>
      </c>
      <c r="C11" s="32">
        <v>-1.656565958372902E-2</v>
      </c>
      <c r="D11" s="32">
        <v>9.2650496387631787E-3</v>
      </c>
      <c r="E11" s="32">
        <v>-3.1918051594142849E-2</v>
      </c>
      <c r="F11" s="32">
        <v>-3.9938840353996752E-2</v>
      </c>
      <c r="G11" s="32">
        <v>-3.1977532967874422E-2</v>
      </c>
      <c r="H11" s="32">
        <v>-1.2194939736370758E-3</v>
      </c>
      <c r="I11" s="68">
        <v>-2.5836357552524225E-2</v>
      </c>
      <c r="J11" s="46"/>
      <c r="K11" s="46"/>
      <c r="L11" s="47"/>
    </row>
    <row r="12" spans="1:12" x14ac:dyDescent="0.25">
      <c r="A12" s="69" t="s">
        <v>6</v>
      </c>
      <c r="B12" s="32">
        <v>-5.5683280577032757E-2</v>
      </c>
      <c r="C12" s="32">
        <v>-2.1208971480052075E-2</v>
      </c>
      <c r="D12" s="32">
        <v>1.0939808899505632E-2</v>
      </c>
      <c r="E12" s="32">
        <v>-3.7096472224451005E-2</v>
      </c>
      <c r="F12" s="32">
        <v>-4.4798940341468918E-2</v>
      </c>
      <c r="G12" s="32">
        <v>-1.9535205539698342E-2</v>
      </c>
      <c r="H12" s="32">
        <v>-7.0890909131784419E-3</v>
      </c>
      <c r="I12" s="68">
        <v>-9.5356932641657011E-3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-7.2509754762619338E-2</v>
      </c>
      <c r="C13" s="32">
        <v>-1.7632164562879749E-2</v>
      </c>
      <c r="D13" s="32">
        <v>5.5533861643888294E-3</v>
      </c>
      <c r="E13" s="32">
        <v>-3.10662685238422E-2</v>
      </c>
      <c r="F13" s="32">
        <v>-6.3884720346180646E-2</v>
      </c>
      <c r="G13" s="32">
        <v>-4.3072468015950993E-2</v>
      </c>
      <c r="H13" s="32">
        <v>-2.8505399203949677E-3</v>
      </c>
      <c r="I13" s="68">
        <v>-3.1561663883379554E-2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-3.7069476938502599E-2</v>
      </c>
      <c r="C14" s="32">
        <v>-1.0402945343694903E-2</v>
      </c>
      <c r="D14" s="32">
        <v>6.5376217302066664E-3</v>
      </c>
      <c r="E14" s="32">
        <v>-2.8468392023759059E-2</v>
      </c>
      <c r="F14" s="32">
        <v>-1.9915499045718654E-2</v>
      </c>
      <c r="G14" s="32">
        <v>-3.7613736441481471E-2</v>
      </c>
      <c r="H14" s="32">
        <v>3.7648530961442717E-5</v>
      </c>
      <c r="I14" s="68">
        <v>-3.5378887141408133E-2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-5.8666263289826159E-2</v>
      </c>
      <c r="C15" s="32">
        <v>-9.8889375079680431E-4</v>
      </c>
      <c r="D15" s="32">
        <v>5.2708389680233836E-3</v>
      </c>
      <c r="E15" s="32">
        <v>-1.5760457759211199E-2</v>
      </c>
      <c r="F15" s="32">
        <v>-7.5811650067142411E-3</v>
      </c>
      <c r="G15" s="32">
        <v>-4.5168067469220752E-2</v>
      </c>
      <c r="H15" s="32">
        <v>-9.9910070946107599E-4</v>
      </c>
      <c r="I15" s="68">
        <v>-3.7966167002182361E-2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-4.1038832255761437E-2</v>
      </c>
      <c r="C16" s="32">
        <v>-1.9333549669411476E-2</v>
      </c>
      <c r="D16" s="32">
        <v>1.7781005304369657E-2</v>
      </c>
      <c r="E16" s="32">
        <v>-2.9498284033338762E-2</v>
      </c>
      <c r="F16" s="32">
        <v>-5.7798572141376514E-4</v>
      </c>
      <c r="G16" s="32">
        <v>-2.1787069357592448E-2</v>
      </c>
      <c r="H16" s="32">
        <v>2.0752078189844481E-2</v>
      </c>
      <c r="I16" s="68">
        <v>-3.1927257126269204E-2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-8.907516065940202E-3</v>
      </c>
      <c r="C17" s="32">
        <v>2.7555040556199284E-2</v>
      </c>
      <c r="D17" s="32">
        <v>2.3404500865551014E-2</v>
      </c>
      <c r="E17" s="32">
        <v>-1.4781125639567905E-2</v>
      </c>
      <c r="F17" s="32">
        <v>-6.5724433325077491E-2</v>
      </c>
      <c r="G17" s="32">
        <v>4.1834771146757266E-2</v>
      </c>
      <c r="H17" s="32">
        <v>-3.1041268622917784E-3</v>
      </c>
      <c r="I17" s="68">
        <v>-3.6776633973564454E-2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-9.8590235874931431E-2</v>
      </c>
      <c r="C18" s="32">
        <v>-2.3026159334126106E-2</v>
      </c>
      <c r="D18" s="32">
        <v>8.7599754450582434E-3</v>
      </c>
      <c r="E18" s="32">
        <v>-2.8622540250447193E-2</v>
      </c>
      <c r="F18" s="32">
        <v>-6.0813229446380679E-2</v>
      </c>
      <c r="G18" s="32">
        <v>-6.0008739747955619E-2</v>
      </c>
      <c r="H18" s="32">
        <v>2.7487991025691105E-2</v>
      </c>
      <c r="I18" s="68">
        <v>-3.3117510109111348E-2</v>
      </c>
      <c r="J18" s="46"/>
      <c r="K18" s="46"/>
      <c r="L18" s="47"/>
    </row>
    <row r="19" spans="1:12" x14ac:dyDescent="0.25">
      <c r="A19" s="70" t="s">
        <v>1</v>
      </c>
      <c r="B19" s="32">
        <v>-0.12698502994011984</v>
      </c>
      <c r="C19" s="32">
        <v>-5.7877221324717287E-2</v>
      </c>
      <c r="D19" s="32">
        <v>6.1663216011040856E-3</v>
      </c>
      <c r="E19" s="32">
        <v>-7.1748878923766801E-2</v>
      </c>
      <c r="F19" s="32">
        <v>-0.153201181668012</v>
      </c>
      <c r="G19" s="32">
        <v>-0.15350025551800228</v>
      </c>
      <c r="H19" s="32">
        <v>-4.2016819298771324E-2</v>
      </c>
      <c r="I19" s="68">
        <v>-8.5731423514721961E-2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-7.690666381697886E-2</v>
      </c>
      <c r="C21" s="32">
        <v>-2.2639126259051845E-2</v>
      </c>
      <c r="D21" s="32">
        <v>9.0116784453087018E-3</v>
      </c>
      <c r="E21" s="32">
        <v>-3.60405907514596E-2</v>
      </c>
      <c r="F21" s="32">
        <v>-5.4035445377988212E-2</v>
      </c>
      <c r="G21" s="32">
        <v>-3.5554529783406008E-2</v>
      </c>
      <c r="H21" s="32">
        <v>3.8363174848132786E-4</v>
      </c>
      <c r="I21" s="68">
        <v>-2.8297789663677242E-2</v>
      </c>
      <c r="J21" s="46"/>
      <c r="K21" s="46"/>
      <c r="L21" s="46"/>
    </row>
    <row r="22" spans="1:12" x14ac:dyDescent="0.25">
      <c r="A22" s="69" t="s">
        <v>13</v>
      </c>
      <c r="B22" s="32">
        <v>-8.1086513253713965E-2</v>
      </c>
      <c r="C22" s="32">
        <v>-1.9653608512533394E-2</v>
      </c>
      <c r="D22" s="32">
        <v>4.7534313029744535E-3</v>
      </c>
      <c r="E22" s="32">
        <v>-3.0129990983842392E-2</v>
      </c>
      <c r="F22" s="32">
        <v>-3.1584581734333983E-2</v>
      </c>
      <c r="G22" s="32">
        <v>-2.685762337776898E-2</v>
      </c>
      <c r="H22" s="32">
        <v>-3.6294926419697671E-3</v>
      </c>
      <c r="I22" s="68">
        <v>-2.1220501053208496E-2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0.27560654248069061</v>
      </c>
      <c r="C23" s="32">
        <v>7.7858035438353568E-2</v>
      </c>
      <c r="D23" s="32">
        <v>5.4704426673678919E-2</v>
      </c>
      <c r="E23" s="32">
        <v>-1.1402166606627517E-2</v>
      </c>
      <c r="F23" s="32">
        <v>0.11718074074209284</v>
      </c>
      <c r="G23" s="32">
        <v>-1.8191646865824529E-2</v>
      </c>
      <c r="H23" s="32">
        <v>1.9511537311819982E-2</v>
      </c>
      <c r="I23" s="68">
        <v>-6.182403664359426E-2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-8.5319724864193369E-2</v>
      </c>
      <c r="C24" s="32">
        <v>-5.8764690165019617E-3</v>
      </c>
      <c r="D24" s="32">
        <v>7.7068414021872478E-3</v>
      </c>
      <c r="E24" s="32">
        <v>-2.5016539218759348E-2</v>
      </c>
      <c r="F24" s="32">
        <v>-6.1349281343988205E-2</v>
      </c>
      <c r="G24" s="32">
        <v>-1.4166035760669438E-2</v>
      </c>
      <c r="H24" s="32">
        <v>-6.0304802473754027E-3</v>
      </c>
      <c r="I24" s="68">
        <v>-1.6794049766719943E-2</v>
      </c>
      <c r="J24" s="46"/>
      <c r="K24" s="46" t="s">
        <v>69</v>
      </c>
      <c r="L24" s="47">
        <v>118.35</v>
      </c>
    </row>
    <row r="25" spans="1:12" x14ac:dyDescent="0.25">
      <c r="A25" s="69" t="s">
        <v>47</v>
      </c>
      <c r="B25" s="32">
        <v>-7.8144714150610972E-2</v>
      </c>
      <c r="C25" s="32">
        <v>-2.971749264376955E-2</v>
      </c>
      <c r="D25" s="32">
        <v>6.1883768216497437E-3</v>
      </c>
      <c r="E25" s="32">
        <v>-3.9674562808938663E-2</v>
      </c>
      <c r="F25" s="32">
        <v>-3.2474953839222942E-2</v>
      </c>
      <c r="G25" s="32">
        <v>-3.0570374032348857E-2</v>
      </c>
      <c r="H25" s="32">
        <v>-9.3353370261695101E-4</v>
      </c>
      <c r="I25" s="68">
        <v>-2.3787971548981712E-2</v>
      </c>
      <c r="J25" s="46"/>
      <c r="K25" s="46" t="s">
        <v>46</v>
      </c>
      <c r="L25" s="47">
        <v>92.01</v>
      </c>
    </row>
    <row r="26" spans="1:12" x14ac:dyDescent="0.25">
      <c r="A26" s="69" t="s">
        <v>48</v>
      </c>
      <c r="B26" s="32">
        <v>-6.8973947624104692E-2</v>
      </c>
      <c r="C26" s="32">
        <v>-2.734060011368511E-2</v>
      </c>
      <c r="D26" s="32">
        <v>5.5899434221093891E-3</v>
      </c>
      <c r="E26" s="32">
        <v>-3.7985099996994731E-2</v>
      </c>
      <c r="F26" s="32">
        <v>-6.4557169007690041E-2</v>
      </c>
      <c r="G26" s="32">
        <v>-3.9817733094856034E-2</v>
      </c>
      <c r="H26" s="32">
        <v>-2.955481395374826E-3</v>
      </c>
      <c r="I26" s="68">
        <v>-3.4100562622891406E-2</v>
      </c>
      <c r="J26" s="46"/>
      <c r="K26" s="46" t="s">
        <v>47</v>
      </c>
      <c r="L26" s="47">
        <v>95.01</v>
      </c>
    </row>
    <row r="27" spans="1:12" ht="17.25" customHeight="1" x14ac:dyDescent="0.25">
      <c r="A27" s="69" t="s">
        <v>49</v>
      </c>
      <c r="B27" s="32">
        <v>-3.8690703735881793E-2</v>
      </c>
      <c r="C27" s="32">
        <v>-2.3704726798288278E-2</v>
      </c>
      <c r="D27" s="32">
        <v>7.5705881995835611E-3</v>
      </c>
      <c r="E27" s="32">
        <v>-3.1388736982612131E-2</v>
      </c>
      <c r="F27" s="32">
        <v>-2.1034834355766807E-2</v>
      </c>
      <c r="G27" s="32">
        <v>-4.0258863680948109E-2</v>
      </c>
      <c r="H27" s="32">
        <v>2.4018103936784829E-3</v>
      </c>
      <c r="I27" s="68">
        <v>-3.1247808496580376E-2</v>
      </c>
      <c r="J27" s="59"/>
      <c r="K27" s="50" t="s">
        <v>48</v>
      </c>
      <c r="L27" s="47">
        <v>95.72</v>
      </c>
    </row>
    <row r="28" spans="1:12" x14ac:dyDescent="0.25">
      <c r="A28" s="69" t="s">
        <v>50</v>
      </c>
      <c r="B28" s="32">
        <v>-2.5746743029768981E-2</v>
      </c>
      <c r="C28" s="32">
        <v>-1.794979968723931E-2</v>
      </c>
      <c r="D28" s="32">
        <v>9.2515261106231872E-3</v>
      </c>
      <c r="E28" s="32">
        <v>-2.6401031361698357E-2</v>
      </c>
      <c r="F28" s="32">
        <v>3.261558037717549E-2</v>
      </c>
      <c r="G28" s="32">
        <v>-1.2479355892709765E-2</v>
      </c>
      <c r="H28" s="32">
        <v>1.1565104470251164E-2</v>
      </c>
      <c r="I28" s="68">
        <v>-8.4730743582384083E-3</v>
      </c>
      <c r="J28" s="54"/>
      <c r="K28" s="41" t="s">
        <v>49</v>
      </c>
      <c r="L28" s="47">
        <v>98.47</v>
      </c>
    </row>
    <row r="29" spans="1:12" ht="15.75" thickBot="1" x14ac:dyDescent="0.3">
      <c r="A29" s="71" t="s">
        <v>51</v>
      </c>
      <c r="B29" s="72">
        <v>1.8698517298187722E-2</v>
      </c>
      <c r="C29" s="72">
        <v>-1.952545253891147E-2</v>
      </c>
      <c r="D29" s="72">
        <v>1.101348235978894E-2</v>
      </c>
      <c r="E29" s="72">
        <v>-2.9880149480055573E-2</v>
      </c>
      <c r="F29" s="72">
        <v>9.0917228753737866E-2</v>
      </c>
      <c r="G29" s="72">
        <v>-5.7234376083131422E-2</v>
      </c>
      <c r="H29" s="72">
        <v>4.7727691459793498E-3</v>
      </c>
      <c r="I29" s="73">
        <v>-5.9260752600750477E-2</v>
      </c>
      <c r="J29" s="54"/>
      <c r="K29" s="41" t="s">
        <v>50</v>
      </c>
      <c r="L29" s="47">
        <v>99.21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103.9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Rental, hiring and real estate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120.94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90.77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91.62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92.59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95.41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96.53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100.76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127.56</v>
      </c>
    </row>
    <row r="43" spans="1:12" x14ac:dyDescent="0.25">
      <c r="K43" s="46" t="s">
        <v>46</v>
      </c>
      <c r="L43" s="47">
        <v>91.47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92.19</v>
      </c>
    </row>
    <row r="45" spans="1:12" ht="15.4" customHeight="1" x14ac:dyDescent="0.25">
      <c r="A45" s="26" t="str">
        <f>"Indexed number of payroll jobs in "&amp;$L$1&amp;" each week by age group"</f>
        <v>Indexed number of payroll jobs in Rental, hiring and real estate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93.1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96.13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97.43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101.87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94.46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92.88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95.55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93.11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97.65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94.84</v>
      </c>
    </row>
    <row r="59" spans="1:12" ht="15.4" customHeight="1" x14ac:dyDescent="0.25">
      <c r="K59" s="41" t="s">
        <v>2</v>
      </c>
      <c r="L59" s="47">
        <v>90.26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Rental, hiring and real estate services each week by State and Territory</v>
      </c>
      <c r="K60" s="41" t="s">
        <v>1</v>
      </c>
      <c r="L60" s="47">
        <v>90.89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90.91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90.39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93.29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92.53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93.18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95.12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85.89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84.23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91.74</v>
      </c>
    </row>
    <row r="72" spans="1:12" ht="15.4" customHeight="1" x14ac:dyDescent="0.25">
      <c r="K72" s="46" t="s">
        <v>5</v>
      </c>
      <c r="L72" s="47">
        <v>90.8</v>
      </c>
    </row>
    <row r="73" spans="1:12" ht="15.4" customHeight="1" x14ac:dyDescent="0.25">
      <c r="K73" s="46" t="s">
        <v>44</v>
      </c>
      <c r="L73" s="47">
        <v>94.15</v>
      </c>
    </row>
    <row r="74" spans="1:12" ht="15.4" customHeight="1" x14ac:dyDescent="0.25">
      <c r="K74" s="50" t="s">
        <v>4</v>
      </c>
      <c r="L74" s="47">
        <v>93.02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Rental, hiring and real estate services each week by State and Territory</v>
      </c>
      <c r="K75" s="41" t="s">
        <v>3</v>
      </c>
      <c r="L75" s="47">
        <v>94.97</v>
      </c>
    </row>
    <row r="76" spans="1:12" ht="15.4" customHeight="1" x14ac:dyDescent="0.25">
      <c r="K76" s="41" t="s">
        <v>43</v>
      </c>
      <c r="L76" s="47">
        <v>96.85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86.86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84.62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93.84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92.89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94.63</v>
      </c>
    </row>
    <row r="85" spans="1:12" ht="15.4" customHeight="1" x14ac:dyDescent="0.25">
      <c r="K85" s="50" t="s">
        <v>4</v>
      </c>
      <c r="L85" s="47">
        <v>94.48</v>
      </c>
    </row>
    <row r="86" spans="1:12" ht="15.4" customHeight="1" x14ac:dyDescent="0.25">
      <c r="K86" s="41" t="s">
        <v>3</v>
      </c>
      <c r="L86" s="47">
        <v>93.11</v>
      </c>
    </row>
    <row r="87" spans="1:12" ht="15.4" customHeight="1" x14ac:dyDescent="0.25">
      <c r="K87" s="41" t="s">
        <v>43</v>
      </c>
      <c r="L87" s="47">
        <v>96.48</v>
      </c>
    </row>
    <row r="88" spans="1:12" ht="15.4" customHeight="1" x14ac:dyDescent="0.25">
      <c r="K88" s="41" t="s">
        <v>2</v>
      </c>
      <c r="L88" s="47">
        <v>91.61</v>
      </c>
    </row>
    <row r="89" spans="1:12" ht="15.4" customHeight="1" x14ac:dyDescent="0.25">
      <c r="K89" s="41" t="s">
        <v>1</v>
      </c>
      <c r="L89" s="47">
        <v>92.54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90.93</v>
      </c>
    </row>
    <row r="92" spans="1:12" ht="15" customHeight="1" x14ac:dyDescent="0.25">
      <c r="K92" s="46" t="s">
        <v>5</v>
      </c>
      <c r="L92" s="47">
        <v>90.6</v>
      </c>
    </row>
    <row r="93" spans="1:12" ht="15" customHeight="1" x14ac:dyDescent="0.25">
      <c r="A93" s="26"/>
      <c r="K93" s="46" t="s">
        <v>44</v>
      </c>
      <c r="L93" s="47">
        <v>93.29</v>
      </c>
    </row>
    <row r="94" spans="1:12" ht="15" customHeight="1" x14ac:dyDescent="0.25">
      <c r="K94" s="50" t="s">
        <v>4</v>
      </c>
      <c r="L94" s="47">
        <v>93.89</v>
      </c>
    </row>
    <row r="95" spans="1:12" ht="15" customHeight="1" x14ac:dyDescent="0.25">
      <c r="K95" s="41" t="s">
        <v>3</v>
      </c>
      <c r="L95" s="47">
        <v>90.08</v>
      </c>
    </row>
    <row r="96" spans="1:12" ht="15" customHeight="1" x14ac:dyDescent="0.25">
      <c r="K96" s="41" t="s">
        <v>43</v>
      </c>
      <c r="L96" s="47">
        <v>96.54</v>
      </c>
    </row>
    <row r="97" spans="1:12" ht="15" customHeight="1" x14ac:dyDescent="0.25">
      <c r="K97" s="41" t="s">
        <v>2</v>
      </c>
      <c r="L97" s="47">
        <v>90.84</v>
      </c>
    </row>
    <row r="98" spans="1:12" ht="15" customHeight="1" x14ac:dyDescent="0.25">
      <c r="K98" s="41" t="s">
        <v>1</v>
      </c>
      <c r="L98" s="47">
        <v>86.98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91.45</v>
      </c>
    </row>
    <row r="101" spans="1:12" x14ac:dyDescent="0.25">
      <c r="A101" s="25"/>
      <c r="B101" s="24"/>
      <c r="K101" s="46" t="s">
        <v>5</v>
      </c>
      <c r="L101" s="47">
        <v>91.05</v>
      </c>
    </row>
    <row r="102" spans="1:12" x14ac:dyDescent="0.25">
      <c r="A102" s="25"/>
      <c r="B102" s="24"/>
      <c r="K102" s="46" t="s">
        <v>44</v>
      </c>
      <c r="L102" s="47">
        <v>93.14</v>
      </c>
    </row>
    <row r="103" spans="1:12" x14ac:dyDescent="0.25">
      <c r="A103" s="25"/>
      <c r="B103" s="24"/>
      <c r="K103" s="50" t="s">
        <v>4</v>
      </c>
      <c r="L103" s="47">
        <v>94.38</v>
      </c>
    </row>
    <row r="104" spans="1:12" x14ac:dyDescent="0.25">
      <c r="A104" s="25"/>
      <c r="B104" s="24"/>
      <c r="K104" s="41" t="s">
        <v>3</v>
      </c>
      <c r="L104" s="47">
        <v>91.13</v>
      </c>
    </row>
    <row r="105" spans="1:12" x14ac:dyDescent="0.25">
      <c r="A105" s="25"/>
      <c r="B105" s="24"/>
      <c r="K105" s="41" t="s">
        <v>43</v>
      </c>
      <c r="L105" s="47">
        <v>99.08</v>
      </c>
    </row>
    <row r="106" spans="1:12" x14ac:dyDescent="0.25">
      <c r="A106" s="25"/>
      <c r="B106" s="24"/>
      <c r="K106" s="41" t="s">
        <v>2</v>
      </c>
      <c r="L106" s="47">
        <v>90.74</v>
      </c>
    </row>
    <row r="107" spans="1:12" x14ac:dyDescent="0.25">
      <c r="A107" s="25"/>
      <c r="B107" s="24"/>
      <c r="K107" s="41" t="s">
        <v>1</v>
      </c>
      <c r="L107" s="47">
        <v>87.33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98.253600000000006</v>
      </c>
    </row>
    <row r="112" spans="1:12" x14ac:dyDescent="0.25">
      <c r="K112" s="74">
        <v>43918</v>
      </c>
      <c r="L112" s="47">
        <v>94.639300000000006</v>
      </c>
    </row>
    <row r="113" spans="11:12" x14ac:dyDescent="0.25">
      <c r="K113" s="74">
        <v>43925</v>
      </c>
      <c r="L113" s="47">
        <v>91.403999999999996</v>
      </c>
    </row>
    <row r="114" spans="11:12" x14ac:dyDescent="0.25">
      <c r="K114" s="74">
        <v>43932</v>
      </c>
      <c r="L114" s="47">
        <v>89.7941</v>
      </c>
    </row>
    <row r="115" spans="11:12" x14ac:dyDescent="0.25">
      <c r="K115" s="74">
        <v>43939</v>
      </c>
      <c r="L115" s="47">
        <v>89.566900000000004</v>
      </c>
    </row>
    <row r="116" spans="11:12" x14ac:dyDescent="0.25">
      <c r="K116" s="74">
        <v>43946</v>
      </c>
      <c r="L116" s="47">
        <v>89.904600000000002</v>
      </c>
    </row>
    <row r="117" spans="11:12" x14ac:dyDescent="0.25">
      <c r="K117" s="74">
        <v>43953</v>
      </c>
      <c r="L117" s="47">
        <v>90.438100000000006</v>
      </c>
    </row>
    <row r="118" spans="11:12" x14ac:dyDescent="0.25">
      <c r="K118" s="74">
        <v>43960</v>
      </c>
      <c r="L118" s="47">
        <v>91.222200000000001</v>
      </c>
    </row>
    <row r="119" spans="11:12" x14ac:dyDescent="0.25">
      <c r="K119" s="74">
        <v>43967</v>
      </c>
      <c r="L119" s="47">
        <v>91.700299999999999</v>
      </c>
    </row>
    <row r="120" spans="11:12" x14ac:dyDescent="0.25">
      <c r="K120" s="74">
        <v>43974</v>
      </c>
      <c r="L120" s="47">
        <v>91.920400000000001</v>
      </c>
    </row>
    <row r="121" spans="11:12" x14ac:dyDescent="0.25">
      <c r="K121" s="74">
        <v>43981</v>
      </c>
      <c r="L121" s="47">
        <v>92.398499999999999</v>
      </c>
    </row>
    <row r="122" spans="11:12" x14ac:dyDescent="0.25">
      <c r="K122" s="74">
        <v>43988</v>
      </c>
      <c r="L122" s="47">
        <v>92.438999999999993</v>
      </c>
    </row>
    <row r="123" spans="11:12" x14ac:dyDescent="0.25">
      <c r="K123" s="74">
        <v>43995</v>
      </c>
      <c r="L123" s="47">
        <v>92.498000000000005</v>
      </c>
    </row>
    <row r="124" spans="11:12" x14ac:dyDescent="0.25">
      <c r="K124" s="74">
        <v>44002</v>
      </c>
      <c r="L124" s="47">
        <v>92.644999999999996</v>
      </c>
    </row>
    <row r="125" spans="11:12" x14ac:dyDescent="0.25">
      <c r="K125" s="74">
        <v>44009</v>
      </c>
      <c r="L125" s="47">
        <v>92.920599999999993</v>
      </c>
    </row>
    <row r="126" spans="11:12" x14ac:dyDescent="0.25">
      <c r="K126" s="74">
        <v>44016</v>
      </c>
      <c r="L126" s="47">
        <v>94.020300000000006</v>
      </c>
    </row>
    <row r="127" spans="11:12" x14ac:dyDescent="0.25">
      <c r="K127" s="74">
        <v>44023</v>
      </c>
      <c r="L127" s="47">
        <v>95.057900000000004</v>
      </c>
    </row>
    <row r="128" spans="11:12" x14ac:dyDescent="0.25">
      <c r="K128" s="74">
        <v>44030</v>
      </c>
      <c r="L128" s="47">
        <v>95.190399999999997</v>
      </c>
    </row>
    <row r="129" spans="1:12" x14ac:dyDescent="0.25">
      <c r="K129" s="74">
        <v>44037</v>
      </c>
      <c r="L129" s="47">
        <v>94.714799999999997</v>
      </c>
    </row>
    <row r="130" spans="1:12" x14ac:dyDescent="0.25">
      <c r="K130" s="74">
        <v>44044</v>
      </c>
      <c r="L130" s="47">
        <v>94.843500000000006</v>
      </c>
    </row>
    <row r="131" spans="1:12" x14ac:dyDescent="0.25">
      <c r="K131" s="74">
        <v>44051</v>
      </c>
      <c r="L131" s="47">
        <v>96.273399999999995</v>
      </c>
    </row>
    <row r="132" spans="1:12" x14ac:dyDescent="0.25">
      <c r="K132" s="74">
        <v>44058</v>
      </c>
      <c r="L132" s="47">
        <v>96.384799999999998</v>
      </c>
    </row>
    <row r="133" spans="1:12" x14ac:dyDescent="0.25">
      <c r="K133" s="74">
        <v>44065</v>
      </c>
      <c r="L133" s="47">
        <v>96.3583</v>
      </c>
    </row>
    <row r="134" spans="1:12" x14ac:dyDescent="0.25">
      <c r="K134" s="74">
        <v>44072</v>
      </c>
      <c r="L134" s="47">
        <v>96.709100000000007</v>
      </c>
    </row>
    <row r="135" spans="1:12" x14ac:dyDescent="0.25">
      <c r="K135" s="74">
        <v>44079</v>
      </c>
      <c r="L135" s="47">
        <v>96.887799999999999</v>
      </c>
    </row>
    <row r="136" spans="1:12" x14ac:dyDescent="0.25">
      <c r="K136" s="74">
        <v>44086</v>
      </c>
      <c r="L136" s="47">
        <v>96.937700000000007</v>
      </c>
    </row>
    <row r="137" spans="1:12" x14ac:dyDescent="0.25">
      <c r="K137" s="74">
        <v>44093</v>
      </c>
      <c r="L137" s="47">
        <v>97.154899999999998</v>
      </c>
    </row>
    <row r="138" spans="1:12" x14ac:dyDescent="0.25">
      <c r="K138" s="74">
        <v>44100</v>
      </c>
      <c r="L138" s="47">
        <v>97.0869</v>
      </c>
    </row>
    <row r="139" spans="1:12" x14ac:dyDescent="0.25">
      <c r="K139" s="74">
        <v>44107</v>
      </c>
      <c r="L139" s="47">
        <v>95.915400000000005</v>
      </c>
    </row>
    <row r="140" spans="1:12" x14ac:dyDescent="0.25">
      <c r="A140" s="25"/>
      <c r="B140" s="24"/>
      <c r="K140" s="74">
        <v>44114</v>
      </c>
      <c r="L140" s="47">
        <v>95.5852</v>
      </c>
    </row>
    <row r="141" spans="1:12" x14ac:dyDescent="0.25">
      <c r="A141" s="25"/>
      <c r="B141" s="24"/>
      <c r="K141" s="74">
        <v>44121</v>
      </c>
      <c r="L141" s="47">
        <v>95.695999999999998</v>
      </c>
    </row>
    <row r="142" spans="1:12" x14ac:dyDescent="0.25">
      <c r="K142" s="74">
        <v>44128</v>
      </c>
      <c r="L142" s="47">
        <v>96.180300000000003</v>
      </c>
    </row>
    <row r="143" spans="1:12" x14ac:dyDescent="0.25">
      <c r="K143" s="74">
        <v>44135</v>
      </c>
      <c r="L143" s="47">
        <v>96.224299999999999</v>
      </c>
    </row>
    <row r="144" spans="1:12" x14ac:dyDescent="0.25">
      <c r="K144" s="74">
        <v>44142</v>
      </c>
      <c r="L144" s="47">
        <v>96.410300000000007</v>
      </c>
    </row>
    <row r="145" spans="11:12" x14ac:dyDescent="0.25">
      <c r="K145" s="74">
        <v>44149</v>
      </c>
      <c r="L145" s="47">
        <v>96.666600000000003</v>
      </c>
    </row>
    <row r="146" spans="11:12" x14ac:dyDescent="0.25">
      <c r="K146" s="74">
        <v>44156</v>
      </c>
      <c r="L146" s="47">
        <v>96.990499999999997</v>
      </c>
    </row>
    <row r="147" spans="11:12" x14ac:dyDescent="0.25">
      <c r="K147" s="74">
        <v>44163</v>
      </c>
      <c r="L147" s="47">
        <v>97.110500000000002</v>
      </c>
    </row>
    <row r="148" spans="11:12" x14ac:dyDescent="0.25">
      <c r="K148" s="74">
        <v>44170</v>
      </c>
      <c r="L148" s="47">
        <v>98.688299999999998</v>
      </c>
    </row>
    <row r="149" spans="11:12" x14ac:dyDescent="0.25">
      <c r="K149" s="74">
        <v>44177</v>
      </c>
      <c r="L149" s="47">
        <v>99.692999999999998</v>
      </c>
    </row>
    <row r="150" spans="11:12" x14ac:dyDescent="0.25">
      <c r="K150" s="74">
        <v>44184</v>
      </c>
      <c r="L150" s="47">
        <v>99.356999999999999</v>
      </c>
    </row>
    <row r="151" spans="11:12" x14ac:dyDescent="0.25">
      <c r="K151" s="74">
        <v>44191</v>
      </c>
      <c r="L151" s="47">
        <v>96.028999999999996</v>
      </c>
    </row>
    <row r="152" spans="11:12" x14ac:dyDescent="0.25">
      <c r="K152" s="74">
        <v>44198</v>
      </c>
      <c r="L152" s="47">
        <v>93.170900000000003</v>
      </c>
    </row>
    <row r="153" spans="11:12" x14ac:dyDescent="0.25">
      <c r="K153" s="74">
        <v>44205</v>
      </c>
      <c r="L153" s="47">
        <v>94.267099999999999</v>
      </c>
    </row>
    <row r="154" spans="11:12" x14ac:dyDescent="0.25">
      <c r="K154" s="74">
        <v>44212</v>
      </c>
      <c r="L154" s="47">
        <v>96.065200000000004</v>
      </c>
    </row>
    <row r="155" spans="11:12" x14ac:dyDescent="0.25">
      <c r="K155" s="74">
        <v>44219</v>
      </c>
      <c r="L155" s="47">
        <v>96.716499999999996</v>
      </c>
    </row>
    <row r="156" spans="11:12" x14ac:dyDescent="0.25">
      <c r="K156" s="74">
        <v>44226</v>
      </c>
      <c r="L156" s="47">
        <v>96.692800000000005</v>
      </c>
    </row>
    <row r="157" spans="11:12" x14ac:dyDescent="0.25">
      <c r="K157" s="74">
        <v>44233</v>
      </c>
      <c r="L157" s="47">
        <v>93.6066</v>
      </c>
    </row>
    <row r="158" spans="11:12" x14ac:dyDescent="0.25">
      <c r="K158" s="74">
        <v>44240</v>
      </c>
      <c r="L158" s="47">
        <v>94.473799999999997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98.797700000000006</v>
      </c>
    </row>
    <row r="260" spans="11:12" x14ac:dyDescent="0.25">
      <c r="K260" s="74">
        <v>43918</v>
      </c>
      <c r="L260" s="47">
        <v>97.725399999999993</v>
      </c>
    </row>
    <row r="261" spans="11:12" x14ac:dyDescent="0.25">
      <c r="K261" s="74">
        <v>43925</v>
      </c>
      <c r="L261" s="47">
        <v>96.899699999999996</v>
      </c>
    </row>
    <row r="262" spans="11:12" x14ac:dyDescent="0.25">
      <c r="K262" s="74">
        <v>43932</v>
      </c>
      <c r="L262" s="47">
        <v>93.496700000000004</v>
      </c>
    </row>
    <row r="263" spans="11:12" x14ac:dyDescent="0.25">
      <c r="K263" s="74">
        <v>43939</v>
      </c>
      <c r="L263" s="47">
        <v>92.999499999999998</v>
      </c>
    </row>
    <row r="264" spans="11:12" x14ac:dyDescent="0.25">
      <c r="K264" s="74">
        <v>43946</v>
      </c>
      <c r="L264" s="47">
        <v>94.624099999999999</v>
      </c>
    </row>
    <row r="265" spans="11:12" x14ac:dyDescent="0.25">
      <c r="K265" s="74">
        <v>43953</v>
      </c>
      <c r="L265" s="47">
        <v>95.177800000000005</v>
      </c>
    </row>
    <row r="266" spans="11:12" x14ac:dyDescent="0.25">
      <c r="K266" s="74">
        <v>43960</v>
      </c>
      <c r="L266" s="47">
        <v>89.930599999999998</v>
      </c>
    </row>
    <row r="267" spans="11:12" x14ac:dyDescent="0.25">
      <c r="K267" s="74">
        <v>43967</v>
      </c>
      <c r="L267" s="47">
        <v>89.226600000000005</v>
      </c>
    </row>
    <row r="268" spans="11:12" x14ac:dyDescent="0.25">
      <c r="K268" s="74">
        <v>43974</v>
      </c>
      <c r="L268" s="47">
        <v>87.997799999999998</v>
      </c>
    </row>
    <row r="269" spans="11:12" x14ac:dyDescent="0.25">
      <c r="K269" s="74">
        <v>43981</v>
      </c>
      <c r="L269" s="47">
        <v>89.539199999999994</v>
      </c>
    </row>
    <row r="270" spans="11:12" x14ac:dyDescent="0.25">
      <c r="K270" s="74">
        <v>43988</v>
      </c>
      <c r="L270" s="47">
        <v>92.503600000000006</v>
      </c>
    </row>
    <row r="271" spans="11:12" x14ac:dyDescent="0.25">
      <c r="K271" s="74">
        <v>43995</v>
      </c>
      <c r="L271" s="47">
        <v>91.968000000000004</v>
      </c>
    </row>
    <row r="272" spans="11:12" x14ac:dyDescent="0.25">
      <c r="K272" s="74">
        <v>44002</v>
      </c>
      <c r="L272" s="47">
        <v>95.495400000000004</v>
      </c>
    </row>
    <row r="273" spans="11:12" x14ac:dyDescent="0.25">
      <c r="K273" s="74">
        <v>44009</v>
      </c>
      <c r="L273" s="47">
        <v>97.531000000000006</v>
      </c>
    </row>
    <row r="274" spans="11:12" x14ac:dyDescent="0.25">
      <c r="K274" s="74">
        <v>44016</v>
      </c>
      <c r="L274" s="47">
        <v>95.797300000000007</v>
      </c>
    </row>
    <row r="275" spans="11:12" x14ac:dyDescent="0.25">
      <c r="K275" s="74">
        <v>44023</v>
      </c>
      <c r="L275" s="47">
        <v>92.768299999999996</v>
      </c>
    </row>
    <row r="276" spans="11:12" x14ac:dyDescent="0.25">
      <c r="K276" s="74">
        <v>44030</v>
      </c>
      <c r="L276" s="47">
        <v>92.573599999999999</v>
      </c>
    </row>
    <row r="277" spans="11:12" x14ac:dyDescent="0.25">
      <c r="K277" s="74">
        <v>44037</v>
      </c>
      <c r="L277" s="47">
        <v>93.195999999999998</v>
      </c>
    </row>
    <row r="278" spans="11:12" x14ac:dyDescent="0.25">
      <c r="K278" s="74">
        <v>44044</v>
      </c>
      <c r="L278" s="47">
        <v>93.7667</v>
      </c>
    </row>
    <row r="279" spans="11:12" x14ac:dyDescent="0.25">
      <c r="K279" s="74">
        <v>44051</v>
      </c>
      <c r="L279" s="47">
        <v>96.865399999999994</v>
      </c>
    </row>
    <row r="280" spans="11:12" x14ac:dyDescent="0.25">
      <c r="K280" s="74">
        <v>44058</v>
      </c>
      <c r="L280" s="47">
        <v>96.605500000000006</v>
      </c>
    </row>
    <row r="281" spans="11:12" x14ac:dyDescent="0.25">
      <c r="K281" s="74">
        <v>44065</v>
      </c>
      <c r="L281" s="47">
        <v>97.031700000000001</v>
      </c>
    </row>
    <row r="282" spans="11:12" x14ac:dyDescent="0.25">
      <c r="K282" s="74">
        <v>44072</v>
      </c>
      <c r="L282" s="47">
        <v>98.153300000000002</v>
      </c>
    </row>
    <row r="283" spans="11:12" x14ac:dyDescent="0.25">
      <c r="K283" s="74">
        <v>44079</v>
      </c>
      <c r="L283" s="47">
        <v>104.12609999999999</v>
      </c>
    </row>
    <row r="284" spans="11:12" x14ac:dyDescent="0.25">
      <c r="K284" s="74">
        <v>44086</v>
      </c>
      <c r="L284" s="47">
        <v>102.2118</v>
      </c>
    </row>
    <row r="285" spans="11:12" x14ac:dyDescent="0.25">
      <c r="K285" s="74">
        <v>44093</v>
      </c>
      <c r="L285" s="47">
        <v>100.4225</v>
      </c>
    </row>
    <row r="286" spans="11:12" x14ac:dyDescent="0.25">
      <c r="K286" s="74">
        <v>44100</v>
      </c>
      <c r="L286" s="47">
        <v>103.3056</v>
      </c>
    </row>
    <row r="287" spans="11:12" x14ac:dyDescent="0.25">
      <c r="K287" s="74">
        <v>44107</v>
      </c>
      <c r="L287" s="47">
        <v>100.73860000000001</v>
      </c>
    </row>
    <row r="288" spans="11:12" x14ac:dyDescent="0.25">
      <c r="K288" s="74">
        <v>44114</v>
      </c>
      <c r="L288" s="47">
        <v>95.400700000000001</v>
      </c>
    </row>
    <row r="289" spans="11:12" x14ac:dyDescent="0.25">
      <c r="K289" s="74">
        <v>44121</v>
      </c>
      <c r="L289" s="47">
        <v>95.028700000000001</v>
      </c>
    </row>
    <row r="290" spans="11:12" x14ac:dyDescent="0.25">
      <c r="K290" s="74">
        <v>44128</v>
      </c>
      <c r="L290" s="47">
        <v>94.535300000000007</v>
      </c>
    </row>
    <row r="291" spans="11:12" x14ac:dyDescent="0.25">
      <c r="K291" s="74">
        <v>44135</v>
      </c>
      <c r="L291" s="47">
        <v>95.007000000000005</v>
      </c>
    </row>
    <row r="292" spans="11:12" x14ac:dyDescent="0.25">
      <c r="K292" s="74">
        <v>44142</v>
      </c>
      <c r="L292" s="47">
        <v>96.525199999999998</v>
      </c>
    </row>
    <row r="293" spans="11:12" x14ac:dyDescent="0.25">
      <c r="K293" s="74">
        <v>44149</v>
      </c>
      <c r="L293" s="47">
        <v>96.846599999999995</v>
      </c>
    </row>
    <row r="294" spans="11:12" x14ac:dyDescent="0.25">
      <c r="K294" s="74">
        <v>44156</v>
      </c>
      <c r="L294" s="47">
        <v>97.134299999999996</v>
      </c>
    </row>
    <row r="295" spans="11:12" x14ac:dyDescent="0.25">
      <c r="K295" s="74">
        <v>44163</v>
      </c>
      <c r="L295" s="47">
        <v>97.691599999999994</v>
      </c>
    </row>
    <row r="296" spans="11:12" x14ac:dyDescent="0.25">
      <c r="K296" s="74">
        <v>44170</v>
      </c>
      <c r="L296" s="47">
        <v>103.3279</v>
      </c>
    </row>
    <row r="297" spans="11:12" x14ac:dyDescent="0.25">
      <c r="K297" s="74">
        <v>44177</v>
      </c>
      <c r="L297" s="47">
        <v>105.33240000000001</v>
      </c>
    </row>
    <row r="298" spans="11:12" x14ac:dyDescent="0.25">
      <c r="K298" s="74">
        <v>44184</v>
      </c>
      <c r="L298" s="47">
        <v>106.43340000000001</v>
      </c>
    </row>
    <row r="299" spans="11:12" x14ac:dyDescent="0.25">
      <c r="K299" s="74">
        <v>44191</v>
      </c>
      <c r="L299" s="47">
        <v>100.63379999999999</v>
      </c>
    </row>
    <row r="300" spans="11:12" x14ac:dyDescent="0.25">
      <c r="K300" s="74">
        <v>44198</v>
      </c>
      <c r="L300" s="47">
        <v>94.333100000000002</v>
      </c>
    </row>
    <row r="301" spans="11:12" x14ac:dyDescent="0.25">
      <c r="K301" s="74">
        <v>44205</v>
      </c>
      <c r="L301" s="47">
        <v>95.916300000000007</v>
      </c>
    </row>
    <row r="302" spans="11:12" x14ac:dyDescent="0.25">
      <c r="K302" s="74">
        <v>44212</v>
      </c>
      <c r="L302" s="47">
        <v>99.177599999999998</v>
      </c>
    </row>
    <row r="303" spans="11:12" x14ac:dyDescent="0.25">
      <c r="K303" s="74">
        <v>44219</v>
      </c>
      <c r="L303" s="47">
        <v>99.531899999999993</v>
      </c>
    </row>
    <row r="304" spans="11:12" x14ac:dyDescent="0.25">
      <c r="K304" s="74">
        <v>44226</v>
      </c>
      <c r="L304" s="47">
        <v>98.672700000000006</v>
      </c>
    </row>
    <row r="305" spans="11:12" x14ac:dyDescent="0.25">
      <c r="K305" s="74">
        <v>44233</v>
      </c>
      <c r="L305" s="47">
        <v>96.1233</v>
      </c>
    </row>
    <row r="306" spans="11:12" x14ac:dyDescent="0.25">
      <c r="K306" s="74">
        <v>44240</v>
      </c>
      <c r="L306" s="47">
        <v>96.006100000000004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862E3-BAC5-4EC3-9493-39EF7E28468A}">
  <sheetPr codeName="Sheet16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31</v>
      </c>
    </row>
    <row r="2" spans="1:12" ht="19.5" customHeight="1" x14ac:dyDescent="0.3">
      <c r="A2" s="7" t="str">
        <f>"Weekly Payroll Jobs and Wages in Australia - " &amp;$L$1</f>
        <v>Weekly Payroll Jobs and Wages in Australia - Professional, scientific and technical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44240</v>
      </c>
    </row>
    <row r="3" spans="1:12" ht="15" customHeight="1" x14ac:dyDescent="0.25">
      <c r="A3" s="38" t="str">
        <f>"Week ending "&amp;TEXT($L$2,"dddd dd mmmm yyyy")</f>
        <v>Week ending Saturday 13 February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65</v>
      </c>
      <c r="L4" s="44">
        <v>44212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44219</v>
      </c>
    </row>
    <row r="6" spans="1:12" ht="16.5" customHeight="1" thickBot="1" x14ac:dyDescent="0.3">
      <c r="A6" s="36" t="str">
        <f>"Change in payroll jobs and total wages, "&amp;$L$1</f>
        <v>Change in payroll jobs and total wages, Professional, scientific and technical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44226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66</v>
      </c>
      <c r="L7" s="44">
        <v>44233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5" t="str">
        <f>"% Change between " &amp; TEXT($L$4,"dd mmm yyyy")&amp;" and "&amp; TEXT($L$2,"dd mmm yyyy") &amp; " (monthly change)"</f>
        <v>% Change between 16 Jan 2021 and 13 Feb 2021 (monthly change)</v>
      </c>
      <c r="D8" s="78" t="str">
        <f>"% Change between " &amp; TEXT($L$7,"dd mmm yyyy")&amp;" and "&amp; TEXT($L$2,"dd mmm yyyy") &amp; " (weekly change)"</f>
        <v>% Change between 06 Feb 2021 and 13 Feb 2021 (weekly change)</v>
      </c>
      <c r="E8" s="80" t="str">
        <f>"% Change between " &amp; TEXT($L$6,"dd mmm yyyy")&amp;" and "&amp; TEXT($L$7,"dd mmm yyyy") &amp; " (weekly change)"</f>
        <v>% Change between 30 Jan 2021 and 06 Feb 2021 (weekly change)</v>
      </c>
      <c r="F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5" t="str">
        <f>"% Change between " &amp; TEXT($L$4,"dd mmm yyyy")&amp;" and "&amp; TEXT($L$2,"dd mmm yyyy") &amp; " (monthly change)"</f>
        <v>% Change between 16 Jan 2021 and 13 Feb 2021 (monthly change)</v>
      </c>
      <c r="H8" s="78" t="str">
        <f>"% Change between " &amp; TEXT($L$7,"dd mmm yyyy")&amp;" and "&amp; TEXT($L$2,"dd mmm yyyy") &amp; " (weekly change)"</f>
        <v>% Change between 06 Feb 2021 and 13 Feb 2021 (weekly change)</v>
      </c>
      <c r="I8" s="80" t="str">
        <f>"% Change between " &amp; TEXT($L$6,"dd mmm yyyy")&amp;" and "&amp; TEXT($L$7,"dd mmm yyyy") &amp; " (weekly change)"</f>
        <v>% Change between 30 Jan 2021 and 06 Feb 2021 (weekly change)</v>
      </c>
      <c r="J8" s="57"/>
      <c r="K8" s="43" t="s">
        <v>67</v>
      </c>
      <c r="L8" s="44">
        <v>44240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-3.1162410539828822E-2</v>
      </c>
      <c r="C11" s="32">
        <v>-7.2636167119929373E-3</v>
      </c>
      <c r="D11" s="32">
        <v>5.4652235316676734E-3</v>
      </c>
      <c r="E11" s="32">
        <v>-2.5530765218414464E-2</v>
      </c>
      <c r="F11" s="32">
        <v>-9.97197467936628E-3</v>
      </c>
      <c r="G11" s="32">
        <v>2.5158352921722749E-2</v>
      </c>
      <c r="H11" s="32">
        <v>1.4822930812780966E-2</v>
      </c>
      <c r="I11" s="68">
        <v>-7.686963874123931E-4</v>
      </c>
      <c r="J11" s="46"/>
      <c r="K11" s="46"/>
      <c r="L11" s="47"/>
    </row>
    <row r="12" spans="1:12" x14ac:dyDescent="0.25">
      <c r="A12" s="69" t="s">
        <v>6</v>
      </c>
      <c r="B12" s="32">
        <v>-3.8907338419534976E-2</v>
      </c>
      <c r="C12" s="32">
        <v>-1.2539619080077058E-2</v>
      </c>
      <c r="D12" s="32">
        <v>8.3202885796220816E-3</v>
      </c>
      <c r="E12" s="32">
        <v>-3.0900989713722349E-2</v>
      </c>
      <c r="F12" s="32">
        <v>-9.4525743693165687E-3</v>
      </c>
      <c r="G12" s="32">
        <v>2.4091485841367444E-2</v>
      </c>
      <c r="H12" s="32">
        <v>1.6326092938528713E-2</v>
      </c>
      <c r="I12" s="68">
        <v>1.7180973114316878E-4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-4.1832163849736648E-2</v>
      </c>
      <c r="C13" s="32">
        <v>-4.9122992302947921E-3</v>
      </c>
      <c r="D13" s="32">
        <v>4.8126250410582827E-3</v>
      </c>
      <c r="E13" s="32">
        <v>-2.4054854059724962E-2</v>
      </c>
      <c r="F13" s="32">
        <v>1.9163420871048942E-3</v>
      </c>
      <c r="G13" s="32">
        <v>4.199750070259034E-2</v>
      </c>
      <c r="H13" s="32">
        <v>1.7250646217471299E-2</v>
      </c>
      <c r="I13" s="68">
        <v>6.4921359567740033E-3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-2.3917885887451473E-2</v>
      </c>
      <c r="C14" s="32">
        <v>2.6101683569301759E-3</v>
      </c>
      <c r="D14" s="32">
        <v>4.3514880034334347E-3</v>
      </c>
      <c r="E14" s="32">
        <v>-1.5195440707403529E-2</v>
      </c>
      <c r="F14" s="32">
        <v>-3.8180855251000678E-2</v>
      </c>
      <c r="G14" s="32">
        <v>1.3177799295245984E-2</v>
      </c>
      <c r="H14" s="32">
        <v>6.3649399263845385E-3</v>
      </c>
      <c r="I14" s="68">
        <v>-6.294930584376468E-3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7.9369042215160501E-3</v>
      </c>
      <c r="C15" s="32">
        <v>-5.8939404114343175E-3</v>
      </c>
      <c r="D15" s="32">
        <v>-4.0211711408644213E-3</v>
      </c>
      <c r="E15" s="32">
        <v>-2.1849292530437658E-2</v>
      </c>
      <c r="F15" s="32">
        <v>1.6508033206341644E-2</v>
      </c>
      <c r="G15" s="32">
        <v>1.060660628912613E-2</v>
      </c>
      <c r="H15" s="32">
        <v>1.1765536773795437E-2</v>
      </c>
      <c r="I15" s="68">
        <v>-9.8141504805678847E-3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-8.3245775122620103E-3</v>
      </c>
      <c r="C16" s="32">
        <v>-1.7483072316904602E-2</v>
      </c>
      <c r="D16" s="32">
        <v>4.873156828567371E-3</v>
      </c>
      <c r="E16" s="32">
        <v>-3.2883421607153074E-2</v>
      </c>
      <c r="F16" s="32">
        <v>-1.2489500101228956E-2</v>
      </c>
      <c r="G16" s="32">
        <v>3.7735486703824872E-3</v>
      </c>
      <c r="H16" s="32">
        <v>2.2445343917394389E-2</v>
      </c>
      <c r="I16" s="68">
        <v>-1.5821228422360112E-2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-8.3243549759002278E-3</v>
      </c>
      <c r="C17" s="32">
        <v>1.0446398650288291E-2</v>
      </c>
      <c r="D17" s="32">
        <v>5.0978476392999905E-3</v>
      </c>
      <c r="E17" s="32">
        <v>-1.4396456256921319E-2</v>
      </c>
      <c r="F17" s="32">
        <v>1.6221511228599494E-2</v>
      </c>
      <c r="G17" s="32">
        <v>1.6889924468908024E-2</v>
      </c>
      <c r="H17" s="32">
        <v>2.5349906757417218E-2</v>
      </c>
      <c r="I17" s="68">
        <v>-2.2670747623052434E-2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-3.7327132327132251E-2</v>
      </c>
      <c r="C18" s="32">
        <v>2.3187838089908652E-2</v>
      </c>
      <c r="D18" s="32">
        <v>8.8854147507817505E-3</v>
      </c>
      <c r="E18" s="32">
        <v>-7.1219868517166107E-3</v>
      </c>
      <c r="F18" s="32">
        <v>-1.075782405536152E-2</v>
      </c>
      <c r="G18" s="32">
        <v>4.0933011832820609E-2</v>
      </c>
      <c r="H18" s="32">
        <v>8.4759425969986868E-3</v>
      </c>
      <c r="I18" s="68">
        <v>-1.7451208656017458E-3</v>
      </c>
      <c r="J18" s="46"/>
      <c r="K18" s="46"/>
      <c r="L18" s="47"/>
    </row>
    <row r="19" spans="1:12" x14ac:dyDescent="0.25">
      <c r="A19" s="70" t="s">
        <v>1</v>
      </c>
      <c r="B19" s="32">
        <v>-2.7858663438660947E-2</v>
      </c>
      <c r="C19" s="32">
        <v>-4.5056636033340425E-3</v>
      </c>
      <c r="D19" s="32">
        <v>2.0475862662421296E-3</v>
      </c>
      <c r="E19" s="32">
        <v>-2.5247441704412066E-2</v>
      </c>
      <c r="F19" s="32">
        <v>-2.2337783028637537E-3</v>
      </c>
      <c r="G19" s="32">
        <v>4.2613488877421446E-2</v>
      </c>
      <c r="H19" s="32">
        <v>-2.5882740784347602E-3</v>
      </c>
      <c r="I19" s="68">
        <v>2.0704380751804141E-2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-4.1751026823135029E-2</v>
      </c>
      <c r="C21" s="32">
        <v>-1.2685028548973798E-2</v>
      </c>
      <c r="D21" s="32">
        <v>6.6453689172467634E-3</v>
      </c>
      <c r="E21" s="32">
        <v>-2.8309729521095006E-2</v>
      </c>
      <c r="F21" s="32">
        <v>-2.91302593960997E-2</v>
      </c>
      <c r="G21" s="32">
        <v>1.7787131550463631E-2</v>
      </c>
      <c r="H21" s="32">
        <v>1.4276475745587325E-2</v>
      </c>
      <c r="I21" s="68">
        <v>-4.7311710033586252E-3</v>
      </c>
      <c r="J21" s="46"/>
      <c r="K21" s="46"/>
      <c r="L21" s="46"/>
    </row>
    <row r="22" spans="1:12" x14ac:dyDescent="0.25">
      <c r="A22" s="69" t="s">
        <v>13</v>
      </c>
      <c r="B22" s="32">
        <v>-2.9283077122656764E-2</v>
      </c>
      <c r="C22" s="32">
        <v>-8.2401488359684638E-4</v>
      </c>
      <c r="D22" s="32">
        <v>4.1521611697485916E-3</v>
      </c>
      <c r="E22" s="32">
        <v>-2.1392901659013197E-2</v>
      </c>
      <c r="F22" s="32">
        <v>1.5679739197485443E-2</v>
      </c>
      <c r="G22" s="32">
        <v>3.9451693126804521E-2</v>
      </c>
      <c r="H22" s="32">
        <v>1.6006499942058383E-2</v>
      </c>
      <c r="I22" s="68">
        <v>8.8129180880667235E-3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-9.5369341760837667E-2</v>
      </c>
      <c r="C23" s="32">
        <v>1.5799151901411124E-2</v>
      </c>
      <c r="D23" s="32">
        <v>4.9883324230968196E-3</v>
      </c>
      <c r="E23" s="32">
        <v>-4.767983875488957E-2</v>
      </c>
      <c r="F23" s="32">
        <v>-2.5219608226117018E-2</v>
      </c>
      <c r="G23" s="32">
        <v>1.0981534387516367E-2</v>
      </c>
      <c r="H23" s="32">
        <v>-1.4787261979201105E-3</v>
      </c>
      <c r="I23" s="68">
        <v>-2.9172299036891114E-2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-7.0364152966065463E-2</v>
      </c>
      <c r="C24" s="32">
        <v>3.6793490217832403E-3</v>
      </c>
      <c r="D24" s="32">
        <v>4.5780726854256493E-3</v>
      </c>
      <c r="E24" s="32">
        <v>-2.3881113037978907E-2</v>
      </c>
      <c r="F24" s="32">
        <v>-3.38898510848884E-3</v>
      </c>
      <c r="G24" s="32">
        <v>4.1170375832279671E-2</v>
      </c>
      <c r="H24" s="32">
        <v>1.3920230845339221E-2</v>
      </c>
      <c r="I24" s="68">
        <v>3.88495889631435E-3</v>
      </c>
      <c r="J24" s="46"/>
      <c r="K24" s="46" t="s">
        <v>69</v>
      </c>
      <c r="L24" s="47">
        <v>89.06</v>
      </c>
    </row>
    <row r="25" spans="1:12" x14ac:dyDescent="0.25">
      <c r="A25" s="69" t="s">
        <v>47</v>
      </c>
      <c r="B25" s="32">
        <v>-2.3970848193518357E-2</v>
      </c>
      <c r="C25" s="32">
        <v>-8.0570391329687352E-3</v>
      </c>
      <c r="D25" s="32">
        <v>6.5464814656013282E-3</v>
      </c>
      <c r="E25" s="32">
        <v>-2.3146495290003011E-2</v>
      </c>
      <c r="F25" s="32">
        <v>1.1547378255599705E-2</v>
      </c>
      <c r="G25" s="32">
        <v>3.2134857247113624E-2</v>
      </c>
      <c r="H25" s="32">
        <v>1.7075325060337709E-2</v>
      </c>
      <c r="I25" s="68">
        <v>1.0575608809717529E-3</v>
      </c>
      <c r="J25" s="46"/>
      <c r="K25" s="46" t="s">
        <v>46</v>
      </c>
      <c r="L25" s="47">
        <v>92.62</v>
      </c>
    </row>
    <row r="26" spans="1:12" x14ac:dyDescent="0.25">
      <c r="A26" s="69" t="s">
        <v>48</v>
      </c>
      <c r="B26" s="32">
        <v>-3.6125219219443894E-3</v>
      </c>
      <c r="C26" s="32">
        <v>-9.5514312326112627E-3</v>
      </c>
      <c r="D26" s="32">
        <v>6.6537733406164534E-3</v>
      </c>
      <c r="E26" s="32">
        <v>-2.4547900107130149E-2</v>
      </c>
      <c r="F26" s="32">
        <v>-1.2990280452448766E-2</v>
      </c>
      <c r="G26" s="32">
        <v>2.76645344278037E-2</v>
      </c>
      <c r="H26" s="32">
        <v>1.8642116667394903E-2</v>
      </c>
      <c r="I26" s="68">
        <v>-6.8420543404279499E-5</v>
      </c>
      <c r="J26" s="46"/>
      <c r="K26" s="46" t="s">
        <v>47</v>
      </c>
      <c r="L26" s="47">
        <v>98.4</v>
      </c>
    </row>
    <row r="27" spans="1:12" ht="17.25" customHeight="1" x14ac:dyDescent="0.25">
      <c r="A27" s="69" t="s">
        <v>49</v>
      </c>
      <c r="B27" s="32">
        <v>8.8041965164840086E-3</v>
      </c>
      <c r="C27" s="32">
        <v>-6.3664020778068098E-3</v>
      </c>
      <c r="D27" s="32">
        <v>5.9337350774257835E-3</v>
      </c>
      <c r="E27" s="32">
        <v>-2.2188915349553251E-2</v>
      </c>
      <c r="F27" s="32">
        <v>-2.0869416916263761E-2</v>
      </c>
      <c r="G27" s="32">
        <v>1.5064534290218701E-2</v>
      </c>
      <c r="H27" s="32">
        <v>1.3492523969850234E-2</v>
      </c>
      <c r="I27" s="68">
        <v>-3.2770638320834822E-3</v>
      </c>
      <c r="J27" s="59"/>
      <c r="K27" s="50" t="s">
        <v>48</v>
      </c>
      <c r="L27" s="47">
        <v>100.6</v>
      </c>
    </row>
    <row r="28" spans="1:12" x14ac:dyDescent="0.25">
      <c r="A28" s="69" t="s">
        <v>50</v>
      </c>
      <c r="B28" s="32">
        <v>2.3722054380664659E-2</v>
      </c>
      <c r="C28" s="32">
        <v>-9.278398118792941E-3</v>
      </c>
      <c r="D28" s="32">
        <v>4.9741922485726509E-3</v>
      </c>
      <c r="E28" s="32">
        <v>-2.5296650405777887E-2</v>
      </c>
      <c r="F28" s="32">
        <v>-2.7755817206259747E-3</v>
      </c>
      <c r="G28" s="32">
        <v>3.7969786637461755E-3</v>
      </c>
      <c r="H28" s="32">
        <v>9.3668050022925886E-3</v>
      </c>
      <c r="I28" s="68">
        <v>-6.7985241681036701E-3</v>
      </c>
      <c r="J28" s="54"/>
      <c r="K28" s="41" t="s">
        <v>49</v>
      </c>
      <c r="L28" s="47">
        <v>101.53</v>
      </c>
    </row>
    <row r="29" spans="1:12" ht="15.75" thickBot="1" x14ac:dyDescent="0.3">
      <c r="A29" s="71" t="s">
        <v>51</v>
      </c>
      <c r="B29" s="72">
        <v>4.3109039836567886E-2</v>
      </c>
      <c r="C29" s="72">
        <v>-1.7180513924647256E-3</v>
      </c>
      <c r="D29" s="72">
        <v>4.8362239570201027E-3</v>
      </c>
      <c r="E29" s="72">
        <v>-2.6663378438722241E-2</v>
      </c>
      <c r="F29" s="72">
        <v>7.954700577010132E-2</v>
      </c>
      <c r="G29" s="72">
        <v>2.4870466183111395E-2</v>
      </c>
      <c r="H29" s="72">
        <v>-9.8855987133730228E-3</v>
      </c>
      <c r="I29" s="73">
        <v>1.4202667947390113E-2</v>
      </c>
      <c r="J29" s="54"/>
      <c r="K29" s="41" t="s">
        <v>50</v>
      </c>
      <c r="L29" s="47">
        <v>103.33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104.49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Professional, scientific and technical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90.01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92.54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96.97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98.98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100.29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101.87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103.81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90.46</v>
      </c>
    </row>
    <row r="43" spans="1:12" x14ac:dyDescent="0.25">
      <c r="K43" s="46" t="s">
        <v>46</v>
      </c>
      <c r="L43" s="47">
        <v>92.96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97.6</v>
      </c>
    </row>
    <row r="45" spans="1:12" ht="15.4" customHeight="1" x14ac:dyDescent="0.25">
      <c r="A45" s="26" t="str">
        <f>"Indexed number of payroll jobs in "&amp;$L$1&amp;" each week by age group"</f>
        <v>Indexed number of payroll jobs in Professional, scientific and technical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99.64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100.88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102.37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104.31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96.62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96.3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100.8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101.78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98.86</v>
      </c>
    </row>
    <row r="59" spans="1:12" ht="15.4" customHeight="1" x14ac:dyDescent="0.25">
      <c r="K59" s="41" t="s">
        <v>2</v>
      </c>
      <c r="L59" s="47">
        <v>93.85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Professional, scientific and technical services each week by State and Territory</v>
      </c>
      <c r="K60" s="41" t="s">
        <v>1</v>
      </c>
      <c r="L60" s="47">
        <v>97.95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94.12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94.16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95.38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99.54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98.52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99.38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93.66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96.61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94.88</v>
      </c>
    </row>
    <row r="72" spans="1:12" ht="15.4" customHeight="1" x14ac:dyDescent="0.25">
      <c r="K72" s="46" t="s">
        <v>5</v>
      </c>
      <c r="L72" s="47">
        <v>94.79</v>
      </c>
    </row>
    <row r="73" spans="1:12" ht="15.4" customHeight="1" x14ac:dyDescent="0.25">
      <c r="K73" s="46" t="s">
        <v>44</v>
      </c>
      <c r="L73" s="47">
        <v>96.07</v>
      </c>
    </row>
    <row r="74" spans="1:12" ht="15.4" customHeight="1" x14ac:dyDescent="0.25">
      <c r="K74" s="50" t="s">
        <v>4</v>
      </c>
      <c r="L74" s="47">
        <v>99.49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Professional, scientific and technical services each week by State and Territory</v>
      </c>
      <c r="K75" s="41" t="s">
        <v>3</v>
      </c>
      <c r="L75" s="47">
        <v>99.07</v>
      </c>
    </row>
    <row r="76" spans="1:12" ht="15.4" customHeight="1" x14ac:dyDescent="0.25">
      <c r="K76" s="41" t="s">
        <v>43</v>
      </c>
      <c r="L76" s="47">
        <v>99.89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94.41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96.84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96.71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96.66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97.38</v>
      </c>
    </row>
    <row r="85" spans="1:12" ht="15.4" customHeight="1" x14ac:dyDescent="0.25">
      <c r="K85" s="50" t="s">
        <v>4</v>
      </c>
      <c r="L85" s="47">
        <v>100.54</v>
      </c>
    </row>
    <row r="86" spans="1:12" ht="15.4" customHeight="1" x14ac:dyDescent="0.25">
      <c r="K86" s="41" t="s">
        <v>3</v>
      </c>
      <c r="L86" s="47">
        <v>98.42</v>
      </c>
    </row>
    <row r="87" spans="1:12" ht="15.4" customHeight="1" x14ac:dyDescent="0.25">
      <c r="K87" s="41" t="s">
        <v>43</v>
      </c>
      <c r="L87" s="47">
        <v>97.81</v>
      </c>
    </row>
    <row r="88" spans="1:12" ht="15.4" customHeight="1" x14ac:dyDescent="0.25">
      <c r="K88" s="41" t="s">
        <v>2</v>
      </c>
      <c r="L88" s="47">
        <v>92.05</v>
      </c>
    </row>
    <row r="89" spans="1:12" ht="15.4" customHeight="1" x14ac:dyDescent="0.25">
      <c r="K89" s="41" t="s">
        <v>1</v>
      </c>
      <c r="L89" s="47">
        <v>96.78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95.27</v>
      </c>
    </row>
    <row r="92" spans="1:12" ht="15" customHeight="1" x14ac:dyDescent="0.25">
      <c r="K92" s="46" t="s">
        <v>5</v>
      </c>
      <c r="L92" s="47">
        <v>96.42</v>
      </c>
    </row>
    <row r="93" spans="1:12" ht="15" customHeight="1" x14ac:dyDescent="0.25">
      <c r="A93" s="26"/>
      <c r="K93" s="46" t="s">
        <v>44</v>
      </c>
      <c r="L93" s="47">
        <v>97.99</v>
      </c>
    </row>
    <row r="94" spans="1:12" ht="15" customHeight="1" x14ac:dyDescent="0.25">
      <c r="K94" s="50" t="s">
        <v>4</v>
      </c>
      <c r="L94" s="47">
        <v>101.56</v>
      </c>
    </row>
    <row r="95" spans="1:12" ht="15" customHeight="1" x14ac:dyDescent="0.25">
      <c r="K95" s="41" t="s">
        <v>3</v>
      </c>
      <c r="L95" s="47">
        <v>97.51</v>
      </c>
    </row>
    <row r="96" spans="1:12" ht="15" customHeight="1" x14ac:dyDescent="0.25">
      <c r="K96" s="41" t="s">
        <v>43</v>
      </c>
      <c r="L96" s="47">
        <v>98.33</v>
      </c>
    </row>
    <row r="97" spans="1:12" ht="15" customHeight="1" x14ac:dyDescent="0.25">
      <c r="K97" s="41" t="s">
        <v>2</v>
      </c>
      <c r="L97" s="47">
        <v>95.36</v>
      </c>
    </row>
    <row r="98" spans="1:12" ht="15" customHeight="1" x14ac:dyDescent="0.25">
      <c r="K98" s="41" t="s">
        <v>1</v>
      </c>
      <c r="L98" s="47">
        <v>96.87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96.08</v>
      </c>
    </row>
    <row r="101" spans="1:12" x14ac:dyDescent="0.25">
      <c r="A101" s="25"/>
      <c r="B101" s="24"/>
      <c r="K101" s="46" t="s">
        <v>5</v>
      </c>
      <c r="L101" s="47">
        <v>96.71</v>
      </c>
    </row>
    <row r="102" spans="1:12" x14ac:dyDescent="0.25">
      <c r="A102" s="25"/>
      <c r="B102" s="24"/>
      <c r="K102" s="46" t="s">
        <v>44</v>
      </c>
      <c r="L102" s="47">
        <v>98.08</v>
      </c>
    </row>
    <row r="103" spans="1:12" x14ac:dyDescent="0.25">
      <c r="A103" s="25"/>
      <c r="B103" s="24"/>
      <c r="K103" s="50" t="s">
        <v>4</v>
      </c>
      <c r="L103" s="47">
        <v>100.69</v>
      </c>
    </row>
    <row r="104" spans="1:12" x14ac:dyDescent="0.25">
      <c r="A104" s="25"/>
      <c r="B104" s="24"/>
      <c r="K104" s="41" t="s">
        <v>3</v>
      </c>
      <c r="L104" s="47">
        <v>97.95</v>
      </c>
    </row>
    <row r="105" spans="1:12" x14ac:dyDescent="0.25">
      <c r="A105" s="25"/>
      <c r="B105" s="24"/>
      <c r="K105" s="41" t="s">
        <v>43</v>
      </c>
      <c r="L105" s="47">
        <v>98.83</v>
      </c>
    </row>
    <row r="106" spans="1:12" x14ac:dyDescent="0.25">
      <c r="A106" s="25"/>
      <c r="B106" s="24"/>
      <c r="K106" s="41" t="s">
        <v>2</v>
      </c>
      <c r="L106" s="47">
        <v>96.31</v>
      </c>
    </row>
    <row r="107" spans="1:12" x14ac:dyDescent="0.25">
      <c r="A107" s="25"/>
      <c r="B107" s="24"/>
      <c r="K107" s="41" t="s">
        <v>1</v>
      </c>
      <c r="L107" s="47">
        <v>96.95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99.349900000000005</v>
      </c>
    </row>
    <row r="112" spans="1:12" x14ac:dyDescent="0.25">
      <c r="K112" s="74">
        <v>43918</v>
      </c>
      <c r="L112" s="47">
        <v>97.784999999999997</v>
      </c>
    </row>
    <row r="113" spans="11:12" x14ac:dyDescent="0.25">
      <c r="K113" s="74">
        <v>43925</v>
      </c>
      <c r="L113" s="47">
        <v>96.8215</v>
      </c>
    </row>
    <row r="114" spans="11:12" x14ac:dyDescent="0.25">
      <c r="K114" s="74">
        <v>43932</v>
      </c>
      <c r="L114" s="47">
        <v>96.354200000000006</v>
      </c>
    </row>
    <row r="115" spans="11:12" x14ac:dyDescent="0.25">
      <c r="K115" s="74">
        <v>43939</v>
      </c>
      <c r="L115" s="47">
        <v>96.311199999999999</v>
      </c>
    </row>
    <row r="116" spans="11:12" x14ac:dyDescent="0.25">
      <c r="K116" s="74">
        <v>43946</v>
      </c>
      <c r="L116" s="47">
        <v>96.403700000000001</v>
      </c>
    </row>
    <row r="117" spans="11:12" x14ac:dyDescent="0.25">
      <c r="K117" s="74">
        <v>43953</v>
      </c>
      <c r="L117" s="47">
        <v>96.649600000000007</v>
      </c>
    </row>
    <row r="118" spans="11:12" x14ac:dyDescent="0.25">
      <c r="K118" s="74">
        <v>43960</v>
      </c>
      <c r="L118" s="47">
        <v>96.928299999999993</v>
      </c>
    </row>
    <row r="119" spans="11:12" x14ac:dyDescent="0.25">
      <c r="K119" s="74">
        <v>43967</v>
      </c>
      <c r="L119" s="47">
        <v>97.309600000000003</v>
      </c>
    </row>
    <row r="120" spans="11:12" x14ac:dyDescent="0.25">
      <c r="K120" s="74">
        <v>43974</v>
      </c>
      <c r="L120" s="47">
        <v>97.288700000000006</v>
      </c>
    </row>
    <row r="121" spans="11:12" x14ac:dyDescent="0.25">
      <c r="K121" s="74">
        <v>43981</v>
      </c>
      <c r="L121" s="47">
        <v>97.2941</v>
      </c>
    </row>
    <row r="122" spans="11:12" x14ac:dyDescent="0.25">
      <c r="K122" s="74">
        <v>43988</v>
      </c>
      <c r="L122" s="47">
        <v>97.442400000000006</v>
      </c>
    </row>
    <row r="123" spans="11:12" x14ac:dyDescent="0.25">
      <c r="K123" s="74">
        <v>43995</v>
      </c>
      <c r="L123" s="47">
        <v>98.120599999999996</v>
      </c>
    </row>
    <row r="124" spans="11:12" x14ac:dyDescent="0.25">
      <c r="K124" s="74">
        <v>44002</v>
      </c>
      <c r="L124" s="47">
        <v>97.561700000000002</v>
      </c>
    </row>
    <row r="125" spans="11:12" x14ac:dyDescent="0.25">
      <c r="K125" s="74">
        <v>44009</v>
      </c>
      <c r="L125" s="47">
        <v>96.278800000000004</v>
      </c>
    </row>
    <row r="126" spans="11:12" x14ac:dyDescent="0.25">
      <c r="K126" s="74">
        <v>44016</v>
      </c>
      <c r="L126" s="47">
        <v>96.93</v>
      </c>
    </row>
    <row r="127" spans="11:12" x14ac:dyDescent="0.25">
      <c r="K127" s="74">
        <v>44023</v>
      </c>
      <c r="L127" s="47">
        <v>99.019400000000005</v>
      </c>
    </row>
    <row r="128" spans="11:12" x14ac:dyDescent="0.25">
      <c r="K128" s="74">
        <v>44030</v>
      </c>
      <c r="L128" s="47">
        <v>99.406700000000001</v>
      </c>
    </row>
    <row r="129" spans="1:12" x14ac:dyDescent="0.25">
      <c r="K129" s="74">
        <v>44037</v>
      </c>
      <c r="L129" s="47">
        <v>99.971500000000006</v>
      </c>
    </row>
    <row r="130" spans="1:12" x14ac:dyDescent="0.25">
      <c r="K130" s="74">
        <v>44044</v>
      </c>
      <c r="L130" s="47">
        <v>99.9101</v>
      </c>
    </row>
    <row r="131" spans="1:12" x14ac:dyDescent="0.25">
      <c r="K131" s="74">
        <v>44051</v>
      </c>
      <c r="L131" s="47">
        <v>99.803299999999993</v>
      </c>
    </row>
    <row r="132" spans="1:12" x14ac:dyDescent="0.25">
      <c r="K132" s="74">
        <v>44058</v>
      </c>
      <c r="L132" s="47">
        <v>100.00369999999999</v>
      </c>
    </row>
    <row r="133" spans="1:12" x14ac:dyDescent="0.25">
      <c r="K133" s="74">
        <v>44065</v>
      </c>
      <c r="L133" s="47">
        <v>100.0309</v>
      </c>
    </row>
    <row r="134" spans="1:12" x14ac:dyDescent="0.25">
      <c r="K134" s="74">
        <v>44072</v>
      </c>
      <c r="L134" s="47">
        <v>100.1739</v>
      </c>
    </row>
    <row r="135" spans="1:12" x14ac:dyDescent="0.25">
      <c r="K135" s="74">
        <v>44079</v>
      </c>
      <c r="L135" s="47">
        <v>99.983999999999995</v>
      </c>
    </row>
    <row r="136" spans="1:12" x14ac:dyDescent="0.25">
      <c r="K136" s="74">
        <v>44086</v>
      </c>
      <c r="L136" s="47">
        <v>100.1121</v>
      </c>
    </row>
    <row r="137" spans="1:12" x14ac:dyDescent="0.25">
      <c r="K137" s="74">
        <v>44093</v>
      </c>
      <c r="L137" s="47">
        <v>99.956199999999995</v>
      </c>
    </row>
    <row r="138" spans="1:12" x14ac:dyDescent="0.25">
      <c r="K138" s="74">
        <v>44100</v>
      </c>
      <c r="L138" s="47">
        <v>99.627499999999998</v>
      </c>
    </row>
    <row r="139" spans="1:12" x14ac:dyDescent="0.25">
      <c r="K139" s="74">
        <v>44107</v>
      </c>
      <c r="L139" s="47">
        <v>98.669499999999999</v>
      </c>
    </row>
    <row r="140" spans="1:12" x14ac:dyDescent="0.25">
      <c r="A140" s="25"/>
      <c r="B140" s="24"/>
      <c r="K140" s="74">
        <v>44114</v>
      </c>
      <c r="L140" s="47">
        <v>98.542299999999997</v>
      </c>
    </row>
    <row r="141" spans="1:12" x14ac:dyDescent="0.25">
      <c r="A141" s="25"/>
      <c r="B141" s="24"/>
      <c r="K141" s="74">
        <v>44121</v>
      </c>
      <c r="L141" s="47">
        <v>99.090299999999999</v>
      </c>
    </row>
    <row r="142" spans="1:12" x14ac:dyDescent="0.25">
      <c r="K142" s="74">
        <v>44128</v>
      </c>
      <c r="L142" s="47">
        <v>98.750500000000002</v>
      </c>
    </row>
    <row r="143" spans="1:12" x14ac:dyDescent="0.25">
      <c r="K143" s="74">
        <v>44135</v>
      </c>
      <c r="L143" s="47">
        <v>98.434100000000001</v>
      </c>
    </row>
    <row r="144" spans="1:12" x14ac:dyDescent="0.25">
      <c r="K144" s="74">
        <v>44142</v>
      </c>
      <c r="L144" s="47">
        <v>98.371099999999998</v>
      </c>
    </row>
    <row r="145" spans="11:12" x14ac:dyDescent="0.25">
      <c r="K145" s="74">
        <v>44149</v>
      </c>
      <c r="L145" s="47">
        <v>99.681200000000004</v>
      </c>
    </row>
    <row r="146" spans="11:12" x14ac:dyDescent="0.25">
      <c r="K146" s="74">
        <v>44156</v>
      </c>
      <c r="L146" s="47">
        <v>99.514700000000005</v>
      </c>
    </row>
    <row r="147" spans="11:12" x14ac:dyDescent="0.25">
      <c r="K147" s="74">
        <v>44163</v>
      </c>
      <c r="L147" s="47">
        <v>99.493799999999993</v>
      </c>
    </row>
    <row r="148" spans="11:12" x14ac:dyDescent="0.25">
      <c r="K148" s="74">
        <v>44170</v>
      </c>
      <c r="L148" s="47">
        <v>99.987799999999993</v>
      </c>
    </row>
    <row r="149" spans="11:12" x14ac:dyDescent="0.25">
      <c r="K149" s="74">
        <v>44177</v>
      </c>
      <c r="L149" s="47">
        <v>100.5564</v>
      </c>
    </row>
    <row r="150" spans="11:12" x14ac:dyDescent="0.25">
      <c r="K150" s="74">
        <v>44184</v>
      </c>
      <c r="L150" s="47">
        <v>99.645399999999995</v>
      </c>
    </row>
    <row r="151" spans="11:12" x14ac:dyDescent="0.25">
      <c r="K151" s="74">
        <v>44191</v>
      </c>
      <c r="L151" s="47">
        <v>96.613900000000001</v>
      </c>
    </row>
    <row r="152" spans="11:12" x14ac:dyDescent="0.25">
      <c r="K152" s="74">
        <v>44198</v>
      </c>
      <c r="L152" s="47">
        <v>94.560900000000004</v>
      </c>
    </row>
    <row r="153" spans="11:12" x14ac:dyDescent="0.25">
      <c r="K153" s="74">
        <v>44205</v>
      </c>
      <c r="L153" s="47">
        <v>95.778999999999996</v>
      </c>
    </row>
    <row r="154" spans="11:12" x14ac:dyDescent="0.25">
      <c r="K154" s="74">
        <v>44212</v>
      </c>
      <c r="L154" s="47">
        <v>97.592600000000004</v>
      </c>
    </row>
    <row r="155" spans="11:12" x14ac:dyDescent="0.25">
      <c r="K155" s="74">
        <v>44219</v>
      </c>
      <c r="L155" s="47">
        <v>98.609399999999994</v>
      </c>
    </row>
    <row r="156" spans="11:12" x14ac:dyDescent="0.25">
      <c r="K156" s="74">
        <v>44226</v>
      </c>
      <c r="L156" s="47">
        <v>98.881699999999995</v>
      </c>
    </row>
    <row r="157" spans="11:12" x14ac:dyDescent="0.25">
      <c r="K157" s="74">
        <v>44233</v>
      </c>
      <c r="L157" s="47">
        <v>96.357100000000003</v>
      </c>
    </row>
    <row r="158" spans="11:12" x14ac:dyDescent="0.25">
      <c r="K158" s="74">
        <v>44240</v>
      </c>
      <c r="L158" s="47">
        <v>96.883799999999994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100.1122</v>
      </c>
    </row>
    <row r="260" spans="11:12" x14ac:dyDescent="0.25">
      <c r="K260" s="74">
        <v>43918</v>
      </c>
      <c r="L260" s="47">
        <v>99.654300000000006</v>
      </c>
    </row>
    <row r="261" spans="11:12" x14ac:dyDescent="0.25">
      <c r="K261" s="74">
        <v>43925</v>
      </c>
      <c r="L261" s="47">
        <v>99.440899999999999</v>
      </c>
    </row>
    <row r="262" spans="11:12" x14ac:dyDescent="0.25">
      <c r="K262" s="74">
        <v>43932</v>
      </c>
      <c r="L262" s="47">
        <v>96.623000000000005</v>
      </c>
    </row>
    <row r="263" spans="11:12" x14ac:dyDescent="0.25">
      <c r="K263" s="74">
        <v>43939</v>
      </c>
      <c r="L263" s="47">
        <v>96.174199999999999</v>
      </c>
    </row>
    <row r="264" spans="11:12" x14ac:dyDescent="0.25">
      <c r="K264" s="74">
        <v>43946</v>
      </c>
      <c r="L264" s="47">
        <v>95.618200000000002</v>
      </c>
    </row>
    <row r="265" spans="11:12" x14ac:dyDescent="0.25">
      <c r="K265" s="74">
        <v>43953</v>
      </c>
      <c r="L265" s="47">
        <v>96.522000000000006</v>
      </c>
    </row>
    <row r="266" spans="11:12" x14ac:dyDescent="0.25">
      <c r="K266" s="74">
        <v>43960</v>
      </c>
      <c r="L266" s="47">
        <v>94.304000000000002</v>
      </c>
    </row>
    <row r="267" spans="11:12" x14ac:dyDescent="0.25">
      <c r="K267" s="74">
        <v>43967</v>
      </c>
      <c r="L267" s="47">
        <v>92.776899999999998</v>
      </c>
    </row>
    <row r="268" spans="11:12" x14ac:dyDescent="0.25">
      <c r="K268" s="74">
        <v>43974</v>
      </c>
      <c r="L268" s="47">
        <v>92.088700000000003</v>
      </c>
    </row>
    <row r="269" spans="11:12" x14ac:dyDescent="0.25">
      <c r="K269" s="74">
        <v>43981</v>
      </c>
      <c r="L269" s="47">
        <v>93.214299999999994</v>
      </c>
    </row>
    <row r="270" spans="11:12" x14ac:dyDescent="0.25">
      <c r="K270" s="74">
        <v>43988</v>
      </c>
      <c r="L270" s="47">
        <v>96.3446</v>
      </c>
    </row>
    <row r="271" spans="11:12" x14ac:dyDescent="0.25">
      <c r="K271" s="74">
        <v>43995</v>
      </c>
      <c r="L271" s="47">
        <v>98.136799999999994</v>
      </c>
    </row>
    <row r="272" spans="11:12" x14ac:dyDescent="0.25">
      <c r="K272" s="74">
        <v>44002</v>
      </c>
      <c r="L272" s="47">
        <v>98.335400000000007</v>
      </c>
    </row>
    <row r="273" spans="11:12" x14ac:dyDescent="0.25">
      <c r="K273" s="74">
        <v>44009</v>
      </c>
      <c r="L273" s="47">
        <v>96.793899999999994</v>
      </c>
    </row>
    <row r="274" spans="11:12" x14ac:dyDescent="0.25">
      <c r="K274" s="74">
        <v>44016</v>
      </c>
      <c r="L274" s="47">
        <v>99.056799999999996</v>
      </c>
    </row>
    <row r="275" spans="11:12" x14ac:dyDescent="0.25">
      <c r="K275" s="74">
        <v>44023</v>
      </c>
      <c r="L275" s="47">
        <v>95.331500000000005</v>
      </c>
    </row>
    <row r="276" spans="11:12" x14ac:dyDescent="0.25">
      <c r="K276" s="74">
        <v>44030</v>
      </c>
      <c r="L276" s="47">
        <v>95.543599999999998</v>
      </c>
    </row>
    <row r="277" spans="11:12" x14ac:dyDescent="0.25">
      <c r="K277" s="74">
        <v>44037</v>
      </c>
      <c r="L277" s="47">
        <v>96.454400000000007</v>
      </c>
    </row>
    <row r="278" spans="11:12" x14ac:dyDescent="0.25">
      <c r="K278" s="74">
        <v>44044</v>
      </c>
      <c r="L278" s="47">
        <v>97.227199999999996</v>
      </c>
    </row>
    <row r="279" spans="11:12" x14ac:dyDescent="0.25">
      <c r="K279" s="74">
        <v>44051</v>
      </c>
      <c r="L279" s="47">
        <v>96.847499999999997</v>
      </c>
    </row>
    <row r="280" spans="11:12" x14ac:dyDescent="0.25">
      <c r="K280" s="74">
        <v>44058</v>
      </c>
      <c r="L280" s="47">
        <v>96.513999999999996</v>
      </c>
    </row>
    <row r="281" spans="11:12" x14ac:dyDescent="0.25">
      <c r="K281" s="74">
        <v>44065</v>
      </c>
      <c r="L281" s="47">
        <v>96.12</v>
      </c>
    </row>
    <row r="282" spans="11:12" x14ac:dyDescent="0.25">
      <c r="K282" s="74">
        <v>44072</v>
      </c>
      <c r="L282" s="47">
        <v>96.5608</v>
      </c>
    </row>
    <row r="283" spans="11:12" x14ac:dyDescent="0.25">
      <c r="K283" s="74">
        <v>44079</v>
      </c>
      <c r="L283" s="47">
        <v>98.592100000000002</v>
      </c>
    </row>
    <row r="284" spans="11:12" x14ac:dyDescent="0.25">
      <c r="K284" s="74">
        <v>44086</v>
      </c>
      <c r="L284" s="47">
        <v>98.688900000000004</v>
      </c>
    </row>
    <row r="285" spans="11:12" x14ac:dyDescent="0.25">
      <c r="K285" s="74">
        <v>44093</v>
      </c>
      <c r="L285" s="47">
        <v>98.358900000000006</v>
      </c>
    </row>
    <row r="286" spans="11:12" x14ac:dyDescent="0.25">
      <c r="K286" s="74">
        <v>44100</v>
      </c>
      <c r="L286" s="47">
        <v>98.190100000000001</v>
      </c>
    </row>
    <row r="287" spans="11:12" x14ac:dyDescent="0.25">
      <c r="K287" s="74">
        <v>44107</v>
      </c>
      <c r="L287" s="47">
        <v>97.547399999999996</v>
      </c>
    </row>
    <row r="288" spans="11:12" x14ac:dyDescent="0.25">
      <c r="K288" s="74">
        <v>44114</v>
      </c>
      <c r="L288" s="47">
        <v>96.650999999999996</v>
      </c>
    </row>
    <row r="289" spans="11:12" x14ac:dyDescent="0.25">
      <c r="K289" s="74">
        <v>44121</v>
      </c>
      <c r="L289" s="47">
        <v>97.076300000000003</v>
      </c>
    </row>
    <row r="290" spans="11:12" x14ac:dyDescent="0.25">
      <c r="K290" s="74">
        <v>44128</v>
      </c>
      <c r="L290" s="47">
        <v>94.983999999999995</v>
      </c>
    </row>
    <row r="291" spans="11:12" x14ac:dyDescent="0.25">
      <c r="K291" s="74">
        <v>44135</v>
      </c>
      <c r="L291" s="47">
        <v>95.032600000000002</v>
      </c>
    </row>
    <row r="292" spans="11:12" x14ac:dyDescent="0.25">
      <c r="K292" s="74">
        <v>44142</v>
      </c>
      <c r="L292" s="47">
        <v>97.741399999999999</v>
      </c>
    </row>
    <row r="293" spans="11:12" x14ac:dyDescent="0.25">
      <c r="K293" s="74">
        <v>44149</v>
      </c>
      <c r="L293" s="47">
        <v>99.088899999999995</v>
      </c>
    </row>
    <row r="294" spans="11:12" x14ac:dyDescent="0.25">
      <c r="K294" s="74">
        <v>44156</v>
      </c>
      <c r="L294" s="47">
        <v>98.036000000000001</v>
      </c>
    </row>
    <row r="295" spans="11:12" x14ac:dyDescent="0.25">
      <c r="K295" s="74">
        <v>44163</v>
      </c>
      <c r="L295" s="47">
        <v>97.991</v>
      </c>
    </row>
    <row r="296" spans="11:12" x14ac:dyDescent="0.25">
      <c r="K296" s="74">
        <v>44170</v>
      </c>
      <c r="L296" s="47">
        <v>101.5727</v>
      </c>
    </row>
    <row r="297" spans="11:12" x14ac:dyDescent="0.25">
      <c r="K297" s="74">
        <v>44177</v>
      </c>
      <c r="L297" s="47">
        <v>102.8703</v>
      </c>
    </row>
    <row r="298" spans="11:12" x14ac:dyDescent="0.25">
      <c r="K298" s="74">
        <v>44184</v>
      </c>
      <c r="L298" s="47">
        <v>102.7247</v>
      </c>
    </row>
    <row r="299" spans="11:12" x14ac:dyDescent="0.25">
      <c r="K299" s="74">
        <v>44191</v>
      </c>
      <c r="L299" s="47">
        <v>98.733500000000006</v>
      </c>
    </row>
    <row r="300" spans="11:12" x14ac:dyDescent="0.25">
      <c r="K300" s="74">
        <v>44198</v>
      </c>
      <c r="L300" s="47">
        <v>95.435199999999995</v>
      </c>
    </row>
    <row r="301" spans="11:12" x14ac:dyDescent="0.25">
      <c r="K301" s="74">
        <v>44205</v>
      </c>
      <c r="L301" s="47">
        <v>95.572599999999994</v>
      </c>
    </row>
    <row r="302" spans="11:12" x14ac:dyDescent="0.25">
      <c r="K302" s="74">
        <v>44212</v>
      </c>
      <c r="L302" s="47">
        <v>96.5732</v>
      </c>
    </row>
    <row r="303" spans="11:12" x14ac:dyDescent="0.25">
      <c r="K303" s="74">
        <v>44219</v>
      </c>
      <c r="L303" s="47">
        <v>97.562399999999997</v>
      </c>
    </row>
    <row r="304" spans="11:12" x14ac:dyDescent="0.25">
      <c r="K304" s="74">
        <v>44226</v>
      </c>
      <c r="L304" s="47">
        <v>97.631799999999998</v>
      </c>
    </row>
    <row r="305" spans="11:12" x14ac:dyDescent="0.25">
      <c r="K305" s="74">
        <v>44233</v>
      </c>
      <c r="L305" s="47">
        <v>97.556700000000006</v>
      </c>
    </row>
    <row r="306" spans="11:12" x14ac:dyDescent="0.25">
      <c r="K306" s="74">
        <v>44240</v>
      </c>
      <c r="L306" s="47">
        <v>99.002799999999993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7740-2ADF-4867-A54A-EF99E3940B1A}">
  <sheetPr codeName="Sheet17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32</v>
      </c>
    </row>
    <row r="2" spans="1:12" ht="19.5" customHeight="1" x14ac:dyDescent="0.3">
      <c r="A2" s="7" t="str">
        <f>"Weekly Payroll Jobs and Wages in Australia - " &amp;$L$1</f>
        <v>Weekly Payroll Jobs and Wages in Australia - Administrative and support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44240</v>
      </c>
    </row>
    <row r="3" spans="1:12" ht="15" customHeight="1" x14ac:dyDescent="0.25">
      <c r="A3" s="38" t="str">
        <f>"Week ending "&amp;TEXT($L$2,"dddd dd mmmm yyyy")</f>
        <v>Week ending Saturday 13 February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65</v>
      </c>
      <c r="L4" s="44">
        <v>44212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44219</v>
      </c>
    </row>
    <row r="6" spans="1:12" ht="16.5" customHeight="1" thickBot="1" x14ac:dyDescent="0.3">
      <c r="A6" s="36" t="str">
        <f>"Change in payroll jobs and total wages, "&amp;$L$1</f>
        <v>Change in payroll jobs and total wages, Administrative and support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44226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66</v>
      </c>
      <c r="L7" s="44">
        <v>44233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5" t="str">
        <f>"% Change between " &amp; TEXT($L$4,"dd mmm yyyy")&amp;" and "&amp; TEXT($L$2,"dd mmm yyyy") &amp; " (monthly change)"</f>
        <v>% Change between 16 Jan 2021 and 13 Feb 2021 (monthly change)</v>
      </c>
      <c r="D8" s="78" t="str">
        <f>"% Change between " &amp; TEXT($L$7,"dd mmm yyyy")&amp;" and "&amp; TEXT($L$2,"dd mmm yyyy") &amp; " (weekly change)"</f>
        <v>% Change between 06 Feb 2021 and 13 Feb 2021 (weekly change)</v>
      </c>
      <c r="E8" s="80" t="str">
        <f>"% Change between " &amp; TEXT($L$6,"dd mmm yyyy")&amp;" and "&amp; TEXT($L$7,"dd mmm yyyy") &amp; " (weekly change)"</f>
        <v>% Change between 30 Jan 2021 and 06 Feb 2021 (weekly change)</v>
      </c>
      <c r="F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5" t="str">
        <f>"% Change between " &amp; TEXT($L$4,"dd mmm yyyy")&amp;" and "&amp; TEXT($L$2,"dd mmm yyyy") &amp; " (monthly change)"</f>
        <v>% Change between 16 Jan 2021 and 13 Feb 2021 (monthly change)</v>
      </c>
      <c r="H8" s="78" t="str">
        <f>"% Change between " &amp; TEXT($L$7,"dd mmm yyyy")&amp;" and "&amp; TEXT($L$2,"dd mmm yyyy") &amp; " (weekly change)"</f>
        <v>% Change between 06 Feb 2021 and 13 Feb 2021 (weekly change)</v>
      </c>
      <c r="I8" s="80" t="str">
        <f>"% Change between " &amp; TEXT($L$6,"dd mmm yyyy")&amp;" and "&amp; TEXT($L$7,"dd mmm yyyy") &amp; " (weekly change)"</f>
        <v>% Change between 30 Jan 2021 and 06 Feb 2021 (weekly change)</v>
      </c>
      <c r="J8" s="57"/>
      <c r="K8" s="43" t="s">
        <v>67</v>
      </c>
      <c r="L8" s="44">
        <v>44240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-2.4071428269795803E-2</v>
      </c>
      <c r="C11" s="32">
        <v>3.4895960832313166E-2</v>
      </c>
      <c r="D11" s="32">
        <v>1.3217220002513574E-2</v>
      </c>
      <c r="E11" s="32">
        <v>-1.1471869289165992E-2</v>
      </c>
      <c r="F11" s="32">
        <v>1.8879086994579852E-2</v>
      </c>
      <c r="G11" s="32">
        <v>6.7684958573053011E-2</v>
      </c>
      <c r="H11" s="32">
        <v>1.642929724069786E-2</v>
      </c>
      <c r="I11" s="68">
        <v>3.0515313586682247E-2</v>
      </c>
      <c r="J11" s="46"/>
      <c r="K11" s="46"/>
      <c r="L11" s="47"/>
    </row>
    <row r="12" spans="1:12" x14ac:dyDescent="0.25">
      <c r="A12" s="69" t="s">
        <v>6</v>
      </c>
      <c r="B12" s="32">
        <v>-2.538563941161176E-2</v>
      </c>
      <c r="C12" s="32">
        <v>2.7455225614573253E-2</v>
      </c>
      <c r="D12" s="32">
        <v>1.5287253925030608E-2</v>
      </c>
      <c r="E12" s="32">
        <v>-1.9822390659531064E-2</v>
      </c>
      <c r="F12" s="32">
        <v>-2.438961719087418E-3</v>
      </c>
      <c r="G12" s="32">
        <v>6.1167508776418744E-2</v>
      </c>
      <c r="H12" s="32">
        <v>2.0015187402647072E-2</v>
      </c>
      <c r="I12" s="68">
        <v>1.8558509559141845E-2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-4.1026375702758355E-2</v>
      </c>
      <c r="C13" s="32">
        <v>5.3954154727793746E-2</v>
      </c>
      <c r="D13" s="32">
        <v>1.0076889195817174E-2</v>
      </c>
      <c r="E13" s="32">
        <v>6.0890211611266398E-3</v>
      </c>
      <c r="F13" s="32">
        <v>9.7708498574886615E-3</v>
      </c>
      <c r="G13" s="32">
        <v>9.9889614175356245E-2</v>
      </c>
      <c r="H13" s="32">
        <v>1.0150393765493426E-2</v>
      </c>
      <c r="I13" s="68">
        <v>7.3670093195124853E-2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-2.5402462762657896E-2</v>
      </c>
      <c r="C14" s="32">
        <v>2.6420236092755012E-2</v>
      </c>
      <c r="D14" s="32">
        <v>1.0134353175922817E-2</v>
      </c>
      <c r="E14" s="32">
        <v>-1.2818081008521109E-2</v>
      </c>
      <c r="F14" s="32">
        <v>1.4487718975910946E-2</v>
      </c>
      <c r="G14" s="32">
        <v>5.8207908261225683E-2</v>
      </c>
      <c r="H14" s="32">
        <v>1.1905356161782121E-2</v>
      </c>
      <c r="I14" s="68">
        <v>1.790564464153066E-2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6.9460311657449925E-3</v>
      </c>
      <c r="C15" s="32">
        <v>3.3148912228057048E-2</v>
      </c>
      <c r="D15" s="32">
        <v>1.6585545892828346E-2</v>
      </c>
      <c r="E15" s="32">
        <v>-2.0258293238795133E-3</v>
      </c>
      <c r="F15" s="32">
        <v>8.551446173622157E-2</v>
      </c>
      <c r="G15" s="32">
        <v>3.3269332415747144E-2</v>
      </c>
      <c r="H15" s="32">
        <v>0</v>
      </c>
      <c r="I15" s="68">
        <v>0</v>
      </c>
      <c r="J15" s="46"/>
      <c r="K15" s="64"/>
      <c r="L15" s="47"/>
    </row>
    <row r="16" spans="1:12" ht="15" customHeight="1" x14ac:dyDescent="0.25">
      <c r="A16" s="69" t="s">
        <v>3</v>
      </c>
      <c r="B16" s="32">
        <v>7.2592503475563674E-3</v>
      </c>
      <c r="C16" s="32">
        <v>2.3096401900882579E-2</v>
      </c>
      <c r="D16" s="32">
        <v>2.5100672053981921E-2</v>
      </c>
      <c r="E16" s="32">
        <v>-3.441662506896459E-2</v>
      </c>
      <c r="F16" s="32">
        <v>6.4924454103508777E-2</v>
      </c>
      <c r="G16" s="32">
        <v>5.166291047290672E-2</v>
      </c>
      <c r="H16" s="32">
        <v>3.7466957193780459E-2</v>
      </c>
      <c r="I16" s="68">
        <v>1.8383607210994413E-2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-2.5038643948708916E-2</v>
      </c>
      <c r="C17" s="32">
        <v>5.5620958539368548E-2</v>
      </c>
      <c r="D17" s="32">
        <v>-1.882374133117537E-4</v>
      </c>
      <c r="E17" s="32">
        <v>3.4342521464076903E-3</v>
      </c>
      <c r="F17" s="32">
        <v>5.5884791817440771E-2</v>
      </c>
      <c r="G17" s="32">
        <v>5.8425090012100611E-2</v>
      </c>
      <c r="H17" s="32">
        <v>1.1155791615747868E-2</v>
      </c>
      <c r="I17" s="68">
        <v>1.6233440913283603E-2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-5.2452830188679189E-2</v>
      </c>
      <c r="C18" s="32">
        <v>2.3863544610415843E-2</v>
      </c>
      <c r="D18" s="32">
        <v>3.2080696202532177E-3</v>
      </c>
      <c r="E18" s="32">
        <v>-7.905138339920903E-4</v>
      </c>
      <c r="F18" s="32">
        <v>-1.5431059038978345E-2</v>
      </c>
      <c r="G18" s="32">
        <v>-4.3642685675240322E-3</v>
      </c>
      <c r="H18" s="32">
        <v>-1.376823916547476E-3</v>
      </c>
      <c r="I18" s="68">
        <v>8.8245188693292231E-3</v>
      </c>
      <c r="J18" s="46"/>
      <c r="K18" s="46"/>
      <c r="L18" s="47"/>
    </row>
    <row r="19" spans="1:12" x14ac:dyDescent="0.25">
      <c r="A19" s="70" t="s">
        <v>1</v>
      </c>
      <c r="B19" s="32">
        <v>-2.3048590451906215E-3</v>
      </c>
      <c r="C19" s="32">
        <v>4.5148029976997739E-2</v>
      </c>
      <c r="D19" s="32">
        <v>-6.5970801890119501E-3</v>
      </c>
      <c r="E19" s="32">
        <v>-1.5210445895263214E-2</v>
      </c>
      <c r="F19" s="32">
        <v>9.0434506278655569E-2</v>
      </c>
      <c r="G19" s="32">
        <v>9.7294272423890105E-2</v>
      </c>
      <c r="H19" s="32">
        <v>9.1281088863837123E-3</v>
      </c>
      <c r="I19" s="68">
        <v>8.4804017359962902E-3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-4.1162946013116208E-2</v>
      </c>
      <c r="C21" s="32">
        <v>3.116734025862411E-2</v>
      </c>
      <c r="D21" s="32">
        <v>1.633461858714913E-2</v>
      </c>
      <c r="E21" s="32">
        <v>-1.2986306390923574E-2</v>
      </c>
      <c r="F21" s="32">
        <v>4.9831498670083185E-4</v>
      </c>
      <c r="G21" s="32">
        <v>6.1632170770643313E-2</v>
      </c>
      <c r="H21" s="32">
        <v>1.6344732322785216E-2</v>
      </c>
      <c r="I21" s="68">
        <v>3.4016835490758623E-2</v>
      </c>
      <c r="J21" s="46"/>
      <c r="K21" s="46"/>
      <c r="L21" s="46"/>
    </row>
    <row r="22" spans="1:12" x14ac:dyDescent="0.25">
      <c r="A22" s="69" t="s">
        <v>13</v>
      </c>
      <c r="B22" s="32">
        <v>-4.3068259667106479E-2</v>
      </c>
      <c r="C22" s="32">
        <v>3.6353659667574645E-2</v>
      </c>
      <c r="D22" s="32">
        <v>9.60273986354232E-3</v>
      </c>
      <c r="E22" s="32">
        <v>-1.0233922970685927E-2</v>
      </c>
      <c r="F22" s="32">
        <v>1.3447720555603837E-2</v>
      </c>
      <c r="G22" s="32">
        <v>7.7008100009323233E-2</v>
      </c>
      <c r="H22" s="32">
        <v>1.7543671897671143E-2</v>
      </c>
      <c r="I22" s="68">
        <v>2.3256135672774958E-2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-1.1082742137410451E-2</v>
      </c>
      <c r="C23" s="32">
        <v>4.736700417872064E-2</v>
      </c>
      <c r="D23" s="32">
        <v>2.5527972303092339E-2</v>
      </c>
      <c r="E23" s="32">
        <v>-3.0328462976385806E-2</v>
      </c>
      <c r="F23" s="32">
        <v>8.7622855078775208E-2</v>
      </c>
      <c r="G23" s="32">
        <v>3.2030289698432135E-2</v>
      </c>
      <c r="H23" s="32">
        <v>2.7118389301753698E-2</v>
      </c>
      <c r="I23" s="68">
        <v>-1.2680259047508136E-2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-2.195581662622903E-2</v>
      </c>
      <c r="C24" s="32">
        <v>4.6669108281995664E-2</v>
      </c>
      <c r="D24" s="32">
        <v>1.4418690895605435E-2</v>
      </c>
      <c r="E24" s="32">
        <v>-4.9972852300701476E-3</v>
      </c>
      <c r="F24" s="32">
        <v>5.0547831757281614E-2</v>
      </c>
      <c r="G24" s="32">
        <v>6.6885237451470791E-2</v>
      </c>
      <c r="H24" s="32">
        <v>1.488800657548528E-2</v>
      </c>
      <c r="I24" s="68">
        <v>3.1637285340197163E-2</v>
      </c>
      <c r="J24" s="46"/>
      <c r="K24" s="46" t="s">
        <v>69</v>
      </c>
      <c r="L24" s="47">
        <v>94.42</v>
      </c>
    </row>
    <row r="25" spans="1:12" x14ac:dyDescent="0.25">
      <c r="A25" s="69" t="s">
        <v>47</v>
      </c>
      <c r="B25" s="32">
        <v>-7.3964185393258219E-3</v>
      </c>
      <c r="C25" s="32">
        <v>3.859377685073806E-2</v>
      </c>
      <c r="D25" s="32">
        <v>1.2711446235627255E-2</v>
      </c>
      <c r="E25" s="32">
        <v>-7.3301672517034344E-3</v>
      </c>
      <c r="F25" s="32">
        <v>2.5313857572869969E-2</v>
      </c>
      <c r="G25" s="32">
        <v>7.3968979639161381E-2</v>
      </c>
      <c r="H25" s="32">
        <v>1.5419967042897387E-2</v>
      </c>
      <c r="I25" s="68">
        <v>3.626051637254446E-2</v>
      </c>
      <c r="J25" s="46"/>
      <c r="K25" s="46" t="s">
        <v>46</v>
      </c>
      <c r="L25" s="47">
        <v>93.44</v>
      </c>
    </row>
    <row r="26" spans="1:12" x14ac:dyDescent="0.25">
      <c r="A26" s="69" t="s">
        <v>48</v>
      </c>
      <c r="B26" s="32">
        <v>-1.4450436090897578E-2</v>
      </c>
      <c r="C26" s="32">
        <v>4.7380931649978253E-2</v>
      </c>
      <c r="D26" s="32">
        <v>1.4543872293442783E-2</v>
      </c>
      <c r="E26" s="32">
        <v>-4.343743558816171E-3</v>
      </c>
      <c r="F26" s="32">
        <v>7.0167765531388149E-3</v>
      </c>
      <c r="G26" s="32">
        <v>8.799598071798731E-2</v>
      </c>
      <c r="H26" s="32">
        <v>1.8364658538247758E-2</v>
      </c>
      <c r="I26" s="68">
        <v>4.2556681463834289E-2</v>
      </c>
      <c r="J26" s="46"/>
      <c r="K26" s="46" t="s">
        <v>47</v>
      </c>
      <c r="L26" s="47">
        <v>95.57</v>
      </c>
    </row>
    <row r="27" spans="1:12" ht="17.25" customHeight="1" x14ac:dyDescent="0.25">
      <c r="A27" s="69" t="s">
        <v>49</v>
      </c>
      <c r="B27" s="32">
        <v>-7.1244117761443126E-3</v>
      </c>
      <c r="C27" s="32">
        <v>5.0501388746013731E-2</v>
      </c>
      <c r="D27" s="32">
        <v>1.5162335725788845E-2</v>
      </c>
      <c r="E27" s="32">
        <v>-5.2659294365453579E-4</v>
      </c>
      <c r="F27" s="32">
        <v>2.3786205548099959E-2</v>
      </c>
      <c r="G27" s="32">
        <v>9.0604347139337849E-2</v>
      </c>
      <c r="H27" s="32">
        <v>1.9592759915489921E-2</v>
      </c>
      <c r="I27" s="68">
        <v>4.4399159576980152E-2</v>
      </c>
      <c r="J27" s="59"/>
      <c r="K27" s="50" t="s">
        <v>48</v>
      </c>
      <c r="L27" s="47">
        <v>94.1</v>
      </c>
    </row>
    <row r="28" spans="1:12" x14ac:dyDescent="0.25">
      <c r="A28" s="69" t="s">
        <v>50</v>
      </c>
      <c r="B28" s="32">
        <v>-1.9811577752553156E-3</v>
      </c>
      <c r="C28" s="32">
        <v>6.0416083747407034E-2</v>
      </c>
      <c r="D28" s="32">
        <v>1.5774722735674818E-2</v>
      </c>
      <c r="E28" s="32">
        <v>7.7537429855403239E-3</v>
      </c>
      <c r="F28" s="32">
        <v>4.1527834658173335E-2</v>
      </c>
      <c r="G28" s="32">
        <v>8.4765323805584103E-2</v>
      </c>
      <c r="H28" s="32">
        <v>2.4039132932503815E-2</v>
      </c>
      <c r="I28" s="68">
        <v>4.2865888482679582E-2</v>
      </c>
      <c r="J28" s="54"/>
      <c r="K28" s="41" t="s">
        <v>49</v>
      </c>
      <c r="L28" s="47">
        <v>94.51</v>
      </c>
    </row>
    <row r="29" spans="1:12" ht="15.75" thickBot="1" x14ac:dyDescent="0.3">
      <c r="A29" s="71" t="s">
        <v>51</v>
      </c>
      <c r="B29" s="72">
        <v>-4.1434913869650147E-2</v>
      </c>
      <c r="C29" s="72">
        <v>6.4001576976148389E-2</v>
      </c>
      <c r="D29" s="72">
        <v>1.3268256054064231E-2</v>
      </c>
      <c r="E29" s="72">
        <v>5.4737636844091053E-3</v>
      </c>
      <c r="F29" s="72">
        <v>3.1965933168319527E-2</v>
      </c>
      <c r="G29" s="72">
        <v>8.2023940767621095E-2</v>
      </c>
      <c r="H29" s="72">
        <v>2.6396688421332248E-2</v>
      </c>
      <c r="I29" s="73">
        <v>4.9895765327963248E-2</v>
      </c>
      <c r="J29" s="54"/>
      <c r="K29" s="41" t="s">
        <v>50</v>
      </c>
      <c r="L29" s="47">
        <v>94.12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90.09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Administrative and support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96.43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96.41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98.01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97.14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97.8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98.25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94.6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98.89</v>
      </c>
    </row>
    <row r="43" spans="1:12" x14ac:dyDescent="0.25">
      <c r="K43" s="46" t="s">
        <v>46</v>
      </c>
      <c r="L43" s="47">
        <v>97.8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99.26</v>
      </c>
    </row>
    <row r="45" spans="1:12" ht="15.4" customHeight="1" x14ac:dyDescent="0.25">
      <c r="A45" s="26" t="str">
        <f>"Indexed number of payroll jobs in "&amp;$L$1&amp;" each week by age group"</f>
        <v>Indexed number of payroll jobs in Administrative and support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98.55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99.29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99.8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95.86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92.86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90.58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94.16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96.76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95.06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93.96</v>
      </c>
    </row>
    <row r="59" spans="1:12" ht="15.4" customHeight="1" x14ac:dyDescent="0.25">
      <c r="K59" s="41" t="s">
        <v>2</v>
      </c>
      <c r="L59" s="47">
        <v>91.24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Administrative and support services each week by State and Territory</v>
      </c>
      <c r="K60" s="41" t="s">
        <v>1</v>
      </c>
      <c r="L60" s="47">
        <v>93.37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93.63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93.68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95.42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96.97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93.8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99.98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92.07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96.9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95.36</v>
      </c>
    </row>
    <row r="72" spans="1:12" ht="15.4" customHeight="1" x14ac:dyDescent="0.25">
      <c r="K72" s="46" t="s">
        <v>5</v>
      </c>
      <c r="L72" s="47">
        <v>94.81</v>
      </c>
    </row>
    <row r="73" spans="1:12" ht="15.4" customHeight="1" x14ac:dyDescent="0.25">
      <c r="K73" s="46" t="s">
        <v>44</v>
      </c>
      <c r="L73" s="47">
        <v>96.72</v>
      </c>
    </row>
    <row r="74" spans="1:12" ht="15.4" customHeight="1" x14ac:dyDescent="0.25">
      <c r="K74" s="50" t="s">
        <v>4</v>
      </c>
      <c r="L74" s="47">
        <v>99.18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Administrative and support services each week by State and Territory</v>
      </c>
      <c r="K75" s="41" t="s">
        <v>3</v>
      </c>
      <c r="L75" s="47">
        <v>96.38</v>
      </c>
    </row>
    <row r="76" spans="1:12" ht="15.4" customHeight="1" x14ac:dyDescent="0.25">
      <c r="K76" s="41" t="s">
        <v>43</v>
      </c>
      <c r="L76" s="47">
        <v>100.9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93.72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95.84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93.65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88.55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92.33</v>
      </c>
    </row>
    <row r="85" spans="1:12" ht="15.4" customHeight="1" x14ac:dyDescent="0.25">
      <c r="K85" s="50" t="s">
        <v>4</v>
      </c>
      <c r="L85" s="47">
        <v>93.31</v>
      </c>
    </row>
    <row r="86" spans="1:12" ht="15.4" customHeight="1" x14ac:dyDescent="0.25">
      <c r="K86" s="41" t="s">
        <v>3</v>
      </c>
      <c r="L86" s="47">
        <v>98.21</v>
      </c>
    </row>
    <row r="87" spans="1:12" ht="15.4" customHeight="1" x14ac:dyDescent="0.25">
      <c r="K87" s="41" t="s">
        <v>43</v>
      </c>
      <c r="L87" s="47">
        <v>90.07</v>
      </c>
    </row>
    <row r="88" spans="1:12" ht="15.4" customHeight="1" x14ac:dyDescent="0.25">
      <c r="K88" s="41" t="s">
        <v>2</v>
      </c>
      <c r="L88" s="47">
        <v>89.69</v>
      </c>
    </row>
    <row r="89" spans="1:12" ht="15.4" customHeight="1" x14ac:dyDescent="0.25">
      <c r="K89" s="41" t="s">
        <v>1</v>
      </c>
      <c r="L89" s="47">
        <v>95.05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94.88</v>
      </c>
    </row>
    <row r="92" spans="1:12" ht="15" customHeight="1" x14ac:dyDescent="0.25">
      <c r="K92" s="46" t="s">
        <v>5</v>
      </c>
      <c r="L92" s="47">
        <v>92.73</v>
      </c>
    </row>
    <row r="93" spans="1:12" ht="15" customHeight="1" x14ac:dyDescent="0.25">
      <c r="A93" s="26"/>
      <c r="K93" s="46" t="s">
        <v>44</v>
      </c>
      <c r="L93" s="47">
        <v>94.11</v>
      </c>
    </row>
    <row r="94" spans="1:12" ht="15" customHeight="1" x14ac:dyDescent="0.25">
      <c r="K94" s="50" t="s">
        <v>4</v>
      </c>
      <c r="L94" s="47">
        <v>96.22</v>
      </c>
    </row>
    <row r="95" spans="1:12" ht="15" customHeight="1" x14ac:dyDescent="0.25">
      <c r="K95" s="41" t="s">
        <v>3</v>
      </c>
      <c r="L95" s="47">
        <v>99.63</v>
      </c>
    </row>
    <row r="96" spans="1:12" ht="15" customHeight="1" x14ac:dyDescent="0.25">
      <c r="K96" s="41" t="s">
        <v>43</v>
      </c>
      <c r="L96" s="47">
        <v>94.43</v>
      </c>
    </row>
    <row r="97" spans="1:12" ht="15" customHeight="1" x14ac:dyDescent="0.25">
      <c r="K97" s="41" t="s">
        <v>2</v>
      </c>
      <c r="L97" s="47">
        <v>93.62</v>
      </c>
    </row>
    <row r="98" spans="1:12" ht="15" customHeight="1" x14ac:dyDescent="0.25">
      <c r="K98" s="41" t="s">
        <v>1</v>
      </c>
      <c r="L98" s="47">
        <v>100.75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95.97</v>
      </c>
    </row>
    <row r="101" spans="1:12" x14ac:dyDescent="0.25">
      <c r="A101" s="25"/>
      <c r="B101" s="24"/>
      <c r="K101" s="46" t="s">
        <v>5</v>
      </c>
      <c r="L101" s="47">
        <v>93.44</v>
      </c>
    </row>
    <row r="102" spans="1:12" x14ac:dyDescent="0.25">
      <c r="A102" s="25"/>
      <c r="B102" s="24"/>
      <c r="K102" s="46" t="s">
        <v>44</v>
      </c>
      <c r="L102" s="47">
        <v>94.59</v>
      </c>
    </row>
    <row r="103" spans="1:12" x14ac:dyDescent="0.25">
      <c r="A103" s="25"/>
      <c r="B103" s="24"/>
      <c r="K103" s="50" t="s">
        <v>4</v>
      </c>
      <c r="L103" s="47">
        <v>97.44</v>
      </c>
    </row>
    <row r="104" spans="1:12" x14ac:dyDescent="0.25">
      <c r="A104" s="25"/>
      <c r="B104" s="24"/>
      <c r="K104" s="41" t="s">
        <v>3</v>
      </c>
      <c r="L104" s="47">
        <v>102.03</v>
      </c>
    </row>
    <row r="105" spans="1:12" x14ac:dyDescent="0.25">
      <c r="A105" s="25"/>
      <c r="B105" s="24"/>
      <c r="K105" s="41" t="s">
        <v>43</v>
      </c>
      <c r="L105" s="47">
        <v>93.23</v>
      </c>
    </row>
    <row r="106" spans="1:12" x14ac:dyDescent="0.25">
      <c r="A106" s="25"/>
      <c r="B106" s="24"/>
      <c r="K106" s="41" t="s">
        <v>2</v>
      </c>
      <c r="L106" s="47">
        <v>92.3</v>
      </c>
    </row>
    <row r="107" spans="1:12" x14ac:dyDescent="0.25">
      <c r="A107" s="25"/>
      <c r="B107" s="24"/>
      <c r="K107" s="41" t="s">
        <v>1</v>
      </c>
      <c r="L107" s="47">
        <v>100.38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99.062200000000004</v>
      </c>
    </row>
    <row r="112" spans="1:12" x14ac:dyDescent="0.25">
      <c r="K112" s="74">
        <v>43918</v>
      </c>
      <c r="L112" s="47">
        <v>95.986599999999996</v>
      </c>
    </row>
    <row r="113" spans="11:12" x14ac:dyDescent="0.25">
      <c r="K113" s="74">
        <v>43925</v>
      </c>
      <c r="L113" s="47">
        <v>91.943899999999999</v>
      </c>
    </row>
    <row r="114" spans="11:12" x14ac:dyDescent="0.25">
      <c r="K114" s="74">
        <v>43932</v>
      </c>
      <c r="L114" s="47">
        <v>90.188000000000002</v>
      </c>
    </row>
    <row r="115" spans="11:12" x14ac:dyDescent="0.25">
      <c r="K115" s="74">
        <v>43939</v>
      </c>
      <c r="L115" s="47">
        <v>89.444500000000005</v>
      </c>
    </row>
    <row r="116" spans="11:12" x14ac:dyDescent="0.25">
      <c r="K116" s="74">
        <v>43946</v>
      </c>
      <c r="L116" s="47">
        <v>90.194100000000006</v>
      </c>
    </row>
    <row r="117" spans="11:12" x14ac:dyDescent="0.25">
      <c r="K117" s="74">
        <v>43953</v>
      </c>
      <c r="L117" s="47">
        <v>90.498400000000004</v>
      </c>
    </row>
    <row r="118" spans="11:12" x14ac:dyDescent="0.25">
      <c r="K118" s="74">
        <v>43960</v>
      </c>
      <c r="L118" s="47">
        <v>90.797399999999996</v>
      </c>
    </row>
    <row r="119" spans="11:12" x14ac:dyDescent="0.25">
      <c r="K119" s="74">
        <v>43967</v>
      </c>
      <c r="L119" s="47">
        <v>92.117599999999996</v>
      </c>
    </row>
    <row r="120" spans="11:12" x14ac:dyDescent="0.25">
      <c r="K120" s="74">
        <v>43974</v>
      </c>
      <c r="L120" s="47">
        <v>92.036100000000005</v>
      </c>
    </row>
    <row r="121" spans="11:12" x14ac:dyDescent="0.25">
      <c r="K121" s="74">
        <v>43981</v>
      </c>
      <c r="L121" s="47">
        <v>93.844899999999996</v>
      </c>
    </row>
    <row r="122" spans="11:12" x14ac:dyDescent="0.25">
      <c r="K122" s="74">
        <v>43988</v>
      </c>
      <c r="L122" s="47">
        <v>94.139899999999997</v>
      </c>
    </row>
    <row r="123" spans="11:12" x14ac:dyDescent="0.25">
      <c r="K123" s="74">
        <v>43995</v>
      </c>
      <c r="L123" s="47">
        <v>95.446100000000001</v>
      </c>
    </row>
    <row r="124" spans="11:12" x14ac:dyDescent="0.25">
      <c r="K124" s="74">
        <v>44002</v>
      </c>
      <c r="L124" s="47">
        <v>94.988299999999995</v>
      </c>
    </row>
    <row r="125" spans="11:12" x14ac:dyDescent="0.25">
      <c r="K125" s="74">
        <v>44009</v>
      </c>
      <c r="L125" s="47">
        <v>95.065200000000004</v>
      </c>
    </row>
    <row r="126" spans="11:12" x14ac:dyDescent="0.25">
      <c r="K126" s="74">
        <v>44016</v>
      </c>
      <c r="L126" s="47">
        <v>95.345399999999998</v>
      </c>
    </row>
    <row r="127" spans="11:12" x14ac:dyDescent="0.25">
      <c r="K127" s="74">
        <v>44023</v>
      </c>
      <c r="L127" s="47">
        <v>95.892300000000006</v>
      </c>
    </row>
    <row r="128" spans="11:12" x14ac:dyDescent="0.25">
      <c r="K128" s="74">
        <v>44030</v>
      </c>
      <c r="L128" s="47">
        <v>96.174700000000001</v>
      </c>
    </row>
    <row r="129" spans="1:12" x14ac:dyDescent="0.25">
      <c r="K129" s="74">
        <v>44037</v>
      </c>
      <c r="L129" s="47">
        <v>96.513199999999998</v>
      </c>
    </row>
    <row r="130" spans="1:12" x14ac:dyDescent="0.25">
      <c r="K130" s="74">
        <v>44044</v>
      </c>
      <c r="L130" s="47">
        <v>96.608800000000002</v>
      </c>
    </row>
    <row r="131" spans="1:12" x14ac:dyDescent="0.25">
      <c r="K131" s="74">
        <v>44051</v>
      </c>
      <c r="L131" s="47">
        <v>96.828800000000001</v>
      </c>
    </row>
    <row r="132" spans="1:12" x14ac:dyDescent="0.25">
      <c r="K132" s="74">
        <v>44058</v>
      </c>
      <c r="L132" s="47">
        <v>96.644000000000005</v>
      </c>
    </row>
    <row r="133" spans="1:12" x14ac:dyDescent="0.25">
      <c r="K133" s="74">
        <v>44065</v>
      </c>
      <c r="L133" s="47">
        <v>97.073300000000003</v>
      </c>
    </row>
    <row r="134" spans="1:12" x14ac:dyDescent="0.25">
      <c r="K134" s="74">
        <v>44072</v>
      </c>
      <c r="L134" s="47">
        <v>97.187700000000007</v>
      </c>
    </row>
    <row r="135" spans="1:12" x14ac:dyDescent="0.25">
      <c r="K135" s="74">
        <v>44079</v>
      </c>
      <c r="L135" s="47">
        <v>97.6096</v>
      </c>
    </row>
    <row r="136" spans="1:12" x14ac:dyDescent="0.25">
      <c r="K136" s="74">
        <v>44086</v>
      </c>
      <c r="L136" s="47">
        <v>97.457800000000006</v>
      </c>
    </row>
    <row r="137" spans="1:12" x14ac:dyDescent="0.25">
      <c r="K137" s="74">
        <v>44093</v>
      </c>
      <c r="L137" s="47">
        <v>97.457800000000006</v>
      </c>
    </row>
    <row r="138" spans="1:12" x14ac:dyDescent="0.25">
      <c r="K138" s="74">
        <v>44100</v>
      </c>
      <c r="L138" s="47">
        <v>97.457800000000006</v>
      </c>
    </row>
    <row r="139" spans="1:12" x14ac:dyDescent="0.25">
      <c r="K139" s="74">
        <v>44107</v>
      </c>
      <c r="L139" s="47">
        <v>97.457800000000006</v>
      </c>
    </row>
    <row r="140" spans="1:12" x14ac:dyDescent="0.25">
      <c r="A140" s="25"/>
      <c r="B140" s="24"/>
      <c r="K140" s="74">
        <v>44114</v>
      </c>
      <c r="L140" s="47">
        <v>97.988699999999994</v>
      </c>
    </row>
    <row r="141" spans="1:12" x14ac:dyDescent="0.25">
      <c r="A141" s="25"/>
      <c r="B141" s="24"/>
      <c r="K141" s="74">
        <v>44121</v>
      </c>
      <c r="L141" s="47">
        <v>99.490300000000005</v>
      </c>
    </row>
    <row r="142" spans="1:12" x14ac:dyDescent="0.25">
      <c r="K142" s="74">
        <v>44128</v>
      </c>
      <c r="L142" s="47">
        <v>99.1785</v>
      </c>
    </row>
    <row r="143" spans="1:12" x14ac:dyDescent="0.25">
      <c r="K143" s="74">
        <v>44135</v>
      </c>
      <c r="L143" s="47">
        <v>98.740200000000002</v>
      </c>
    </row>
    <row r="144" spans="1:12" x14ac:dyDescent="0.25">
      <c r="K144" s="74">
        <v>44142</v>
      </c>
      <c r="L144" s="47">
        <v>99.352599999999995</v>
      </c>
    </row>
    <row r="145" spans="11:12" x14ac:dyDescent="0.25">
      <c r="K145" s="74">
        <v>44149</v>
      </c>
      <c r="L145" s="47">
        <v>101.12909999999999</v>
      </c>
    </row>
    <row r="146" spans="11:12" x14ac:dyDescent="0.25">
      <c r="K146" s="74">
        <v>44156</v>
      </c>
      <c r="L146" s="47">
        <v>100.95480000000001</v>
      </c>
    </row>
    <row r="147" spans="11:12" x14ac:dyDescent="0.25">
      <c r="K147" s="74">
        <v>44163</v>
      </c>
      <c r="L147" s="47">
        <v>101.2466</v>
      </c>
    </row>
    <row r="148" spans="11:12" x14ac:dyDescent="0.25">
      <c r="K148" s="74">
        <v>44170</v>
      </c>
      <c r="L148" s="47">
        <v>102.43519999999999</v>
      </c>
    </row>
    <row r="149" spans="11:12" x14ac:dyDescent="0.25">
      <c r="K149" s="74">
        <v>44177</v>
      </c>
      <c r="L149" s="47">
        <v>102.8292</v>
      </c>
    </row>
    <row r="150" spans="11:12" x14ac:dyDescent="0.25">
      <c r="K150" s="74">
        <v>44184</v>
      </c>
      <c r="L150" s="47">
        <v>101.5834</v>
      </c>
    </row>
    <row r="151" spans="11:12" x14ac:dyDescent="0.25">
      <c r="K151" s="74">
        <v>44191</v>
      </c>
      <c r="L151" s="47">
        <v>93.721000000000004</v>
      </c>
    </row>
    <row r="152" spans="11:12" x14ac:dyDescent="0.25">
      <c r="K152" s="74">
        <v>44198</v>
      </c>
      <c r="L152" s="47">
        <v>86.3827</v>
      </c>
    </row>
    <row r="153" spans="11:12" x14ac:dyDescent="0.25">
      <c r="K153" s="74">
        <v>44205</v>
      </c>
      <c r="L153" s="47">
        <v>90.029799999999994</v>
      </c>
    </row>
    <row r="154" spans="11:12" x14ac:dyDescent="0.25">
      <c r="K154" s="74">
        <v>44212</v>
      </c>
      <c r="L154" s="47">
        <v>94.302099999999996</v>
      </c>
    </row>
    <row r="155" spans="11:12" x14ac:dyDescent="0.25">
      <c r="K155" s="74">
        <v>44219</v>
      </c>
      <c r="L155" s="47">
        <v>96.639300000000006</v>
      </c>
    </row>
    <row r="156" spans="11:12" x14ac:dyDescent="0.25">
      <c r="K156" s="74">
        <v>44226</v>
      </c>
      <c r="L156" s="47">
        <v>97.437600000000003</v>
      </c>
    </row>
    <row r="157" spans="11:12" x14ac:dyDescent="0.25">
      <c r="K157" s="74">
        <v>44233</v>
      </c>
      <c r="L157" s="47">
        <v>96.319800000000001</v>
      </c>
    </row>
    <row r="158" spans="11:12" x14ac:dyDescent="0.25">
      <c r="K158" s="74">
        <v>44240</v>
      </c>
      <c r="L158" s="47">
        <v>97.5929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101.8236</v>
      </c>
    </row>
    <row r="260" spans="11:12" x14ac:dyDescent="0.25">
      <c r="K260" s="74">
        <v>43918</v>
      </c>
      <c r="L260" s="47">
        <v>102.1561</v>
      </c>
    </row>
    <row r="261" spans="11:12" x14ac:dyDescent="0.25">
      <c r="K261" s="74">
        <v>43925</v>
      </c>
      <c r="L261" s="47">
        <v>98.769499999999994</v>
      </c>
    </row>
    <row r="262" spans="11:12" x14ac:dyDescent="0.25">
      <c r="K262" s="74">
        <v>43932</v>
      </c>
      <c r="L262" s="47">
        <v>92.795599999999993</v>
      </c>
    </row>
    <row r="263" spans="11:12" x14ac:dyDescent="0.25">
      <c r="K263" s="74">
        <v>43939</v>
      </c>
      <c r="L263" s="47">
        <v>90.768299999999996</v>
      </c>
    </row>
    <row r="264" spans="11:12" x14ac:dyDescent="0.25">
      <c r="K264" s="74">
        <v>43946</v>
      </c>
      <c r="L264" s="47">
        <v>94.243700000000004</v>
      </c>
    </row>
    <row r="265" spans="11:12" x14ac:dyDescent="0.25">
      <c r="K265" s="74">
        <v>43953</v>
      </c>
      <c r="L265" s="47">
        <v>99.584999999999994</v>
      </c>
    </row>
    <row r="266" spans="11:12" x14ac:dyDescent="0.25">
      <c r="K266" s="74">
        <v>43960</v>
      </c>
      <c r="L266" s="47">
        <v>97.377899999999997</v>
      </c>
    </row>
    <row r="267" spans="11:12" x14ac:dyDescent="0.25">
      <c r="K267" s="74">
        <v>43967</v>
      </c>
      <c r="L267" s="47">
        <v>96.265799999999999</v>
      </c>
    </row>
    <row r="268" spans="11:12" x14ac:dyDescent="0.25">
      <c r="K268" s="74">
        <v>43974</v>
      </c>
      <c r="L268" s="47">
        <v>94.552000000000007</v>
      </c>
    </row>
    <row r="269" spans="11:12" x14ac:dyDescent="0.25">
      <c r="K269" s="74">
        <v>43981</v>
      </c>
      <c r="L269" s="47">
        <v>96.611599999999996</v>
      </c>
    </row>
    <row r="270" spans="11:12" x14ac:dyDescent="0.25">
      <c r="K270" s="74">
        <v>43988</v>
      </c>
      <c r="L270" s="47">
        <v>98.293499999999995</v>
      </c>
    </row>
    <row r="271" spans="11:12" x14ac:dyDescent="0.25">
      <c r="K271" s="74">
        <v>43995</v>
      </c>
      <c r="L271" s="47">
        <v>97.5518</v>
      </c>
    </row>
    <row r="272" spans="11:12" x14ac:dyDescent="0.25">
      <c r="K272" s="74">
        <v>44002</v>
      </c>
      <c r="L272" s="47">
        <v>98.960999999999999</v>
      </c>
    </row>
    <row r="273" spans="11:12" x14ac:dyDescent="0.25">
      <c r="K273" s="74">
        <v>44009</v>
      </c>
      <c r="L273" s="47">
        <v>100.8139</v>
      </c>
    </row>
    <row r="274" spans="11:12" x14ac:dyDescent="0.25">
      <c r="K274" s="74">
        <v>44016</v>
      </c>
      <c r="L274" s="47">
        <v>103.6435</v>
      </c>
    </row>
    <row r="275" spans="11:12" x14ac:dyDescent="0.25">
      <c r="K275" s="74">
        <v>44023</v>
      </c>
      <c r="L275" s="47">
        <v>97.011300000000006</v>
      </c>
    </row>
    <row r="276" spans="11:12" x14ac:dyDescent="0.25">
      <c r="K276" s="74">
        <v>44030</v>
      </c>
      <c r="L276" s="47">
        <v>97.415400000000005</v>
      </c>
    </row>
    <row r="277" spans="11:12" x14ac:dyDescent="0.25">
      <c r="K277" s="74">
        <v>44037</v>
      </c>
      <c r="L277" s="47">
        <v>97.350700000000003</v>
      </c>
    </row>
    <row r="278" spans="11:12" x14ac:dyDescent="0.25">
      <c r="K278" s="74">
        <v>44044</v>
      </c>
      <c r="L278" s="47">
        <v>98.442599999999999</v>
      </c>
    </row>
    <row r="279" spans="11:12" x14ac:dyDescent="0.25">
      <c r="K279" s="74">
        <v>44051</v>
      </c>
      <c r="L279" s="47">
        <v>99.141800000000003</v>
      </c>
    </row>
    <row r="280" spans="11:12" x14ac:dyDescent="0.25">
      <c r="K280" s="74">
        <v>44058</v>
      </c>
      <c r="L280" s="47">
        <v>97.658100000000005</v>
      </c>
    </row>
    <row r="281" spans="11:12" x14ac:dyDescent="0.25">
      <c r="K281" s="74">
        <v>44065</v>
      </c>
      <c r="L281" s="47">
        <v>97.921000000000006</v>
      </c>
    </row>
    <row r="282" spans="11:12" x14ac:dyDescent="0.25">
      <c r="K282" s="74">
        <v>44072</v>
      </c>
      <c r="L282" s="47">
        <v>98.461699999999993</v>
      </c>
    </row>
    <row r="283" spans="11:12" x14ac:dyDescent="0.25">
      <c r="K283" s="74">
        <v>44079</v>
      </c>
      <c r="L283" s="47">
        <v>100.4847</v>
      </c>
    </row>
    <row r="284" spans="11:12" x14ac:dyDescent="0.25">
      <c r="K284" s="74">
        <v>44086</v>
      </c>
      <c r="L284" s="47">
        <v>99.7654</v>
      </c>
    </row>
    <row r="285" spans="11:12" x14ac:dyDescent="0.25">
      <c r="K285" s="74">
        <v>44093</v>
      </c>
      <c r="L285" s="47">
        <v>99.7654</v>
      </c>
    </row>
    <row r="286" spans="11:12" x14ac:dyDescent="0.25">
      <c r="K286" s="74">
        <v>44100</v>
      </c>
      <c r="L286" s="47">
        <v>99.7654</v>
      </c>
    </row>
    <row r="287" spans="11:12" x14ac:dyDescent="0.25">
      <c r="K287" s="74">
        <v>44107</v>
      </c>
      <c r="L287" s="47">
        <v>99.7654</v>
      </c>
    </row>
    <row r="288" spans="11:12" x14ac:dyDescent="0.25">
      <c r="K288" s="74">
        <v>44114</v>
      </c>
      <c r="L288" s="47">
        <v>99.265699999999995</v>
      </c>
    </row>
    <row r="289" spans="11:12" x14ac:dyDescent="0.25">
      <c r="K289" s="74">
        <v>44121</v>
      </c>
      <c r="L289" s="47">
        <v>100.8177</v>
      </c>
    </row>
    <row r="290" spans="11:12" x14ac:dyDescent="0.25">
      <c r="K290" s="74">
        <v>44128</v>
      </c>
      <c r="L290" s="47">
        <v>99.356399999999994</v>
      </c>
    </row>
    <row r="291" spans="11:12" x14ac:dyDescent="0.25">
      <c r="K291" s="74">
        <v>44135</v>
      </c>
      <c r="L291" s="47">
        <v>98.9863</v>
      </c>
    </row>
    <row r="292" spans="11:12" x14ac:dyDescent="0.25">
      <c r="K292" s="74">
        <v>44142</v>
      </c>
      <c r="L292" s="47">
        <v>101.6913</v>
      </c>
    </row>
    <row r="293" spans="11:12" x14ac:dyDescent="0.25">
      <c r="K293" s="74">
        <v>44149</v>
      </c>
      <c r="L293" s="47">
        <v>105.8419</v>
      </c>
    </row>
    <row r="294" spans="11:12" x14ac:dyDescent="0.25">
      <c r="K294" s="74">
        <v>44156</v>
      </c>
      <c r="L294" s="47">
        <v>105.29259999999999</v>
      </c>
    </row>
    <row r="295" spans="11:12" x14ac:dyDescent="0.25">
      <c r="K295" s="74">
        <v>44163</v>
      </c>
      <c r="L295" s="47">
        <v>104.3882</v>
      </c>
    </row>
    <row r="296" spans="11:12" x14ac:dyDescent="0.25">
      <c r="K296" s="74">
        <v>44170</v>
      </c>
      <c r="L296" s="47">
        <v>107.965</v>
      </c>
    </row>
    <row r="297" spans="11:12" x14ac:dyDescent="0.25">
      <c r="K297" s="74">
        <v>44177</v>
      </c>
      <c r="L297" s="47">
        <v>108.16630000000001</v>
      </c>
    </row>
    <row r="298" spans="11:12" x14ac:dyDescent="0.25">
      <c r="K298" s="74">
        <v>44184</v>
      </c>
      <c r="L298" s="47">
        <v>106.69799999999999</v>
      </c>
    </row>
    <row r="299" spans="11:12" x14ac:dyDescent="0.25">
      <c r="K299" s="74">
        <v>44191</v>
      </c>
      <c r="L299" s="47">
        <v>90.422899999999998</v>
      </c>
    </row>
    <row r="300" spans="11:12" x14ac:dyDescent="0.25">
      <c r="K300" s="74">
        <v>44198</v>
      </c>
      <c r="L300" s="47">
        <v>81.266499999999994</v>
      </c>
    </row>
    <row r="301" spans="11:12" x14ac:dyDescent="0.25">
      <c r="K301" s="74">
        <v>44205</v>
      </c>
      <c r="L301" s="47">
        <v>87.108099999999993</v>
      </c>
    </row>
    <row r="302" spans="11:12" x14ac:dyDescent="0.25">
      <c r="K302" s="74">
        <v>44212</v>
      </c>
      <c r="L302" s="47">
        <v>95.428799999999995</v>
      </c>
    </row>
    <row r="303" spans="11:12" x14ac:dyDescent="0.25">
      <c r="K303" s="74">
        <v>44219</v>
      </c>
      <c r="L303" s="47">
        <v>98.583699999999993</v>
      </c>
    </row>
    <row r="304" spans="11:12" x14ac:dyDescent="0.25">
      <c r="K304" s="74">
        <v>44226</v>
      </c>
      <c r="L304" s="47">
        <v>97.2727</v>
      </c>
    </row>
    <row r="305" spans="11:12" x14ac:dyDescent="0.25">
      <c r="K305" s="74">
        <v>44233</v>
      </c>
      <c r="L305" s="47">
        <v>100.241</v>
      </c>
    </row>
    <row r="306" spans="11:12" x14ac:dyDescent="0.25">
      <c r="K306" s="74">
        <v>44240</v>
      </c>
      <c r="L306" s="47">
        <v>101.8879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C2AC6-71F5-4824-BE18-558C51D2A961}">
  <sheetPr codeName="Sheet18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33</v>
      </c>
    </row>
    <row r="2" spans="1:12" ht="19.5" customHeight="1" x14ac:dyDescent="0.3">
      <c r="A2" s="7" t="str">
        <f>"Weekly Payroll Jobs and Wages in Australia - " &amp;$L$1</f>
        <v>Weekly Payroll Jobs and Wages in Australia - Public administration and safety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44240</v>
      </c>
    </row>
    <row r="3" spans="1:12" ht="15" customHeight="1" x14ac:dyDescent="0.25">
      <c r="A3" s="38" t="str">
        <f>"Week ending "&amp;TEXT($L$2,"dddd dd mmmm yyyy")</f>
        <v>Week ending Saturday 13 February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65</v>
      </c>
      <c r="L4" s="44">
        <v>44212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44219</v>
      </c>
    </row>
    <row r="6" spans="1:12" ht="16.5" customHeight="1" thickBot="1" x14ac:dyDescent="0.3">
      <c r="A6" s="36" t="str">
        <f>"Change in payroll jobs and total wages, "&amp;$L$1</f>
        <v>Change in payroll jobs and total wages, Public administration and safety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44226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66</v>
      </c>
      <c r="L7" s="44">
        <v>44233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5" t="str">
        <f>"% Change between " &amp; TEXT($L$4,"dd mmm yyyy")&amp;" and "&amp; TEXT($L$2,"dd mmm yyyy") &amp; " (monthly change)"</f>
        <v>% Change between 16 Jan 2021 and 13 Feb 2021 (monthly change)</v>
      </c>
      <c r="D8" s="78" t="str">
        <f>"% Change between " &amp; TEXT($L$7,"dd mmm yyyy")&amp;" and "&amp; TEXT($L$2,"dd mmm yyyy") &amp; " (weekly change)"</f>
        <v>% Change between 06 Feb 2021 and 13 Feb 2021 (weekly change)</v>
      </c>
      <c r="E8" s="80" t="str">
        <f>"% Change between " &amp; TEXT($L$6,"dd mmm yyyy")&amp;" and "&amp; TEXT($L$7,"dd mmm yyyy") &amp; " (weekly change)"</f>
        <v>% Change between 30 Jan 2021 and 06 Feb 2021 (weekly change)</v>
      </c>
      <c r="F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5" t="str">
        <f>"% Change between " &amp; TEXT($L$4,"dd mmm yyyy")&amp;" and "&amp; TEXT($L$2,"dd mmm yyyy") &amp; " (monthly change)"</f>
        <v>% Change between 16 Jan 2021 and 13 Feb 2021 (monthly change)</v>
      </c>
      <c r="H8" s="78" t="str">
        <f>"% Change between " &amp; TEXT($L$7,"dd mmm yyyy")&amp;" and "&amp; TEXT($L$2,"dd mmm yyyy") &amp; " (weekly change)"</f>
        <v>% Change between 06 Feb 2021 and 13 Feb 2021 (weekly change)</v>
      </c>
      <c r="I8" s="80" t="str">
        <f>"% Change between " &amp; TEXT($L$6,"dd mmm yyyy")&amp;" and "&amp; TEXT($L$7,"dd mmm yyyy") &amp; " (weekly change)"</f>
        <v>% Change between 30 Jan 2021 and 06 Feb 2021 (weekly change)</v>
      </c>
      <c r="J8" s="57"/>
      <c r="K8" s="43" t="s">
        <v>67</v>
      </c>
      <c r="L8" s="44">
        <v>44240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5.4347089729756215E-2</v>
      </c>
      <c r="C11" s="32">
        <v>6.9304915932212552E-2</v>
      </c>
      <c r="D11" s="32">
        <v>6.737377319794513E-3</v>
      </c>
      <c r="E11" s="32">
        <v>1.4365824681385808E-2</v>
      </c>
      <c r="F11" s="32">
        <v>1.918856645512057E-2</v>
      </c>
      <c r="G11" s="32">
        <v>3.9176286396814364E-2</v>
      </c>
      <c r="H11" s="32">
        <v>1.0162884376800241E-2</v>
      </c>
      <c r="I11" s="68">
        <v>1.1192491866904186E-2</v>
      </c>
      <c r="J11" s="46"/>
      <c r="K11" s="46"/>
      <c r="L11" s="47"/>
    </row>
    <row r="12" spans="1:12" x14ac:dyDescent="0.25">
      <c r="A12" s="69" t="s">
        <v>6</v>
      </c>
      <c r="B12" s="32">
        <v>9.617931290949211E-2</v>
      </c>
      <c r="C12" s="32">
        <v>6.6623514512074378E-2</v>
      </c>
      <c r="D12" s="32">
        <v>1.8911751195040738E-2</v>
      </c>
      <c r="E12" s="32">
        <v>4.6975173529397729E-3</v>
      </c>
      <c r="F12" s="32">
        <v>5.4148118358106734E-2</v>
      </c>
      <c r="G12" s="32">
        <v>5.2689338238454564E-2</v>
      </c>
      <c r="H12" s="32">
        <v>1.570536344554152E-2</v>
      </c>
      <c r="I12" s="68">
        <v>8.49319014250427E-3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1.4951661770408187E-2</v>
      </c>
      <c r="C13" s="32">
        <v>9.3053048802066662E-2</v>
      </c>
      <c r="D13" s="32">
        <v>-2.1597683745034568E-2</v>
      </c>
      <c r="E13" s="32">
        <v>2.7069058634443977E-2</v>
      </c>
      <c r="F13" s="32">
        <v>-9.2939204586997115E-2</v>
      </c>
      <c r="G13" s="32">
        <v>0</v>
      </c>
      <c r="H13" s="32">
        <v>0</v>
      </c>
      <c r="I13" s="68">
        <v>0</v>
      </c>
      <c r="J13" s="46"/>
      <c r="K13" s="46"/>
      <c r="L13" s="47"/>
    </row>
    <row r="14" spans="1:12" ht="15" customHeight="1" x14ac:dyDescent="0.25">
      <c r="A14" s="69" t="s">
        <v>44</v>
      </c>
      <c r="B14" s="32">
        <v>6.0373700276638242E-2</v>
      </c>
      <c r="C14" s="32">
        <v>7.0892703817868163E-2</v>
      </c>
      <c r="D14" s="32">
        <v>9.5617563048995269E-3</v>
      </c>
      <c r="E14" s="32">
        <v>2.7109923369080136E-2</v>
      </c>
      <c r="F14" s="32">
        <v>9.8794707567636308E-2</v>
      </c>
      <c r="G14" s="32">
        <v>6.1020786183370035E-2</v>
      </c>
      <c r="H14" s="32">
        <v>1.028806583797004E-2</v>
      </c>
      <c r="I14" s="68">
        <v>3.0596788869269975E-2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-1.6286144704356187E-2</v>
      </c>
      <c r="C15" s="32">
        <v>2.4644762535741771E-2</v>
      </c>
      <c r="D15" s="32">
        <v>6.6064227880713311E-4</v>
      </c>
      <c r="E15" s="32">
        <v>4.0748901031972817E-3</v>
      </c>
      <c r="F15" s="32">
        <v>-5.521329457242985E-2</v>
      </c>
      <c r="G15" s="32">
        <v>4.9449973883861853E-2</v>
      </c>
      <c r="H15" s="32">
        <v>-2.1914531239827229E-3</v>
      </c>
      <c r="I15" s="68">
        <v>1.6916531603816454E-2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7.7992302299294769E-2</v>
      </c>
      <c r="C16" s="32">
        <v>6.0183775416871921E-2</v>
      </c>
      <c r="D16" s="32">
        <v>1.8561289188714358E-2</v>
      </c>
      <c r="E16" s="32">
        <v>7.0660313138188879E-3</v>
      </c>
      <c r="F16" s="32">
        <v>7.1127986555045375E-2</v>
      </c>
      <c r="G16" s="32">
        <v>3.7497756114992509E-2</v>
      </c>
      <c r="H16" s="32">
        <v>1.0569612848850607E-2</v>
      </c>
      <c r="I16" s="68">
        <v>1.0525666440065251E-2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-5.570467585570138E-2</v>
      </c>
      <c r="C17" s="32">
        <v>0.13758951008892817</v>
      </c>
      <c r="D17" s="32">
        <v>3.0372876769898083E-2</v>
      </c>
      <c r="E17" s="32">
        <v>1.7306899699631062E-2</v>
      </c>
      <c r="F17" s="32">
        <v>-2.0998176223819942E-2</v>
      </c>
      <c r="G17" s="32">
        <v>8.9255137113784411E-2</v>
      </c>
      <c r="H17" s="32">
        <v>3.1414673463189047E-2</v>
      </c>
      <c r="I17" s="68">
        <v>3.3948030549003194E-2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7.368230333377257E-2</v>
      </c>
      <c r="C18" s="32">
        <v>3.9904919915767945E-2</v>
      </c>
      <c r="D18" s="32">
        <v>9.8748218380120267E-3</v>
      </c>
      <c r="E18" s="32">
        <v>6.9262448521152375E-3</v>
      </c>
      <c r="F18" s="32">
        <v>0.12104001019712407</v>
      </c>
      <c r="G18" s="32">
        <v>-7.5269781453434215E-3</v>
      </c>
      <c r="H18" s="32">
        <v>1.4405203112041631E-2</v>
      </c>
      <c r="I18" s="68">
        <v>8.5540179429894891E-3</v>
      </c>
      <c r="J18" s="46"/>
      <c r="K18" s="46"/>
      <c r="L18" s="47"/>
    </row>
    <row r="19" spans="1:12" x14ac:dyDescent="0.25">
      <c r="A19" s="70" t="s">
        <v>1</v>
      </c>
      <c r="B19" s="32">
        <v>1.4427688395949323E-2</v>
      </c>
      <c r="C19" s="32">
        <v>3.1704935574479398E-2</v>
      </c>
      <c r="D19" s="32">
        <v>1.3916529740387817E-2</v>
      </c>
      <c r="E19" s="32">
        <v>9.6489112080866413E-4</v>
      </c>
      <c r="F19" s="32">
        <v>-2.8347735810742125E-2</v>
      </c>
      <c r="G19" s="32">
        <v>3.9488690998236819E-2</v>
      </c>
      <c r="H19" s="32">
        <v>1.0805069938448097E-2</v>
      </c>
      <c r="I19" s="68">
        <v>9.2768306356938446E-4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3.7119085028975984E-2</v>
      </c>
      <c r="C21" s="32">
        <v>5.960712237450938E-2</v>
      </c>
      <c r="D21" s="32">
        <v>6.6335976741600522E-3</v>
      </c>
      <c r="E21" s="32">
        <v>1.3129899642882581E-2</v>
      </c>
      <c r="F21" s="32">
        <v>1.6630586184809948E-2</v>
      </c>
      <c r="G21" s="32">
        <v>3.2911103385545371E-2</v>
      </c>
      <c r="H21" s="32">
        <v>7.7821457138229633E-3</v>
      </c>
      <c r="I21" s="68">
        <v>1.1758693455717673E-2</v>
      </c>
      <c r="J21" s="46"/>
      <c r="K21" s="46"/>
      <c r="L21" s="46"/>
    </row>
    <row r="22" spans="1:12" x14ac:dyDescent="0.25">
      <c r="A22" s="69" t="s">
        <v>13</v>
      </c>
      <c r="B22" s="32">
        <v>6.6333536319029829E-2</v>
      </c>
      <c r="C22" s="32">
        <v>7.7860472458088914E-2</v>
      </c>
      <c r="D22" s="32">
        <v>6.5736740703024044E-3</v>
      </c>
      <c r="E22" s="32">
        <v>1.5455834154276982E-2</v>
      </c>
      <c r="F22" s="32">
        <v>1.8334808113866785E-2</v>
      </c>
      <c r="G22" s="32">
        <v>4.6444297008439772E-2</v>
      </c>
      <c r="H22" s="32">
        <v>1.2867348910090559E-2</v>
      </c>
      <c r="I22" s="68">
        <v>1.0541406789728924E-2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2.4152501214181665E-2</v>
      </c>
      <c r="C23" s="32">
        <v>0.17135614749089934</v>
      </c>
      <c r="D23" s="32">
        <v>3.1481581122790869E-2</v>
      </c>
      <c r="E23" s="32">
        <v>-3.2455290683690574E-3</v>
      </c>
      <c r="F23" s="32">
        <v>0.1977715429065825</v>
      </c>
      <c r="G23" s="32">
        <v>0.13336926584862741</v>
      </c>
      <c r="H23" s="32">
        <v>5.3860311569184471E-2</v>
      </c>
      <c r="I23" s="68">
        <v>-4.2017558128019106E-3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0.10452213751055695</v>
      </c>
      <c r="C24" s="32">
        <v>0.10643606697055019</v>
      </c>
      <c r="D24" s="32">
        <v>1.7843469843141557E-2</v>
      </c>
      <c r="E24" s="32">
        <v>5.1520015671291386E-3</v>
      </c>
      <c r="F24" s="32">
        <v>6.8407880112395292E-2</v>
      </c>
      <c r="G24" s="32">
        <v>7.7850521376603421E-2</v>
      </c>
      <c r="H24" s="32">
        <v>2.7366037386872932E-2</v>
      </c>
      <c r="I24" s="68">
        <v>1.157008293464945E-2</v>
      </c>
      <c r="J24" s="46"/>
      <c r="K24" s="46" t="s">
        <v>69</v>
      </c>
      <c r="L24" s="47">
        <v>87.43</v>
      </c>
    </row>
    <row r="25" spans="1:12" x14ac:dyDescent="0.25">
      <c r="A25" s="69" t="s">
        <v>47</v>
      </c>
      <c r="B25" s="32">
        <v>5.7724076688072001E-2</v>
      </c>
      <c r="C25" s="32">
        <v>6.424821013208093E-2</v>
      </c>
      <c r="D25" s="32">
        <v>6.2281123208756117E-3</v>
      </c>
      <c r="E25" s="32">
        <v>1.3724889825286857E-2</v>
      </c>
      <c r="F25" s="32">
        <v>1.1134870622411031E-2</v>
      </c>
      <c r="G25" s="32">
        <v>3.6116759974916146E-2</v>
      </c>
      <c r="H25" s="32">
        <v>9.3599472493925973E-3</v>
      </c>
      <c r="I25" s="68">
        <v>8.7259596288946639E-3</v>
      </c>
      <c r="J25" s="46"/>
      <c r="K25" s="46" t="s">
        <v>46</v>
      </c>
      <c r="L25" s="47">
        <v>99.83</v>
      </c>
    </row>
    <row r="26" spans="1:12" x14ac:dyDescent="0.25">
      <c r="A26" s="69" t="s">
        <v>48</v>
      </c>
      <c r="B26" s="32">
        <v>3.7427643524780896E-2</v>
      </c>
      <c r="C26" s="32">
        <v>5.9710636321007149E-2</v>
      </c>
      <c r="D26" s="32">
        <v>5.3538788755023159E-3</v>
      </c>
      <c r="E26" s="32">
        <v>1.5332704103163897E-2</v>
      </c>
      <c r="F26" s="32">
        <v>-4.5040761631442994E-4</v>
      </c>
      <c r="G26" s="32">
        <v>3.3996969676429289E-2</v>
      </c>
      <c r="H26" s="32">
        <v>9.3603823582215639E-3</v>
      </c>
      <c r="I26" s="68">
        <v>1.032514057771583E-2</v>
      </c>
      <c r="J26" s="46"/>
      <c r="K26" s="46" t="s">
        <v>47</v>
      </c>
      <c r="L26" s="47">
        <v>99.39</v>
      </c>
    </row>
    <row r="27" spans="1:12" ht="17.25" customHeight="1" x14ac:dyDescent="0.25">
      <c r="A27" s="69" t="s">
        <v>49</v>
      </c>
      <c r="B27" s="32">
        <v>3.7573611157341036E-2</v>
      </c>
      <c r="C27" s="32">
        <v>5.5610949969880918E-2</v>
      </c>
      <c r="D27" s="32">
        <v>3.6220360995598E-3</v>
      </c>
      <c r="E27" s="32">
        <v>1.5333768635260592E-2</v>
      </c>
      <c r="F27" s="32">
        <v>9.7411821621906647E-3</v>
      </c>
      <c r="G27" s="32">
        <v>3.0993594599523444E-2</v>
      </c>
      <c r="H27" s="32">
        <v>8.1147662671774423E-3</v>
      </c>
      <c r="I27" s="68">
        <v>1.1127656797868202E-2</v>
      </c>
      <c r="J27" s="59"/>
      <c r="K27" s="50" t="s">
        <v>48</v>
      </c>
      <c r="L27" s="47">
        <v>97.9</v>
      </c>
    </row>
    <row r="28" spans="1:12" x14ac:dyDescent="0.25">
      <c r="A28" s="69" t="s">
        <v>50</v>
      </c>
      <c r="B28" s="32">
        <v>6.8583615307630019E-2</v>
      </c>
      <c r="C28" s="32">
        <v>7.7212230904205592E-2</v>
      </c>
      <c r="D28" s="32">
        <v>3.2483962721296944E-3</v>
      </c>
      <c r="E28" s="32">
        <v>2.5742203760651172E-2</v>
      </c>
      <c r="F28" s="32">
        <v>3.9618952066153845E-2</v>
      </c>
      <c r="G28" s="32">
        <v>3.5676179263701036E-2</v>
      </c>
      <c r="H28" s="32">
        <v>3.2723795189921745E-3</v>
      </c>
      <c r="I28" s="68">
        <v>1.6860715366229684E-2</v>
      </c>
      <c r="J28" s="54"/>
      <c r="K28" s="41" t="s">
        <v>49</v>
      </c>
      <c r="L28" s="47">
        <v>98.29</v>
      </c>
    </row>
    <row r="29" spans="1:12" ht="15.75" thickBot="1" x14ac:dyDescent="0.3">
      <c r="A29" s="71" t="s">
        <v>51</v>
      </c>
      <c r="B29" s="72">
        <v>9.0504897227203784E-2</v>
      </c>
      <c r="C29" s="72">
        <v>0.21587280591119651</v>
      </c>
      <c r="D29" s="72">
        <v>2.9951050071724605E-2</v>
      </c>
      <c r="E29" s="72">
        <v>4.6129416976181448E-2</v>
      </c>
      <c r="F29" s="72">
        <v>7.2083408341171884E-2</v>
      </c>
      <c r="G29" s="72">
        <v>7.8408426532343034E-2</v>
      </c>
      <c r="H29" s="72">
        <v>1.9963410468317289E-2</v>
      </c>
      <c r="I29" s="73">
        <v>2.4403161768896897E-2</v>
      </c>
      <c r="J29" s="54"/>
      <c r="K29" s="41" t="s">
        <v>50</v>
      </c>
      <c r="L29" s="47">
        <v>99.2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89.69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Public administration and safety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99.29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108.52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105.12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103.19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103.38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106.51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105.88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102.42</v>
      </c>
    </row>
    <row r="43" spans="1:12" x14ac:dyDescent="0.25">
      <c r="K43" s="46" t="s">
        <v>46</v>
      </c>
      <c r="L43" s="47">
        <v>110.45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105.77</v>
      </c>
    </row>
    <row r="45" spans="1:12" ht="15.4" customHeight="1" x14ac:dyDescent="0.25">
      <c r="A45" s="26" t="str">
        <f>"Indexed number of payroll jobs in "&amp;$L$1&amp;" each week by age group"</f>
        <v>Indexed number of payroll jobs in Public administration and safety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103.74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103.76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106.86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109.05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101.95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92.91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98.11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93.81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100.18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82.96</v>
      </c>
    </row>
    <row r="59" spans="1:12" ht="15.4" customHeight="1" x14ac:dyDescent="0.25">
      <c r="K59" s="41" t="s">
        <v>2</v>
      </c>
      <c r="L59" s="47">
        <v>101.18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Public administration and safety each week by State and Territory</v>
      </c>
      <c r="K60" s="41" t="s">
        <v>1</v>
      </c>
      <c r="L60" s="47">
        <v>96.86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104.8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103.39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104.08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96.06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102.48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91.6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103.73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98.42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106.29</v>
      </c>
    </row>
    <row r="72" spans="1:12" ht="15.4" customHeight="1" x14ac:dyDescent="0.25">
      <c r="K72" s="46" t="s">
        <v>5</v>
      </c>
      <c r="L72" s="47">
        <v>102.05</v>
      </c>
    </row>
    <row r="73" spans="1:12" ht="15.4" customHeight="1" x14ac:dyDescent="0.25">
      <c r="K73" s="46" t="s">
        <v>44</v>
      </c>
      <c r="L73" s="47">
        <v>105.07</v>
      </c>
    </row>
    <row r="74" spans="1:12" ht="15.4" customHeight="1" x14ac:dyDescent="0.25">
      <c r="K74" s="50" t="s">
        <v>4</v>
      </c>
      <c r="L74" s="47">
        <v>96.13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Public administration and safety each week by State and Territory</v>
      </c>
      <c r="K75" s="41" t="s">
        <v>3</v>
      </c>
      <c r="L75" s="47">
        <v>103.82</v>
      </c>
    </row>
    <row r="76" spans="1:12" ht="15.4" customHeight="1" x14ac:dyDescent="0.25">
      <c r="K76" s="41" t="s">
        <v>43</v>
      </c>
      <c r="L76" s="47">
        <v>94.38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104.67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99.59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103.08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92.33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99.91</v>
      </c>
    </row>
    <row r="85" spans="1:12" ht="15.4" customHeight="1" x14ac:dyDescent="0.25">
      <c r="K85" s="50" t="s">
        <v>4</v>
      </c>
      <c r="L85" s="47">
        <v>98.67</v>
      </c>
    </row>
    <row r="86" spans="1:12" ht="15.4" customHeight="1" x14ac:dyDescent="0.25">
      <c r="K86" s="41" t="s">
        <v>3</v>
      </c>
      <c r="L86" s="47">
        <v>102.36</v>
      </c>
    </row>
    <row r="87" spans="1:12" ht="15.4" customHeight="1" x14ac:dyDescent="0.25">
      <c r="K87" s="41" t="s">
        <v>43</v>
      </c>
      <c r="L87" s="47">
        <v>83.15</v>
      </c>
    </row>
    <row r="88" spans="1:12" ht="15.4" customHeight="1" x14ac:dyDescent="0.25">
      <c r="K88" s="41" t="s">
        <v>2</v>
      </c>
      <c r="L88" s="47">
        <v>104.87</v>
      </c>
    </row>
    <row r="89" spans="1:12" ht="15.4" customHeight="1" x14ac:dyDescent="0.25">
      <c r="K89" s="41" t="s">
        <v>1</v>
      </c>
      <c r="L89" s="47">
        <v>99.46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109.9</v>
      </c>
    </row>
    <row r="92" spans="1:12" ht="15" customHeight="1" x14ac:dyDescent="0.25">
      <c r="K92" s="46" t="s">
        <v>5</v>
      </c>
      <c r="L92" s="47">
        <v>103.43</v>
      </c>
    </row>
    <row r="93" spans="1:12" ht="15" customHeight="1" x14ac:dyDescent="0.25">
      <c r="A93" s="26"/>
      <c r="K93" s="46" t="s">
        <v>44</v>
      </c>
      <c r="L93" s="47">
        <v>105.97</v>
      </c>
    </row>
    <row r="94" spans="1:12" ht="15" customHeight="1" x14ac:dyDescent="0.25">
      <c r="K94" s="50" t="s">
        <v>4</v>
      </c>
      <c r="L94" s="47">
        <v>101.03</v>
      </c>
    </row>
    <row r="95" spans="1:12" ht="15" customHeight="1" x14ac:dyDescent="0.25">
      <c r="K95" s="41" t="s">
        <v>3</v>
      </c>
      <c r="L95" s="47">
        <v>108.03</v>
      </c>
    </row>
    <row r="96" spans="1:12" ht="15" customHeight="1" x14ac:dyDescent="0.25">
      <c r="K96" s="41" t="s">
        <v>43</v>
      </c>
      <c r="L96" s="47">
        <v>91.8</v>
      </c>
    </row>
    <row r="97" spans="1:12" ht="15" customHeight="1" x14ac:dyDescent="0.25">
      <c r="K97" s="41" t="s">
        <v>2</v>
      </c>
      <c r="L97" s="47">
        <v>108.17</v>
      </c>
    </row>
    <row r="98" spans="1:12" ht="15" customHeight="1" x14ac:dyDescent="0.25">
      <c r="K98" s="41" t="s">
        <v>1</v>
      </c>
      <c r="L98" s="47">
        <v>101.3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112.42</v>
      </c>
    </row>
    <row r="101" spans="1:12" x14ac:dyDescent="0.25">
      <c r="A101" s="25"/>
      <c r="B101" s="24"/>
      <c r="K101" s="46" t="s">
        <v>5</v>
      </c>
      <c r="L101" s="47">
        <v>100.39</v>
      </c>
    </row>
    <row r="102" spans="1:12" x14ac:dyDescent="0.25">
      <c r="A102" s="25"/>
      <c r="B102" s="24"/>
      <c r="K102" s="46" t="s">
        <v>44</v>
      </c>
      <c r="L102" s="47">
        <v>106.99</v>
      </c>
    </row>
    <row r="103" spans="1:12" x14ac:dyDescent="0.25">
      <c r="A103" s="25"/>
      <c r="B103" s="24"/>
      <c r="K103" s="50" t="s">
        <v>4</v>
      </c>
      <c r="L103" s="47">
        <v>101.1</v>
      </c>
    </row>
    <row r="104" spans="1:12" x14ac:dyDescent="0.25">
      <c r="A104" s="25"/>
      <c r="B104" s="24"/>
      <c r="K104" s="41" t="s">
        <v>3</v>
      </c>
      <c r="L104" s="47">
        <v>110.53</v>
      </c>
    </row>
    <row r="105" spans="1:12" x14ac:dyDescent="0.25">
      <c r="A105" s="25"/>
      <c r="B105" s="24"/>
      <c r="K105" s="41" t="s">
        <v>43</v>
      </c>
      <c r="L105" s="47">
        <v>94.59</v>
      </c>
    </row>
    <row r="106" spans="1:12" x14ac:dyDescent="0.25">
      <c r="A106" s="25"/>
      <c r="B106" s="24"/>
      <c r="K106" s="41" t="s">
        <v>2</v>
      </c>
      <c r="L106" s="47">
        <v>109.4</v>
      </c>
    </row>
    <row r="107" spans="1:12" x14ac:dyDescent="0.25">
      <c r="A107" s="25"/>
      <c r="B107" s="24"/>
      <c r="K107" s="41" t="s">
        <v>1</v>
      </c>
      <c r="L107" s="47">
        <v>102.83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97.449799999999996</v>
      </c>
    </row>
    <row r="112" spans="1:12" x14ac:dyDescent="0.25">
      <c r="K112" s="74">
        <v>43918</v>
      </c>
      <c r="L112" s="47">
        <v>95.811599999999999</v>
      </c>
    </row>
    <row r="113" spans="11:12" x14ac:dyDescent="0.25">
      <c r="K113" s="74">
        <v>43925</v>
      </c>
      <c r="L113" s="47">
        <v>94.8733</v>
      </c>
    </row>
    <row r="114" spans="11:12" x14ac:dyDescent="0.25">
      <c r="K114" s="74">
        <v>43932</v>
      </c>
      <c r="L114" s="47">
        <v>94.710999999999999</v>
      </c>
    </row>
    <row r="115" spans="11:12" x14ac:dyDescent="0.25">
      <c r="K115" s="74">
        <v>43939</v>
      </c>
      <c r="L115" s="47">
        <v>95.115499999999997</v>
      </c>
    </row>
    <row r="116" spans="11:12" x14ac:dyDescent="0.25">
      <c r="K116" s="74">
        <v>43946</v>
      </c>
      <c r="L116" s="47">
        <v>95.227999999999994</v>
      </c>
    </row>
    <row r="117" spans="11:12" x14ac:dyDescent="0.25">
      <c r="K117" s="74">
        <v>43953</v>
      </c>
      <c r="L117" s="47">
        <v>95.398099999999999</v>
      </c>
    </row>
    <row r="118" spans="11:12" x14ac:dyDescent="0.25">
      <c r="K118" s="74">
        <v>43960</v>
      </c>
      <c r="L118" s="47">
        <v>95.701700000000002</v>
      </c>
    </row>
    <row r="119" spans="11:12" x14ac:dyDescent="0.25">
      <c r="K119" s="74">
        <v>43967</v>
      </c>
      <c r="L119" s="47">
        <v>96.141900000000007</v>
      </c>
    </row>
    <row r="120" spans="11:12" x14ac:dyDescent="0.25">
      <c r="K120" s="74">
        <v>43974</v>
      </c>
      <c r="L120" s="47">
        <v>96.423500000000004</v>
      </c>
    </row>
    <row r="121" spans="11:12" x14ac:dyDescent="0.25">
      <c r="K121" s="74">
        <v>43981</v>
      </c>
      <c r="L121" s="47">
        <v>96.702699999999993</v>
      </c>
    </row>
    <row r="122" spans="11:12" x14ac:dyDescent="0.25">
      <c r="K122" s="74">
        <v>43988</v>
      </c>
      <c r="L122" s="47">
        <v>97.449600000000004</v>
      </c>
    </row>
    <row r="123" spans="11:12" x14ac:dyDescent="0.25">
      <c r="K123" s="74">
        <v>43995</v>
      </c>
      <c r="L123" s="47">
        <v>100.05</v>
      </c>
    </row>
    <row r="124" spans="11:12" x14ac:dyDescent="0.25">
      <c r="K124" s="74">
        <v>44002</v>
      </c>
      <c r="L124" s="47">
        <v>100.06440000000001</v>
      </c>
    </row>
    <row r="125" spans="11:12" x14ac:dyDescent="0.25">
      <c r="K125" s="74">
        <v>44009</v>
      </c>
      <c r="L125" s="47">
        <v>99.619399999999999</v>
      </c>
    </row>
    <row r="126" spans="11:12" x14ac:dyDescent="0.25">
      <c r="K126" s="74">
        <v>44016</v>
      </c>
      <c r="L126" s="47">
        <v>100.25830000000001</v>
      </c>
    </row>
    <row r="127" spans="11:12" x14ac:dyDescent="0.25">
      <c r="K127" s="74">
        <v>44023</v>
      </c>
      <c r="L127" s="47">
        <v>100.2826</v>
      </c>
    </row>
    <row r="128" spans="11:12" x14ac:dyDescent="0.25">
      <c r="K128" s="74">
        <v>44030</v>
      </c>
      <c r="L128" s="47">
        <v>100.2589</v>
      </c>
    </row>
    <row r="129" spans="1:12" x14ac:dyDescent="0.25">
      <c r="K129" s="74">
        <v>44037</v>
      </c>
      <c r="L129" s="47">
        <v>100.78700000000001</v>
      </c>
    </row>
    <row r="130" spans="1:12" x14ac:dyDescent="0.25">
      <c r="K130" s="74">
        <v>44044</v>
      </c>
      <c r="L130" s="47">
        <v>101.12260000000001</v>
      </c>
    </row>
    <row r="131" spans="1:12" x14ac:dyDescent="0.25">
      <c r="K131" s="74">
        <v>44051</v>
      </c>
      <c r="L131" s="47">
        <v>101.6587</v>
      </c>
    </row>
    <row r="132" spans="1:12" x14ac:dyDescent="0.25">
      <c r="K132" s="74">
        <v>44058</v>
      </c>
      <c r="L132" s="47">
        <v>101.8633</v>
      </c>
    </row>
    <row r="133" spans="1:12" x14ac:dyDescent="0.25">
      <c r="K133" s="74">
        <v>44065</v>
      </c>
      <c r="L133" s="47">
        <v>101.05500000000001</v>
      </c>
    </row>
    <row r="134" spans="1:12" x14ac:dyDescent="0.25">
      <c r="K134" s="74">
        <v>44072</v>
      </c>
      <c r="L134" s="47">
        <v>101.3569</v>
      </c>
    </row>
    <row r="135" spans="1:12" x14ac:dyDescent="0.25">
      <c r="K135" s="74">
        <v>44079</v>
      </c>
      <c r="L135" s="47">
        <v>101.47709999999999</v>
      </c>
    </row>
    <row r="136" spans="1:12" x14ac:dyDescent="0.25">
      <c r="K136" s="74">
        <v>44086</v>
      </c>
      <c r="L136" s="47">
        <v>101.715</v>
      </c>
    </row>
    <row r="137" spans="1:12" x14ac:dyDescent="0.25">
      <c r="K137" s="74">
        <v>44093</v>
      </c>
      <c r="L137" s="47">
        <v>101.8509</v>
      </c>
    </row>
    <row r="138" spans="1:12" x14ac:dyDescent="0.25">
      <c r="K138" s="74">
        <v>44100</v>
      </c>
      <c r="L138" s="47">
        <v>101.8974</v>
      </c>
    </row>
    <row r="139" spans="1:12" x14ac:dyDescent="0.25">
      <c r="K139" s="74">
        <v>44107</v>
      </c>
      <c r="L139" s="47">
        <v>101.12649999999999</v>
      </c>
    </row>
    <row r="140" spans="1:12" x14ac:dyDescent="0.25">
      <c r="A140" s="25"/>
      <c r="B140" s="24"/>
      <c r="K140" s="74">
        <v>44114</v>
      </c>
      <c r="L140" s="47">
        <v>101.0714</v>
      </c>
    </row>
    <row r="141" spans="1:12" x14ac:dyDescent="0.25">
      <c r="A141" s="25"/>
      <c r="B141" s="24"/>
      <c r="K141" s="74">
        <v>44121</v>
      </c>
      <c r="L141" s="47">
        <v>101.0442</v>
      </c>
    </row>
    <row r="142" spans="1:12" x14ac:dyDescent="0.25">
      <c r="K142" s="74">
        <v>44128</v>
      </c>
      <c r="L142" s="47">
        <v>102.0111</v>
      </c>
    </row>
    <row r="143" spans="1:12" x14ac:dyDescent="0.25">
      <c r="K143" s="74">
        <v>44135</v>
      </c>
      <c r="L143" s="47">
        <v>103.25700000000001</v>
      </c>
    </row>
    <row r="144" spans="1:12" x14ac:dyDescent="0.25">
      <c r="K144" s="74">
        <v>44142</v>
      </c>
      <c r="L144" s="47">
        <v>103.3472</v>
      </c>
    </row>
    <row r="145" spans="11:12" x14ac:dyDescent="0.25">
      <c r="K145" s="74">
        <v>44149</v>
      </c>
      <c r="L145" s="47">
        <v>103.2809</v>
      </c>
    </row>
    <row r="146" spans="11:12" x14ac:dyDescent="0.25">
      <c r="K146" s="74">
        <v>44156</v>
      </c>
      <c r="L146" s="47">
        <v>103.3061</v>
      </c>
    </row>
    <row r="147" spans="11:12" x14ac:dyDescent="0.25">
      <c r="K147" s="74">
        <v>44163</v>
      </c>
      <c r="L147" s="47">
        <v>104.06910000000001</v>
      </c>
    </row>
    <row r="148" spans="11:12" x14ac:dyDescent="0.25">
      <c r="K148" s="74">
        <v>44170</v>
      </c>
      <c r="L148" s="47">
        <v>104.3554</v>
      </c>
    </row>
    <row r="149" spans="11:12" x14ac:dyDescent="0.25">
      <c r="K149" s="74">
        <v>44177</v>
      </c>
      <c r="L149" s="47">
        <v>104.15689999999999</v>
      </c>
    </row>
    <row r="150" spans="11:12" x14ac:dyDescent="0.25">
      <c r="K150" s="74">
        <v>44184</v>
      </c>
      <c r="L150" s="47">
        <v>103.6855</v>
      </c>
    </row>
    <row r="151" spans="11:12" x14ac:dyDescent="0.25">
      <c r="K151" s="74">
        <v>44191</v>
      </c>
      <c r="L151" s="47">
        <v>101.4937</v>
      </c>
    </row>
    <row r="152" spans="11:12" x14ac:dyDescent="0.25">
      <c r="K152" s="74">
        <v>44198</v>
      </c>
      <c r="L152" s="47">
        <v>99.037999999999997</v>
      </c>
    </row>
    <row r="153" spans="11:12" x14ac:dyDescent="0.25">
      <c r="K153" s="74">
        <v>44205</v>
      </c>
      <c r="L153" s="47">
        <v>98.000299999999996</v>
      </c>
    </row>
    <row r="154" spans="11:12" x14ac:dyDescent="0.25">
      <c r="K154" s="74">
        <v>44212</v>
      </c>
      <c r="L154" s="47">
        <v>98.601200000000006</v>
      </c>
    </row>
    <row r="155" spans="11:12" x14ac:dyDescent="0.25">
      <c r="K155" s="74">
        <v>44219</v>
      </c>
      <c r="L155" s="47">
        <v>101.40009999999999</v>
      </c>
    </row>
    <row r="156" spans="11:12" x14ac:dyDescent="0.25">
      <c r="K156" s="74">
        <v>44226</v>
      </c>
      <c r="L156" s="47">
        <v>103.24590000000001</v>
      </c>
    </row>
    <row r="157" spans="11:12" x14ac:dyDescent="0.25">
      <c r="K157" s="74">
        <v>44233</v>
      </c>
      <c r="L157" s="47">
        <v>104.7291</v>
      </c>
    </row>
    <row r="158" spans="11:12" x14ac:dyDescent="0.25">
      <c r="K158" s="74">
        <v>44240</v>
      </c>
      <c r="L158" s="47">
        <v>105.43470000000001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94.954499999999996</v>
      </c>
    </row>
    <row r="260" spans="11:12" x14ac:dyDescent="0.25">
      <c r="K260" s="74">
        <v>43918</v>
      </c>
      <c r="L260" s="47">
        <v>92.724100000000007</v>
      </c>
    </row>
    <row r="261" spans="11:12" x14ac:dyDescent="0.25">
      <c r="K261" s="74">
        <v>43925</v>
      </c>
      <c r="L261" s="47">
        <v>92.572599999999994</v>
      </c>
    </row>
    <row r="262" spans="11:12" x14ac:dyDescent="0.25">
      <c r="K262" s="74">
        <v>43932</v>
      </c>
      <c r="L262" s="47">
        <v>93.277000000000001</v>
      </c>
    </row>
    <row r="263" spans="11:12" x14ac:dyDescent="0.25">
      <c r="K263" s="74">
        <v>43939</v>
      </c>
      <c r="L263" s="47">
        <v>95.840699999999998</v>
      </c>
    </row>
    <row r="264" spans="11:12" x14ac:dyDescent="0.25">
      <c r="K264" s="74">
        <v>43946</v>
      </c>
      <c r="L264" s="47">
        <v>94.359800000000007</v>
      </c>
    </row>
    <row r="265" spans="11:12" x14ac:dyDescent="0.25">
      <c r="K265" s="74">
        <v>43953</v>
      </c>
      <c r="L265" s="47">
        <v>94.733099999999993</v>
      </c>
    </row>
    <row r="266" spans="11:12" x14ac:dyDescent="0.25">
      <c r="K266" s="74">
        <v>43960</v>
      </c>
      <c r="L266" s="47">
        <v>94.678799999999995</v>
      </c>
    </row>
    <row r="267" spans="11:12" x14ac:dyDescent="0.25">
      <c r="K267" s="74">
        <v>43967</v>
      </c>
      <c r="L267" s="47">
        <v>94.636499999999998</v>
      </c>
    </row>
    <row r="268" spans="11:12" x14ac:dyDescent="0.25">
      <c r="K268" s="74">
        <v>43974</v>
      </c>
      <c r="L268" s="47">
        <v>94.716800000000006</v>
      </c>
    </row>
    <row r="269" spans="11:12" x14ac:dyDescent="0.25">
      <c r="K269" s="74">
        <v>43981</v>
      </c>
      <c r="L269" s="47">
        <v>95.860200000000006</v>
      </c>
    </row>
    <row r="270" spans="11:12" x14ac:dyDescent="0.25">
      <c r="K270" s="74">
        <v>43988</v>
      </c>
      <c r="L270" s="47">
        <v>96.101100000000002</v>
      </c>
    </row>
    <row r="271" spans="11:12" x14ac:dyDescent="0.25">
      <c r="K271" s="74">
        <v>43995</v>
      </c>
      <c r="L271" s="47">
        <v>98.558499999999995</v>
      </c>
    </row>
    <row r="272" spans="11:12" x14ac:dyDescent="0.25">
      <c r="K272" s="74">
        <v>44002</v>
      </c>
      <c r="L272" s="47">
        <v>98.868499999999997</v>
      </c>
    </row>
    <row r="273" spans="11:12" x14ac:dyDescent="0.25">
      <c r="K273" s="74">
        <v>44009</v>
      </c>
      <c r="L273" s="47">
        <v>96.349400000000003</v>
      </c>
    </row>
    <row r="274" spans="11:12" x14ac:dyDescent="0.25">
      <c r="K274" s="74">
        <v>44016</v>
      </c>
      <c r="L274" s="47">
        <v>96.119900000000001</v>
      </c>
    </row>
    <row r="275" spans="11:12" x14ac:dyDescent="0.25">
      <c r="K275" s="74">
        <v>44023</v>
      </c>
      <c r="L275" s="47">
        <v>97.253</v>
      </c>
    </row>
    <row r="276" spans="11:12" x14ac:dyDescent="0.25">
      <c r="K276" s="74">
        <v>44030</v>
      </c>
      <c r="L276" s="47">
        <v>97.220200000000006</v>
      </c>
    </row>
    <row r="277" spans="11:12" x14ac:dyDescent="0.25">
      <c r="K277" s="74">
        <v>44037</v>
      </c>
      <c r="L277" s="47">
        <v>97.867599999999996</v>
      </c>
    </row>
    <row r="278" spans="11:12" x14ac:dyDescent="0.25">
      <c r="K278" s="74">
        <v>44044</v>
      </c>
      <c r="L278" s="47">
        <v>98.096299999999999</v>
      </c>
    </row>
    <row r="279" spans="11:12" x14ac:dyDescent="0.25">
      <c r="K279" s="74">
        <v>44051</v>
      </c>
      <c r="L279" s="47">
        <v>98.566999999999993</v>
      </c>
    </row>
    <row r="280" spans="11:12" x14ac:dyDescent="0.25">
      <c r="K280" s="74">
        <v>44058</v>
      </c>
      <c r="L280" s="47">
        <v>98.349900000000005</v>
      </c>
    </row>
    <row r="281" spans="11:12" x14ac:dyDescent="0.25">
      <c r="K281" s="74">
        <v>44065</v>
      </c>
      <c r="L281" s="47">
        <v>97.759900000000002</v>
      </c>
    </row>
    <row r="282" spans="11:12" x14ac:dyDescent="0.25">
      <c r="K282" s="74">
        <v>44072</v>
      </c>
      <c r="L282" s="47">
        <v>98.038700000000006</v>
      </c>
    </row>
    <row r="283" spans="11:12" x14ac:dyDescent="0.25">
      <c r="K283" s="74">
        <v>44079</v>
      </c>
      <c r="L283" s="47">
        <v>98.643199999999993</v>
      </c>
    </row>
    <row r="284" spans="11:12" x14ac:dyDescent="0.25">
      <c r="K284" s="74">
        <v>44086</v>
      </c>
      <c r="L284" s="47">
        <v>98.382499999999993</v>
      </c>
    </row>
    <row r="285" spans="11:12" x14ac:dyDescent="0.25">
      <c r="K285" s="74">
        <v>44093</v>
      </c>
      <c r="L285" s="47">
        <v>98.883099999999999</v>
      </c>
    </row>
    <row r="286" spans="11:12" x14ac:dyDescent="0.25">
      <c r="K286" s="74">
        <v>44100</v>
      </c>
      <c r="L286" s="47">
        <v>99.014899999999997</v>
      </c>
    </row>
    <row r="287" spans="11:12" x14ac:dyDescent="0.25">
      <c r="K287" s="74">
        <v>44107</v>
      </c>
      <c r="L287" s="47">
        <v>98.412099999999995</v>
      </c>
    </row>
    <row r="288" spans="11:12" x14ac:dyDescent="0.25">
      <c r="K288" s="74">
        <v>44114</v>
      </c>
      <c r="L288" s="47">
        <v>98.001400000000004</v>
      </c>
    </row>
    <row r="289" spans="11:12" x14ac:dyDescent="0.25">
      <c r="K289" s="74">
        <v>44121</v>
      </c>
      <c r="L289" s="47">
        <v>97.894000000000005</v>
      </c>
    </row>
    <row r="290" spans="11:12" x14ac:dyDescent="0.25">
      <c r="K290" s="74">
        <v>44128</v>
      </c>
      <c r="L290" s="47">
        <v>98.453199999999995</v>
      </c>
    </row>
    <row r="291" spans="11:12" x14ac:dyDescent="0.25">
      <c r="K291" s="74">
        <v>44135</v>
      </c>
      <c r="L291" s="47">
        <v>98.513199999999998</v>
      </c>
    </row>
    <row r="292" spans="11:12" x14ac:dyDescent="0.25">
      <c r="K292" s="74">
        <v>44142</v>
      </c>
      <c r="L292" s="47">
        <v>98.425700000000006</v>
      </c>
    </row>
    <row r="293" spans="11:12" x14ac:dyDescent="0.25">
      <c r="K293" s="74">
        <v>44149</v>
      </c>
      <c r="L293" s="47">
        <v>99.917900000000003</v>
      </c>
    </row>
    <row r="294" spans="11:12" x14ac:dyDescent="0.25">
      <c r="K294" s="74">
        <v>44156</v>
      </c>
      <c r="L294" s="47">
        <v>100.3331</v>
      </c>
    </row>
    <row r="295" spans="11:12" x14ac:dyDescent="0.25">
      <c r="K295" s="74">
        <v>44163</v>
      </c>
      <c r="L295" s="47">
        <v>104.3411</v>
      </c>
    </row>
    <row r="296" spans="11:12" x14ac:dyDescent="0.25">
      <c r="K296" s="74">
        <v>44170</v>
      </c>
      <c r="L296" s="47">
        <v>106.1211</v>
      </c>
    </row>
    <row r="297" spans="11:12" x14ac:dyDescent="0.25">
      <c r="K297" s="74">
        <v>44177</v>
      </c>
      <c r="L297" s="47">
        <v>103.4271</v>
      </c>
    </row>
    <row r="298" spans="11:12" x14ac:dyDescent="0.25">
      <c r="K298" s="74">
        <v>44184</v>
      </c>
      <c r="L298" s="47">
        <v>100.7739</v>
      </c>
    </row>
    <row r="299" spans="11:12" x14ac:dyDescent="0.25">
      <c r="K299" s="74">
        <v>44191</v>
      </c>
      <c r="L299" s="47">
        <v>99.606700000000004</v>
      </c>
    </row>
    <row r="300" spans="11:12" x14ac:dyDescent="0.25">
      <c r="K300" s="74">
        <v>44198</v>
      </c>
      <c r="L300" s="47">
        <v>99.218800000000002</v>
      </c>
    </row>
    <row r="301" spans="11:12" x14ac:dyDescent="0.25">
      <c r="K301" s="74">
        <v>44205</v>
      </c>
      <c r="L301" s="47">
        <v>97.819100000000006</v>
      </c>
    </row>
    <row r="302" spans="11:12" x14ac:dyDescent="0.25">
      <c r="K302" s="74">
        <v>44212</v>
      </c>
      <c r="L302" s="47">
        <v>98.076599999999999</v>
      </c>
    </row>
    <row r="303" spans="11:12" x14ac:dyDescent="0.25">
      <c r="K303" s="74">
        <v>44219</v>
      </c>
      <c r="L303" s="47">
        <v>99.144900000000007</v>
      </c>
    </row>
    <row r="304" spans="11:12" x14ac:dyDescent="0.25">
      <c r="K304" s="74">
        <v>44226</v>
      </c>
      <c r="L304" s="47">
        <v>99.776700000000005</v>
      </c>
    </row>
    <row r="305" spans="11:12" x14ac:dyDescent="0.25">
      <c r="K305" s="74">
        <v>44233</v>
      </c>
      <c r="L305" s="47">
        <v>100.8935</v>
      </c>
    </row>
    <row r="306" spans="11:12" x14ac:dyDescent="0.25">
      <c r="K306" s="74">
        <v>44240</v>
      </c>
      <c r="L306" s="47">
        <v>101.91889999999999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D6372-EB2C-485D-859D-8E23CB59627D}">
  <sheetPr codeName="Sheet19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34</v>
      </c>
    </row>
    <row r="2" spans="1:12" ht="19.5" customHeight="1" x14ac:dyDescent="0.3">
      <c r="A2" s="7" t="str">
        <f>"Weekly Payroll Jobs and Wages in Australia - " &amp;$L$1</f>
        <v>Weekly Payroll Jobs and Wages in Australia - Education and training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44240</v>
      </c>
    </row>
    <row r="3" spans="1:12" ht="15" customHeight="1" x14ac:dyDescent="0.25">
      <c r="A3" s="38" t="str">
        <f>"Week ending "&amp;TEXT($L$2,"dddd dd mmmm yyyy")</f>
        <v>Week ending Saturday 13 February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65</v>
      </c>
      <c r="L4" s="44">
        <v>44212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44219</v>
      </c>
    </row>
    <row r="6" spans="1:12" ht="16.5" customHeight="1" thickBot="1" x14ac:dyDescent="0.3">
      <c r="A6" s="36" t="str">
        <f>"Change in payroll jobs and total wages, "&amp;$L$1</f>
        <v>Change in payroll jobs and total wages, Education and training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44226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66</v>
      </c>
      <c r="L7" s="44">
        <v>44233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5" t="str">
        <f>"% Change between " &amp; TEXT($L$4,"dd mmm yyyy")&amp;" and "&amp; TEXT($L$2,"dd mmm yyyy") &amp; " (monthly change)"</f>
        <v>% Change between 16 Jan 2021 and 13 Feb 2021 (monthly change)</v>
      </c>
      <c r="D8" s="78" t="str">
        <f>"% Change between " &amp; TEXT($L$7,"dd mmm yyyy")&amp;" and "&amp; TEXT($L$2,"dd mmm yyyy") &amp; " (weekly change)"</f>
        <v>% Change between 06 Feb 2021 and 13 Feb 2021 (weekly change)</v>
      </c>
      <c r="E8" s="80" t="str">
        <f>"% Change between " &amp; TEXT($L$6,"dd mmm yyyy")&amp;" and "&amp; TEXT($L$7,"dd mmm yyyy") &amp; " (weekly change)"</f>
        <v>% Change between 30 Jan 2021 and 06 Feb 2021 (weekly change)</v>
      </c>
      <c r="F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5" t="str">
        <f>"% Change between " &amp; TEXT($L$4,"dd mmm yyyy")&amp;" and "&amp; TEXT($L$2,"dd mmm yyyy") &amp; " (monthly change)"</f>
        <v>% Change between 16 Jan 2021 and 13 Feb 2021 (monthly change)</v>
      </c>
      <c r="H8" s="78" t="str">
        <f>"% Change between " &amp; TEXT($L$7,"dd mmm yyyy")&amp;" and "&amp; TEXT($L$2,"dd mmm yyyy") &amp; " (weekly change)"</f>
        <v>% Change between 06 Feb 2021 and 13 Feb 2021 (weekly change)</v>
      </c>
      <c r="I8" s="80" t="str">
        <f>"% Change between " &amp; TEXT($L$6,"dd mmm yyyy")&amp;" and "&amp; TEXT($L$7,"dd mmm yyyy") &amp; " (weekly change)"</f>
        <v>% Change between 30 Jan 2021 and 06 Feb 2021 (weekly change)</v>
      </c>
      <c r="J8" s="57"/>
      <c r="K8" s="43" t="s">
        <v>67</v>
      </c>
      <c r="L8" s="44">
        <v>44240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-9.3119812657203149E-2</v>
      </c>
      <c r="C11" s="32">
        <v>8.9124143618920515E-2</v>
      </c>
      <c r="D11" s="32">
        <v>4.8701353410078863E-3</v>
      </c>
      <c r="E11" s="32">
        <v>2.3010956869411459E-2</v>
      </c>
      <c r="F11" s="32">
        <v>-1.3633160427912516E-2</v>
      </c>
      <c r="G11" s="32">
        <v>7.5384647047671338E-2</v>
      </c>
      <c r="H11" s="32">
        <v>2.1418132396503475E-2</v>
      </c>
      <c r="I11" s="68">
        <v>1.0959056613209839E-2</v>
      </c>
      <c r="J11" s="46"/>
      <c r="K11" s="46"/>
      <c r="L11" s="47"/>
    </row>
    <row r="12" spans="1:12" x14ac:dyDescent="0.25">
      <c r="A12" s="69" t="s">
        <v>6</v>
      </c>
      <c r="B12" s="32">
        <v>-6.7068196121964241E-2</v>
      </c>
      <c r="C12" s="32">
        <v>0.10590901081597837</v>
      </c>
      <c r="D12" s="32">
        <v>3.0478026968490335E-2</v>
      </c>
      <c r="E12" s="32">
        <v>2.1281150216736044E-2</v>
      </c>
      <c r="F12" s="32">
        <v>-5.1172622059347805E-4</v>
      </c>
      <c r="G12" s="32">
        <v>0.10294041530937736</v>
      </c>
      <c r="H12" s="32">
        <v>4.2126625316973865E-2</v>
      </c>
      <c r="I12" s="68">
        <v>1.5946985501595456E-2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-0.16195825971478617</v>
      </c>
      <c r="C13" s="32">
        <v>2.98244297719088E-2</v>
      </c>
      <c r="D13" s="32">
        <v>-4.8389123605243167E-2</v>
      </c>
      <c r="E13" s="32">
        <v>3.5116126775093459E-2</v>
      </c>
      <c r="F13" s="32">
        <v>-3.6804953133423135E-2</v>
      </c>
      <c r="G13" s="32">
        <v>3.6580928595584039E-2</v>
      </c>
      <c r="H13" s="32">
        <v>0</v>
      </c>
      <c r="I13" s="68">
        <v>1.1459363064488137E-2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-7.8287084948518659E-2</v>
      </c>
      <c r="C14" s="32">
        <v>0.13474507644467493</v>
      </c>
      <c r="D14" s="32">
        <v>1.4416227485955835E-2</v>
      </c>
      <c r="E14" s="32">
        <v>1.6562984477108245E-2</v>
      </c>
      <c r="F14" s="32">
        <v>-2.3034936548856688E-2</v>
      </c>
      <c r="G14" s="32">
        <v>8.1142028475981176E-2</v>
      </c>
      <c r="H14" s="32">
        <v>4.7650255107580808E-3</v>
      </c>
      <c r="I14" s="68">
        <v>4.8708516254578615E-3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5.2500968066706344E-2</v>
      </c>
      <c r="C15" s="32">
        <v>0.19185582690716196</v>
      </c>
      <c r="D15" s="32">
        <v>3.0267905290837671E-2</v>
      </c>
      <c r="E15" s="32">
        <v>2.6402016236022341E-2</v>
      </c>
      <c r="F15" s="32">
        <v>7.2838370806437513E-2</v>
      </c>
      <c r="G15" s="32">
        <v>0.16561585228562081</v>
      </c>
      <c r="H15" s="32">
        <v>3.3955857439969872E-2</v>
      </c>
      <c r="I15" s="68">
        <v>1.840927581870444E-2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-7.739484152700371E-2</v>
      </c>
      <c r="C16" s="32">
        <v>7.7742683111468258E-2</v>
      </c>
      <c r="D16" s="32">
        <v>3.3761785602573813E-2</v>
      </c>
      <c r="E16" s="32">
        <v>-5.8056448731691468E-4</v>
      </c>
      <c r="F16" s="32">
        <v>-2.651259842692022E-2</v>
      </c>
      <c r="G16" s="32">
        <v>4.573684639232023E-2</v>
      </c>
      <c r="H16" s="32">
        <v>2.4335737886446163E-2</v>
      </c>
      <c r="I16" s="68">
        <v>-1.2321928884332922E-2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-0.11568659291586325</v>
      </c>
      <c r="C17" s="32">
        <v>0.1392465638794167</v>
      </c>
      <c r="D17" s="32">
        <v>-1.1484655171044689E-2</v>
      </c>
      <c r="E17" s="32">
        <v>4.4424695922127722E-2</v>
      </c>
      <c r="F17" s="32">
        <v>-4.5419383552072645E-2</v>
      </c>
      <c r="G17" s="32">
        <v>6.5657779122283877E-2</v>
      </c>
      <c r="H17" s="32">
        <v>-2.402432793517395E-2</v>
      </c>
      <c r="I17" s="68">
        <v>9.1744134358287655E-2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7.0497815589790847E-2</v>
      </c>
      <c r="C18" s="32">
        <v>0.19404847396768399</v>
      </c>
      <c r="D18" s="32">
        <v>5.4494903737259293E-2</v>
      </c>
      <c r="E18" s="32">
        <v>6.501025208056932E-2</v>
      </c>
      <c r="F18" s="32">
        <v>8.118029860016418E-2</v>
      </c>
      <c r="G18" s="32">
        <v>7.202328061784824E-2</v>
      </c>
      <c r="H18" s="32">
        <v>4.5872554586324332E-2</v>
      </c>
      <c r="I18" s="68">
        <v>4.026017511343194E-2</v>
      </c>
      <c r="J18" s="46"/>
      <c r="K18" s="46"/>
      <c r="L18" s="47"/>
    </row>
    <row r="19" spans="1:12" x14ac:dyDescent="0.25">
      <c r="A19" s="70" t="s">
        <v>1</v>
      </c>
      <c r="B19" s="32">
        <v>-0.11043550855711703</v>
      </c>
      <c r="C19" s="32">
        <v>0.10783226477213659</v>
      </c>
      <c r="D19" s="32">
        <v>1.1518076101574293E-2</v>
      </c>
      <c r="E19" s="32">
        <v>1.6239247527936262E-2</v>
      </c>
      <c r="F19" s="32">
        <v>-2.2404043596023993E-2</v>
      </c>
      <c r="G19" s="32">
        <v>7.1581371486118206E-2</v>
      </c>
      <c r="H19" s="32">
        <v>1.0016426496818776E-2</v>
      </c>
      <c r="I19" s="68">
        <v>2.5648142554266506E-3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-0.11022971170021467</v>
      </c>
      <c r="C21" s="32">
        <v>7.2983615077053976E-2</v>
      </c>
      <c r="D21" s="32">
        <v>5.5665990421558398E-3</v>
      </c>
      <c r="E21" s="32">
        <v>1.818037073711154E-2</v>
      </c>
      <c r="F21" s="32">
        <v>-3.1362989575772549E-2</v>
      </c>
      <c r="G21" s="32">
        <v>4.9077694400336158E-2</v>
      </c>
      <c r="H21" s="32">
        <v>1.4370621331763145E-2</v>
      </c>
      <c r="I21" s="68">
        <v>1.8682550436559531E-3</v>
      </c>
      <c r="J21" s="46"/>
      <c r="K21" s="46"/>
      <c r="L21" s="46"/>
    </row>
    <row r="22" spans="1:12" x14ac:dyDescent="0.25">
      <c r="A22" s="69" t="s">
        <v>13</v>
      </c>
      <c r="B22" s="32">
        <v>-9.0659524419261284E-2</v>
      </c>
      <c r="C22" s="32">
        <v>9.1125823545120888E-2</v>
      </c>
      <c r="D22" s="32">
        <v>3.8175263945416926E-3</v>
      </c>
      <c r="E22" s="32">
        <v>2.3515664584243368E-2</v>
      </c>
      <c r="F22" s="32">
        <v>-7.4217008347808866E-3</v>
      </c>
      <c r="G22" s="32">
        <v>8.8791299191303796E-2</v>
      </c>
      <c r="H22" s="32">
        <v>2.5173258717836378E-2</v>
      </c>
      <c r="I22" s="68">
        <v>1.5619899610864962E-2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-0.28058571539839561</v>
      </c>
      <c r="C23" s="32">
        <v>0.42967968820136893</v>
      </c>
      <c r="D23" s="32">
        <v>5.923124382171685E-2</v>
      </c>
      <c r="E23" s="32">
        <v>9.600194564144271E-2</v>
      </c>
      <c r="F23" s="32">
        <v>-0.10865066618883956</v>
      </c>
      <c r="G23" s="32">
        <v>0.31952258047342674</v>
      </c>
      <c r="H23" s="32">
        <v>5.7773008518104962E-2</v>
      </c>
      <c r="I23" s="68">
        <v>6.1852393136590411E-2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-0.17076408621526096</v>
      </c>
      <c r="C24" s="32">
        <v>0.15288720315434157</v>
      </c>
      <c r="D24" s="32">
        <v>7.4369872215540589E-3</v>
      </c>
      <c r="E24" s="32">
        <v>3.2188767534567564E-2</v>
      </c>
      <c r="F24" s="32">
        <v>-8.3397244471995924E-2</v>
      </c>
      <c r="G24" s="32">
        <v>0.13657211893882226</v>
      </c>
      <c r="H24" s="32">
        <v>3.5133750613725034E-2</v>
      </c>
      <c r="I24" s="68">
        <v>1.8921285056331616E-2</v>
      </c>
      <c r="J24" s="46"/>
      <c r="K24" s="46" t="s">
        <v>69</v>
      </c>
      <c r="L24" s="47">
        <v>50.32</v>
      </c>
    </row>
    <row r="25" spans="1:12" x14ac:dyDescent="0.25">
      <c r="A25" s="69" t="s">
        <v>47</v>
      </c>
      <c r="B25" s="32">
        <v>-8.1707653887260423E-2</v>
      </c>
      <c r="C25" s="32">
        <v>7.4299569225649842E-2</v>
      </c>
      <c r="D25" s="32">
        <v>-2.5030660432526775E-3</v>
      </c>
      <c r="E25" s="32">
        <v>1.5011078839110903E-2</v>
      </c>
      <c r="F25" s="32">
        <v>-9.2793895522418346E-3</v>
      </c>
      <c r="G25" s="32">
        <v>7.8505798228403423E-2</v>
      </c>
      <c r="H25" s="32">
        <v>2.2336800177177762E-2</v>
      </c>
      <c r="I25" s="68">
        <v>8.4841676132754174E-3</v>
      </c>
      <c r="J25" s="46"/>
      <c r="K25" s="46" t="s">
        <v>46</v>
      </c>
      <c r="L25" s="47">
        <v>71.930000000000007</v>
      </c>
    </row>
    <row r="26" spans="1:12" x14ac:dyDescent="0.25">
      <c r="A26" s="69" t="s">
        <v>48</v>
      </c>
      <c r="B26" s="32">
        <v>-6.6231329496737934E-2</v>
      </c>
      <c r="C26" s="32">
        <v>6.5183580666697383E-2</v>
      </c>
      <c r="D26" s="32">
        <v>1.9314617821313274E-3</v>
      </c>
      <c r="E26" s="32">
        <v>1.6411967464875721E-2</v>
      </c>
      <c r="F26" s="32">
        <v>-7.1082785124221282E-4</v>
      </c>
      <c r="G26" s="32">
        <v>6.2792435445553574E-2</v>
      </c>
      <c r="H26" s="32">
        <v>1.8137993891118587E-2</v>
      </c>
      <c r="I26" s="68">
        <v>8.4055719604199108E-3</v>
      </c>
      <c r="J26" s="46"/>
      <c r="K26" s="46" t="s">
        <v>47</v>
      </c>
      <c r="L26" s="47">
        <v>85.48</v>
      </c>
    </row>
    <row r="27" spans="1:12" ht="17.25" customHeight="1" x14ac:dyDescent="0.25">
      <c r="A27" s="69" t="s">
        <v>49</v>
      </c>
      <c r="B27" s="32">
        <v>-5.4126092097861123E-2</v>
      </c>
      <c r="C27" s="32">
        <v>5.6374178622901505E-2</v>
      </c>
      <c r="D27" s="32">
        <v>8.6336561833211256E-4</v>
      </c>
      <c r="E27" s="32">
        <v>1.7823481273375519E-2</v>
      </c>
      <c r="F27" s="32">
        <v>-6.1763922276891758E-4</v>
      </c>
      <c r="G27" s="32">
        <v>5.305497033839246E-2</v>
      </c>
      <c r="H27" s="32">
        <v>1.5260737800440793E-2</v>
      </c>
      <c r="I27" s="68">
        <v>9.5145454054528233E-3</v>
      </c>
      <c r="J27" s="59"/>
      <c r="K27" s="50" t="s">
        <v>48</v>
      </c>
      <c r="L27" s="47">
        <v>87.66</v>
      </c>
    </row>
    <row r="28" spans="1:12" x14ac:dyDescent="0.25">
      <c r="A28" s="69" t="s">
        <v>50</v>
      </c>
      <c r="B28" s="32">
        <v>-6.6976852467739767E-2</v>
      </c>
      <c r="C28" s="32">
        <v>8.2800740029796538E-2</v>
      </c>
      <c r="D28" s="32">
        <v>1.3349923410961084E-2</v>
      </c>
      <c r="E28" s="32">
        <v>3.2751130256198024E-2</v>
      </c>
      <c r="F28" s="32">
        <v>-4.8383001136724779E-3</v>
      </c>
      <c r="G28" s="32">
        <v>6.492817051396238E-2</v>
      </c>
      <c r="H28" s="32">
        <v>2.4731729975693506E-2</v>
      </c>
      <c r="I28" s="68">
        <v>7.4109074708244016E-3</v>
      </c>
      <c r="J28" s="54"/>
      <c r="K28" s="41" t="s">
        <v>49</v>
      </c>
      <c r="L28" s="47">
        <v>89.54</v>
      </c>
    </row>
    <row r="29" spans="1:12" ht="15.75" thickBot="1" x14ac:dyDescent="0.3">
      <c r="A29" s="71" t="s">
        <v>51</v>
      </c>
      <c r="B29" s="72">
        <v>-9.1161014103425142E-2</v>
      </c>
      <c r="C29" s="72">
        <v>0.11468518076159562</v>
      </c>
      <c r="D29" s="72">
        <v>3.2263447155339797E-2</v>
      </c>
      <c r="E29" s="72">
        <v>5.1821229745030672E-2</v>
      </c>
      <c r="F29" s="72">
        <v>-1.3258363105434268E-2</v>
      </c>
      <c r="G29" s="72">
        <v>0.1041799500941345</v>
      </c>
      <c r="H29" s="72">
        <v>3.8153656149262583E-2</v>
      </c>
      <c r="I29" s="73">
        <v>-1.3497450827336666E-3</v>
      </c>
      <c r="J29" s="54"/>
      <c r="K29" s="41" t="s">
        <v>50</v>
      </c>
      <c r="L29" s="47">
        <v>86.17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81.53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Education and training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67.92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82.31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92.06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93.2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94.51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92.07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88.04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71.94</v>
      </c>
    </row>
    <row r="43" spans="1:12" x14ac:dyDescent="0.25">
      <c r="K43" s="46" t="s">
        <v>46</v>
      </c>
      <c r="L43" s="47">
        <v>82.92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91.83</v>
      </c>
    </row>
    <row r="45" spans="1:12" ht="15.4" customHeight="1" x14ac:dyDescent="0.25">
      <c r="A45" s="26" t="str">
        <f>"Indexed number of payroll jobs in "&amp;$L$1&amp;" each week by age group"</f>
        <v>Indexed number of payroll jobs in Education and training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93.38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94.59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93.3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90.88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83.26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81.39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81.91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89.06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85.32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77.760000000000005</v>
      </c>
    </row>
    <row r="59" spans="1:12" ht="15.4" customHeight="1" x14ac:dyDescent="0.25">
      <c r="K59" s="41" t="s">
        <v>2</v>
      </c>
      <c r="L59" s="47">
        <v>91.43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Education and training each week by State and Territory</v>
      </c>
      <c r="K60" s="41" t="s">
        <v>1</v>
      </c>
      <c r="L60" s="47">
        <v>79.31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87.87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86.74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88.38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103.02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88.31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89.56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98.66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85.04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90.38</v>
      </c>
    </row>
    <row r="72" spans="1:12" ht="15.4" customHeight="1" x14ac:dyDescent="0.25">
      <c r="K72" s="46" t="s">
        <v>5</v>
      </c>
      <c r="L72" s="47">
        <v>83.34</v>
      </c>
    </row>
    <row r="73" spans="1:12" ht="15.4" customHeight="1" x14ac:dyDescent="0.25">
      <c r="K73" s="46" t="s">
        <v>44</v>
      </c>
      <c r="L73" s="47">
        <v>89.6</v>
      </c>
    </row>
    <row r="74" spans="1:12" ht="15.4" customHeight="1" x14ac:dyDescent="0.25">
      <c r="K74" s="50" t="s">
        <v>4</v>
      </c>
      <c r="L74" s="47">
        <v>106.14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Education and training each week by State and Territory</v>
      </c>
      <c r="K75" s="41" t="s">
        <v>3</v>
      </c>
      <c r="L75" s="47">
        <v>90.83</v>
      </c>
    </row>
    <row r="76" spans="1:12" ht="15.4" customHeight="1" x14ac:dyDescent="0.25">
      <c r="K76" s="41" t="s">
        <v>43</v>
      </c>
      <c r="L76" s="47">
        <v>88.53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101.88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85.87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84.71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81.5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80.42</v>
      </c>
    </row>
    <row r="85" spans="1:12" ht="15.4" customHeight="1" x14ac:dyDescent="0.25">
      <c r="K85" s="50" t="s">
        <v>4</v>
      </c>
      <c r="L85" s="47">
        <v>87.89</v>
      </c>
    </row>
    <row r="86" spans="1:12" ht="15.4" customHeight="1" x14ac:dyDescent="0.25">
      <c r="K86" s="41" t="s">
        <v>3</v>
      </c>
      <c r="L86" s="47">
        <v>85.6</v>
      </c>
    </row>
    <row r="87" spans="1:12" ht="15.4" customHeight="1" x14ac:dyDescent="0.25">
      <c r="K87" s="41" t="s">
        <v>43</v>
      </c>
      <c r="L87" s="47">
        <v>77.680000000000007</v>
      </c>
    </row>
    <row r="88" spans="1:12" ht="15.4" customHeight="1" x14ac:dyDescent="0.25">
      <c r="K88" s="41" t="s">
        <v>2</v>
      </c>
      <c r="L88" s="47">
        <v>88.77</v>
      </c>
    </row>
    <row r="89" spans="1:12" ht="15.4" customHeight="1" x14ac:dyDescent="0.25">
      <c r="K89" s="41" t="s">
        <v>1</v>
      </c>
      <c r="L89" s="47">
        <v>80.44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91.14</v>
      </c>
    </row>
    <row r="92" spans="1:12" ht="15" customHeight="1" x14ac:dyDescent="0.25">
      <c r="K92" s="46" t="s">
        <v>5</v>
      </c>
      <c r="L92" s="47">
        <v>88.45</v>
      </c>
    </row>
    <row r="93" spans="1:12" ht="15" customHeight="1" x14ac:dyDescent="0.25">
      <c r="A93" s="26"/>
      <c r="K93" s="46" t="s">
        <v>44</v>
      </c>
      <c r="L93" s="47">
        <v>91.17</v>
      </c>
    </row>
    <row r="94" spans="1:12" ht="15" customHeight="1" x14ac:dyDescent="0.25">
      <c r="K94" s="50" t="s">
        <v>4</v>
      </c>
      <c r="L94" s="47">
        <v>101.67</v>
      </c>
    </row>
    <row r="95" spans="1:12" ht="15" customHeight="1" x14ac:dyDescent="0.25">
      <c r="K95" s="41" t="s">
        <v>3</v>
      </c>
      <c r="L95" s="47">
        <v>89.32</v>
      </c>
    </row>
    <row r="96" spans="1:12" ht="15" customHeight="1" x14ac:dyDescent="0.25">
      <c r="K96" s="41" t="s">
        <v>43</v>
      </c>
      <c r="L96" s="47">
        <v>89.47</v>
      </c>
    </row>
    <row r="97" spans="1:12" ht="15" customHeight="1" x14ac:dyDescent="0.25">
      <c r="K97" s="41" t="s">
        <v>2</v>
      </c>
      <c r="L97" s="47">
        <v>102.47</v>
      </c>
    </row>
    <row r="98" spans="1:12" ht="15" customHeight="1" x14ac:dyDescent="0.25">
      <c r="K98" s="41" t="s">
        <v>1</v>
      </c>
      <c r="L98" s="47">
        <v>88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93.98</v>
      </c>
    </row>
    <row r="101" spans="1:12" x14ac:dyDescent="0.25">
      <c r="A101" s="25"/>
      <c r="B101" s="24"/>
      <c r="K101" s="46" t="s">
        <v>5</v>
      </c>
      <c r="L101" s="47">
        <v>83.75</v>
      </c>
    </row>
    <row r="102" spans="1:12" x14ac:dyDescent="0.25">
      <c r="A102" s="25"/>
      <c r="B102" s="24"/>
      <c r="K102" s="46" t="s">
        <v>44</v>
      </c>
      <c r="L102" s="47">
        <v>92.41</v>
      </c>
    </row>
    <row r="103" spans="1:12" x14ac:dyDescent="0.25">
      <c r="A103" s="25"/>
      <c r="B103" s="24"/>
      <c r="K103" s="50" t="s">
        <v>4</v>
      </c>
      <c r="L103" s="47">
        <v>104.75</v>
      </c>
    </row>
    <row r="104" spans="1:12" x14ac:dyDescent="0.25">
      <c r="A104" s="25"/>
      <c r="B104" s="24"/>
      <c r="K104" s="41" t="s">
        <v>3</v>
      </c>
      <c r="L104" s="47">
        <v>92.33</v>
      </c>
    </row>
    <row r="105" spans="1:12" x14ac:dyDescent="0.25">
      <c r="A105" s="25"/>
      <c r="B105" s="24"/>
      <c r="K105" s="41" t="s">
        <v>43</v>
      </c>
      <c r="L105" s="47">
        <v>88.44</v>
      </c>
    </row>
    <row r="106" spans="1:12" x14ac:dyDescent="0.25">
      <c r="A106" s="25"/>
      <c r="B106" s="24"/>
      <c r="K106" s="41" t="s">
        <v>2</v>
      </c>
      <c r="L106" s="47">
        <v>108.96</v>
      </c>
    </row>
    <row r="107" spans="1:12" x14ac:dyDescent="0.25">
      <c r="A107" s="25"/>
      <c r="B107" s="24"/>
      <c r="K107" s="41" t="s">
        <v>1</v>
      </c>
      <c r="L107" s="47">
        <v>88.94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100.2128</v>
      </c>
    </row>
    <row r="112" spans="1:12" x14ac:dyDescent="0.25">
      <c r="K112" s="74">
        <v>43918</v>
      </c>
      <c r="L112" s="47">
        <v>98.526700000000005</v>
      </c>
    </row>
    <row r="113" spans="11:12" x14ac:dyDescent="0.25">
      <c r="K113" s="74">
        <v>43925</v>
      </c>
      <c r="L113" s="47">
        <v>95.481499999999997</v>
      </c>
    </row>
    <row r="114" spans="11:12" x14ac:dyDescent="0.25">
      <c r="K114" s="74">
        <v>43932</v>
      </c>
      <c r="L114" s="47">
        <v>92.4405</v>
      </c>
    </row>
    <row r="115" spans="11:12" x14ac:dyDescent="0.25">
      <c r="K115" s="74">
        <v>43939</v>
      </c>
      <c r="L115" s="47">
        <v>90.429900000000004</v>
      </c>
    </row>
    <row r="116" spans="11:12" x14ac:dyDescent="0.25">
      <c r="K116" s="74">
        <v>43946</v>
      </c>
      <c r="L116" s="47">
        <v>90.022499999999994</v>
      </c>
    </row>
    <row r="117" spans="11:12" x14ac:dyDescent="0.25">
      <c r="K117" s="74">
        <v>43953</v>
      </c>
      <c r="L117" s="47">
        <v>91.104799999999997</v>
      </c>
    </row>
    <row r="118" spans="11:12" x14ac:dyDescent="0.25">
      <c r="K118" s="74">
        <v>43960</v>
      </c>
      <c r="L118" s="47">
        <v>92.805700000000002</v>
      </c>
    </row>
    <row r="119" spans="11:12" x14ac:dyDescent="0.25">
      <c r="K119" s="74">
        <v>43967</v>
      </c>
      <c r="L119" s="47">
        <v>94.966300000000004</v>
      </c>
    </row>
    <row r="120" spans="11:12" x14ac:dyDescent="0.25">
      <c r="K120" s="74">
        <v>43974</v>
      </c>
      <c r="L120" s="47">
        <v>95.334800000000001</v>
      </c>
    </row>
    <row r="121" spans="11:12" x14ac:dyDescent="0.25">
      <c r="K121" s="74">
        <v>43981</v>
      </c>
      <c r="L121" s="47">
        <v>95.593699999999998</v>
      </c>
    </row>
    <row r="122" spans="11:12" x14ac:dyDescent="0.25">
      <c r="K122" s="74">
        <v>43988</v>
      </c>
      <c r="L122" s="47">
        <v>96.095299999999995</v>
      </c>
    </row>
    <row r="123" spans="11:12" x14ac:dyDescent="0.25">
      <c r="K123" s="74">
        <v>43995</v>
      </c>
      <c r="L123" s="47">
        <v>95.448999999999998</v>
      </c>
    </row>
    <row r="124" spans="11:12" x14ac:dyDescent="0.25">
      <c r="K124" s="74">
        <v>44002</v>
      </c>
      <c r="L124" s="47">
        <v>95.673699999999997</v>
      </c>
    </row>
    <row r="125" spans="11:12" x14ac:dyDescent="0.25">
      <c r="K125" s="74">
        <v>44009</v>
      </c>
      <c r="L125" s="47">
        <v>95.989099999999993</v>
      </c>
    </row>
    <row r="126" spans="11:12" x14ac:dyDescent="0.25">
      <c r="K126" s="74">
        <v>44016</v>
      </c>
      <c r="L126" s="47">
        <v>95.567499999999995</v>
      </c>
    </row>
    <row r="127" spans="11:12" x14ac:dyDescent="0.25">
      <c r="K127" s="74">
        <v>44023</v>
      </c>
      <c r="L127" s="47">
        <v>92.771299999999997</v>
      </c>
    </row>
    <row r="128" spans="11:12" x14ac:dyDescent="0.25">
      <c r="K128" s="74">
        <v>44030</v>
      </c>
      <c r="L128" s="47">
        <v>91.190899999999999</v>
      </c>
    </row>
    <row r="129" spans="1:12" x14ac:dyDescent="0.25">
      <c r="K129" s="74">
        <v>44037</v>
      </c>
      <c r="L129" s="47">
        <v>93.046400000000006</v>
      </c>
    </row>
    <row r="130" spans="1:12" x14ac:dyDescent="0.25">
      <c r="K130" s="74">
        <v>44044</v>
      </c>
      <c r="L130" s="47">
        <v>94.520200000000003</v>
      </c>
    </row>
    <row r="131" spans="1:12" x14ac:dyDescent="0.25">
      <c r="K131" s="74">
        <v>44051</v>
      </c>
      <c r="L131" s="47">
        <v>94.997900000000001</v>
      </c>
    </row>
    <row r="132" spans="1:12" x14ac:dyDescent="0.25">
      <c r="K132" s="74">
        <v>44058</v>
      </c>
      <c r="L132" s="47">
        <v>95.341700000000003</v>
      </c>
    </row>
    <row r="133" spans="1:12" x14ac:dyDescent="0.25">
      <c r="K133" s="74">
        <v>44065</v>
      </c>
      <c r="L133" s="47">
        <v>95.470699999999994</v>
      </c>
    </row>
    <row r="134" spans="1:12" x14ac:dyDescent="0.25">
      <c r="K134" s="74">
        <v>44072</v>
      </c>
      <c r="L134" s="47">
        <v>95.6297</v>
      </c>
    </row>
    <row r="135" spans="1:12" x14ac:dyDescent="0.25">
      <c r="K135" s="74">
        <v>44079</v>
      </c>
      <c r="L135" s="47">
        <v>95.971000000000004</v>
      </c>
    </row>
    <row r="136" spans="1:12" x14ac:dyDescent="0.25">
      <c r="K136" s="74">
        <v>44086</v>
      </c>
      <c r="L136" s="47">
        <v>96.3078</v>
      </c>
    </row>
    <row r="137" spans="1:12" x14ac:dyDescent="0.25">
      <c r="K137" s="74">
        <v>44093</v>
      </c>
      <c r="L137" s="47">
        <v>96.578999999999994</v>
      </c>
    </row>
    <row r="138" spans="1:12" x14ac:dyDescent="0.25">
      <c r="K138" s="74">
        <v>44100</v>
      </c>
      <c r="L138" s="47">
        <v>95.746099999999998</v>
      </c>
    </row>
    <row r="139" spans="1:12" x14ac:dyDescent="0.25">
      <c r="K139" s="74">
        <v>44107</v>
      </c>
      <c r="L139" s="47">
        <v>93.543599999999998</v>
      </c>
    </row>
    <row r="140" spans="1:12" x14ac:dyDescent="0.25">
      <c r="A140" s="25"/>
      <c r="B140" s="24"/>
      <c r="K140" s="74">
        <v>44114</v>
      </c>
      <c r="L140" s="47">
        <v>92.614500000000007</v>
      </c>
    </row>
    <row r="141" spans="1:12" x14ac:dyDescent="0.25">
      <c r="A141" s="25"/>
      <c r="B141" s="24"/>
      <c r="K141" s="74">
        <v>44121</v>
      </c>
      <c r="L141" s="47">
        <v>95.135199999999998</v>
      </c>
    </row>
    <row r="142" spans="1:12" x14ac:dyDescent="0.25">
      <c r="K142" s="74">
        <v>44128</v>
      </c>
      <c r="L142" s="47">
        <v>96.677999999999997</v>
      </c>
    </row>
    <row r="143" spans="1:12" x14ac:dyDescent="0.25">
      <c r="K143" s="74">
        <v>44135</v>
      </c>
      <c r="L143" s="47">
        <v>96.897499999999994</v>
      </c>
    </row>
    <row r="144" spans="1:12" x14ac:dyDescent="0.25">
      <c r="K144" s="74">
        <v>44142</v>
      </c>
      <c r="L144" s="47">
        <v>97.02</v>
      </c>
    </row>
    <row r="145" spans="11:12" x14ac:dyDescent="0.25">
      <c r="K145" s="74">
        <v>44149</v>
      </c>
      <c r="L145" s="47">
        <v>97.545900000000003</v>
      </c>
    </row>
    <row r="146" spans="11:12" x14ac:dyDescent="0.25">
      <c r="K146" s="74">
        <v>44156</v>
      </c>
      <c r="L146" s="47">
        <v>97.968500000000006</v>
      </c>
    </row>
    <row r="147" spans="11:12" x14ac:dyDescent="0.25">
      <c r="K147" s="74">
        <v>44163</v>
      </c>
      <c r="L147" s="47">
        <v>98.381699999999995</v>
      </c>
    </row>
    <row r="148" spans="11:12" x14ac:dyDescent="0.25">
      <c r="K148" s="74">
        <v>44170</v>
      </c>
      <c r="L148" s="47">
        <v>98.364699999999999</v>
      </c>
    </row>
    <row r="149" spans="11:12" x14ac:dyDescent="0.25">
      <c r="K149" s="74">
        <v>44177</v>
      </c>
      <c r="L149" s="47">
        <v>96.736599999999996</v>
      </c>
    </row>
    <row r="150" spans="11:12" x14ac:dyDescent="0.25">
      <c r="K150" s="74">
        <v>44184</v>
      </c>
      <c r="L150" s="47">
        <v>94.030199999999994</v>
      </c>
    </row>
    <row r="151" spans="11:12" x14ac:dyDescent="0.25">
      <c r="K151" s="74">
        <v>44191</v>
      </c>
      <c r="L151" s="47">
        <v>88.116900000000001</v>
      </c>
    </row>
    <row r="152" spans="11:12" x14ac:dyDescent="0.25">
      <c r="K152" s="74">
        <v>44198</v>
      </c>
      <c r="L152" s="47">
        <v>83.553399999999996</v>
      </c>
    </row>
    <row r="153" spans="11:12" x14ac:dyDescent="0.25">
      <c r="K153" s="74">
        <v>44205</v>
      </c>
      <c r="L153" s="47">
        <v>82.536100000000005</v>
      </c>
    </row>
    <row r="154" spans="11:12" x14ac:dyDescent="0.25">
      <c r="K154" s="74">
        <v>44212</v>
      </c>
      <c r="L154" s="47">
        <v>83.266900000000007</v>
      </c>
    </row>
    <row r="155" spans="11:12" x14ac:dyDescent="0.25">
      <c r="K155" s="74">
        <v>44219</v>
      </c>
      <c r="L155" s="47">
        <v>85.436400000000006</v>
      </c>
    </row>
    <row r="156" spans="11:12" x14ac:dyDescent="0.25">
      <c r="K156" s="74">
        <v>44226</v>
      </c>
      <c r="L156" s="47">
        <v>88.218500000000006</v>
      </c>
    </row>
    <row r="157" spans="11:12" x14ac:dyDescent="0.25">
      <c r="K157" s="74">
        <v>44233</v>
      </c>
      <c r="L157" s="47">
        <v>90.248500000000007</v>
      </c>
    </row>
    <row r="158" spans="11:12" x14ac:dyDescent="0.25">
      <c r="K158" s="74">
        <v>44240</v>
      </c>
      <c r="L158" s="47">
        <v>90.688000000000002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102.10639999999999</v>
      </c>
    </row>
    <row r="260" spans="11:12" x14ac:dyDescent="0.25">
      <c r="K260" s="74">
        <v>43918</v>
      </c>
      <c r="L260" s="47">
        <v>101.4438</v>
      </c>
    </row>
    <row r="261" spans="11:12" x14ac:dyDescent="0.25">
      <c r="K261" s="74">
        <v>43925</v>
      </c>
      <c r="L261" s="47">
        <v>99.227500000000006</v>
      </c>
    </row>
    <row r="262" spans="11:12" x14ac:dyDescent="0.25">
      <c r="K262" s="74">
        <v>43932</v>
      </c>
      <c r="L262" s="47">
        <v>97.5304</v>
      </c>
    </row>
    <row r="263" spans="11:12" x14ac:dyDescent="0.25">
      <c r="K263" s="74">
        <v>43939</v>
      </c>
      <c r="L263" s="47">
        <v>96.760199999999998</v>
      </c>
    </row>
    <row r="264" spans="11:12" x14ac:dyDescent="0.25">
      <c r="K264" s="74">
        <v>43946</v>
      </c>
      <c r="L264" s="47">
        <v>96.176000000000002</v>
      </c>
    </row>
    <row r="265" spans="11:12" x14ac:dyDescent="0.25">
      <c r="K265" s="74">
        <v>43953</v>
      </c>
      <c r="L265" s="47">
        <v>97.838200000000001</v>
      </c>
    </row>
    <row r="266" spans="11:12" x14ac:dyDescent="0.25">
      <c r="K266" s="74">
        <v>43960</v>
      </c>
      <c r="L266" s="47">
        <v>98.430400000000006</v>
      </c>
    </row>
    <row r="267" spans="11:12" x14ac:dyDescent="0.25">
      <c r="K267" s="74">
        <v>43967</v>
      </c>
      <c r="L267" s="47">
        <v>99.787599999999998</v>
      </c>
    </row>
    <row r="268" spans="11:12" x14ac:dyDescent="0.25">
      <c r="K268" s="74">
        <v>43974</v>
      </c>
      <c r="L268" s="47">
        <v>99.687899999999999</v>
      </c>
    </row>
    <row r="269" spans="11:12" x14ac:dyDescent="0.25">
      <c r="K269" s="74">
        <v>43981</v>
      </c>
      <c r="L269" s="47">
        <v>100.64709999999999</v>
      </c>
    </row>
    <row r="270" spans="11:12" x14ac:dyDescent="0.25">
      <c r="K270" s="74">
        <v>43988</v>
      </c>
      <c r="L270" s="47">
        <v>101.7709</v>
      </c>
    </row>
    <row r="271" spans="11:12" x14ac:dyDescent="0.25">
      <c r="K271" s="74">
        <v>43995</v>
      </c>
      <c r="L271" s="47">
        <v>103.1848</v>
      </c>
    </row>
    <row r="272" spans="11:12" x14ac:dyDescent="0.25">
      <c r="K272" s="74">
        <v>44002</v>
      </c>
      <c r="L272" s="47">
        <v>104.1204</v>
      </c>
    </row>
    <row r="273" spans="11:12" x14ac:dyDescent="0.25">
      <c r="K273" s="74">
        <v>44009</v>
      </c>
      <c r="L273" s="47">
        <v>104.7736</v>
      </c>
    </row>
    <row r="274" spans="11:12" x14ac:dyDescent="0.25">
      <c r="K274" s="74">
        <v>44016</v>
      </c>
      <c r="L274" s="47">
        <v>101.4569</v>
      </c>
    </row>
    <row r="275" spans="11:12" x14ac:dyDescent="0.25">
      <c r="K275" s="74">
        <v>44023</v>
      </c>
      <c r="L275" s="47">
        <v>96.887100000000004</v>
      </c>
    </row>
    <row r="276" spans="11:12" x14ac:dyDescent="0.25">
      <c r="K276" s="74">
        <v>44030</v>
      </c>
      <c r="L276" s="47">
        <v>95.995599999999996</v>
      </c>
    </row>
    <row r="277" spans="11:12" x14ac:dyDescent="0.25">
      <c r="K277" s="74">
        <v>44037</v>
      </c>
      <c r="L277" s="47">
        <v>97.283600000000007</v>
      </c>
    </row>
    <row r="278" spans="11:12" x14ac:dyDescent="0.25">
      <c r="K278" s="74">
        <v>44044</v>
      </c>
      <c r="L278" s="47">
        <v>98.966099999999997</v>
      </c>
    </row>
    <row r="279" spans="11:12" x14ac:dyDescent="0.25">
      <c r="K279" s="74">
        <v>44051</v>
      </c>
      <c r="L279" s="47">
        <v>99.229399999999998</v>
      </c>
    </row>
    <row r="280" spans="11:12" x14ac:dyDescent="0.25">
      <c r="K280" s="74">
        <v>44058</v>
      </c>
      <c r="L280" s="47">
        <v>98.566299999999998</v>
      </c>
    </row>
    <row r="281" spans="11:12" x14ac:dyDescent="0.25">
      <c r="K281" s="74">
        <v>44065</v>
      </c>
      <c r="L281" s="47">
        <v>99.055899999999994</v>
      </c>
    </row>
    <row r="282" spans="11:12" x14ac:dyDescent="0.25">
      <c r="K282" s="74">
        <v>44072</v>
      </c>
      <c r="L282" s="47">
        <v>98.971900000000005</v>
      </c>
    </row>
    <row r="283" spans="11:12" x14ac:dyDescent="0.25">
      <c r="K283" s="74">
        <v>44079</v>
      </c>
      <c r="L283" s="47">
        <v>99.503399999999999</v>
      </c>
    </row>
    <row r="284" spans="11:12" x14ac:dyDescent="0.25">
      <c r="K284" s="74">
        <v>44086</v>
      </c>
      <c r="L284" s="47">
        <v>99.802499999999995</v>
      </c>
    </row>
    <row r="285" spans="11:12" x14ac:dyDescent="0.25">
      <c r="K285" s="74">
        <v>44093</v>
      </c>
      <c r="L285" s="47">
        <v>100.59439999999999</v>
      </c>
    </row>
    <row r="286" spans="11:12" x14ac:dyDescent="0.25">
      <c r="K286" s="74">
        <v>44100</v>
      </c>
      <c r="L286" s="47">
        <v>99.748400000000004</v>
      </c>
    </row>
    <row r="287" spans="11:12" x14ac:dyDescent="0.25">
      <c r="K287" s="74">
        <v>44107</v>
      </c>
      <c r="L287" s="47">
        <v>97.647400000000005</v>
      </c>
    </row>
    <row r="288" spans="11:12" x14ac:dyDescent="0.25">
      <c r="K288" s="74">
        <v>44114</v>
      </c>
      <c r="L288" s="47">
        <v>95.795100000000005</v>
      </c>
    </row>
    <row r="289" spans="11:12" x14ac:dyDescent="0.25">
      <c r="K289" s="74">
        <v>44121</v>
      </c>
      <c r="L289" s="47">
        <v>97.953299999999999</v>
      </c>
    </row>
    <row r="290" spans="11:12" x14ac:dyDescent="0.25">
      <c r="K290" s="74">
        <v>44128</v>
      </c>
      <c r="L290" s="47">
        <v>99.3369</v>
      </c>
    </row>
    <row r="291" spans="11:12" x14ac:dyDescent="0.25">
      <c r="K291" s="74">
        <v>44135</v>
      </c>
      <c r="L291" s="47">
        <v>99.402000000000001</v>
      </c>
    </row>
    <row r="292" spans="11:12" x14ac:dyDescent="0.25">
      <c r="K292" s="74">
        <v>44142</v>
      </c>
      <c r="L292" s="47">
        <v>99.188100000000006</v>
      </c>
    </row>
    <row r="293" spans="11:12" x14ac:dyDescent="0.25">
      <c r="K293" s="74">
        <v>44149</v>
      </c>
      <c r="L293" s="47">
        <v>100.23399999999999</v>
      </c>
    </row>
    <row r="294" spans="11:12" x14ac:dyDescent="0.25">
      <c r="K294" s="74">
        <v>44156</v>
      </c>
      <c r="L294" s="47">
        <v>101.4939</v>
      </c>
    </row>
    <row r="295" spans="11:12" x14ac:dyDescent="0.25">
      <c r="K295" s="74">
        <v>44163</v>
      </c>
      <c r="L295" s="47">
        <v>105.50230000000001</v>
      </c>
    </row>
    <row r="296" spans="11:12" x14ac:dyDescent="0.25">
      <c r="K296" s="74">
        <v>44170</v>
      </c>
      <c r="L296" s="47">
        <v>107.01260000000001</v>
      </c>
    </row>
    <row r="297" spans="11:12" x14ac:dyDescent="0.25">
      <c r="K297" s="74">
        <v>44177</v>
      </c>
      <c r="L297" s="47">
        <v>104.199</v>
      </c>
    </row>
    <row r="298" spans="11:12" x14ac:dyDescent="0.25">
      <c r="K298" s="74">
        <v>44184</v>
      </c>
      <c r="L298" s="47">
        <v>99.859800000000007</v>
      </c>
    </row>
    <row r="299" spans="11:12" x14ac:dyDescent="0.25">
      <c r="K299" s="74">
        <v>44191</v>
      </c>
      <c r="L299" s="47">
        <v>94.640799999999999</v>
      </c>
    </row>
    <row r="300" spans="11:12" x14ac:dyDescent="0.25">
      <c r="K300" s="74">
        <v>44198</v>
      </c>
      <c r="L300" s="47">
        <v>91.745699999999999</v>
      </c>
    </row>
    <row r="301" spans="11:12" x14ac:dyDescent="0.25">
      <c r="K301" s="74">
        <v>44205</v>
      </c>
      <c r="L301" s="47">
        <v>91.450299999999999</v>
      </c>
    </row>
    <row r="302" spans="11:12" x14ac:dyDescent="0.25">
      <c r="K302" s="74">
        <v>44212</v>
      </c>
      <c r="L302" s="47">
        <v>91.722200000000001</v>
      </c>
    </row>
    <row r="303" spans="11:12" x14ac:dyDescent="0.25">
      <c r="K303" s="74">
        <v>44219</v>
      </c>
      <c r="L303" s="47">
        <v>93.538300000000007</v>
      </c>
    </row>
    <row r="304" spans="11:12" x14ac:dyDescent="0.25">
      <c r="K304" s="74">
        <v>44226</v>
      </c>
      <c r="L304" s="47">
        <v>95.521500000000003</v>
      </c>
    </row>
    <row r="305" spans="11:12" x14ac:dyDescent="0.25">
      <c r="K305" s="74">
        <v>44233</v>
      </c>
      <c r="L305" s="47">
        <v>96.568399999999997</v>
      </c>
    </row>
    <row r="306" spans="11:12" x14ac:dyDescent="0.25">
      <c r="K306" s="74">
        <v>44240</v>
      </c>
      <c r="L306" s="47">
        <v>98.636700000000005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1C3A5-DC9E-4C02-9A76-C7A79EC945DD}">
  <sheetPr codeName="Sheet20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35</v>
      </c>
    </row>
    <row r="2" spans="1:12" ht="19.5" customHeight="1" x14ac:dyDescent="0.3">
      <c r="A2" s="7" t="str">
        <f>"Weekly Payroll Jobs and Wages in Australia - " &amp;$L$1</f>
        <v>Weekly Payroll Jobs and Wages in Australia - Health care and social assistance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44240</v>
      </c>
    </row>
    <row r="3" spans="1:12" ht="15" customHeight="1" x14ac:dyDescent="0.25">
      <c r="A3" s="38" t="str">
        <f>"Week ending "&amp;TEXT($L$2,"dddd dd mmmm yyyy")</f>
        <v>Week ending Saturday 13 February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65</v>
      </c>
      <c r="L4" s="44">
        <v>44212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44219</v>
      </c>
    </row>
    <row r="6" spans="1:12" ht="16.5" customHeight="1" thickBot="1" x14ac:dyDescent="0.3">
      <c r="A6" s="36" t="str">
        <f>"Change in payroll jobs and total wages, "&amp;$L$1</f>
        <v>Change in payroll jobs and total wages, Health care and social assistance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44226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66</v>
      </c>
      <c r="L7" s="44">
        <v>44233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5" t="str">
        <f>"% Change between " &amp; TEXT($L$4,"dd mmm yyyy")&amp;" and "&amp; TEXT($L$2,"dd mmm yyyy") &amp; " (monthly change)"</f>
        <v>% Change between 16 Jan 2021 and 13 Feb 2021 (monthly change)</v>
      </c>
      <c r="D8" s="78" t="str">
        <f>"% Change between " &amp; TEXT($L$7,"dd mmm yyyy")&amp;" and "&amp; TEXT($L$2,"dd mmm yyyy") &amp; " (weekly change)"</f>
        <v>% Change between 06 Feb 2021 and 13 Feb 2021 (weekly change)</v>
      </c>
      <c r="E8" s="80" t="str">
        <f>"% Change between " &amp; TEXT($L$6,"dd mmm yyyy")&amp;" and "&amp; TEXT($L$7,"dd mmm yyyy") &amp; " (weekly change)"</f>
        <v>% Change between 30 Jan 2021 and 06 Feb 2021 (weekly change)</v>
      </c>
      <c r="F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5" t="str">
        <f>"% Change between " &amp; TEXT($L$4,"dd mmm yyyy")&amp;" and "&amp; TEXT($L$2,"dd mmm yyyy") &amp; " (monthly change)"</f>
        <v>% Change between 16 Jan 2021 and 13 Feb 2021 (monthly change)</v>
      </c>
      <c r="H8" s="78" t="str">
        <f>"% Change between " &amp; TEXT($L$7,"dd mmm yyyy")&amp;" and "&amp; TEXT($L$2,"dd mmm yyyy") &amp; " (weekly change)"</f>
        <v>% Change between 06 Feb 2021 and 13 Feb 2021 (weekly change)</v>
      </c>
      <c r="I8" s="80" t="str">
        <f>"% Change between " &amp; TEXT($L$6,"dd mmm yyyy")&amp;" and "&amp; TEXT($L$7,"dd mmm yyyy") &amp; " (weekly change)"</f>
        <v>% Change between 30 Jan 2021 and 06 Feb 2021 (weekly change)</v>
      </c>
      <c r="J8" s="57"/>
      <c r="K8" s="43" t="s">
        <v>67</v>
      </c>
      <c r="L8" s="44">
        <v>44240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3.982104838105438E-2</v>
      </c>
      <c r="C11" s="32">
        <v>3.237746130775121E-2</v>
      </c>
      <c r="D11" s="32">
        <v>0</v>
      </c>
      <c r="E11" s="32">
        <v>-1.6023014886346054E-3</v>
      </c>
      <c r="F11" s="32">
        <v>5.9024772421394589E-2</v>
      </c>
      <c r="G11" s="32">
        <v>3.2236385040108617E-2</v>
      </c>
      <c r="H11" s="32">
        <v>0</v>
      </c>
      <c r="I11" s="68">
        <v>-6.6236624916526932E-3</v>
      </c>
      <c r="J11" s="46"/>
      <c r="K11" s="46"/>
      <c r="L11" s="47"/>
    </row>
    <row r="12" spans="1:12" x14ac:dyDescent="0.25">
      <c r="A12" s="69" t="s">
        <v>6</v>
      </c>
      <c r="B12" s="32">
        <v>5.2687676017028284E-2</v>
      </c>
      <c r="C12" s="32">
        <v>3.0928643187055016E-2</v>
      </c>
      <c r="D12" s="32">
        <v>0</v>
      </c>
      <c r="E12" s="32">
        <v>-4.1745624679934146E-3</v>
      </c>
      <c r="F12" s="32">
        <v>5.6729829765150619E-2</v>
      </c>
      <c r="G12" s="32">
        <v>2.0284307094352361E-2</v>
      </c>
      <c r="H12" s="32">
        <v>0</v>
      </c>
      <c r="I12" s="68">
        <v>-8.9363917368761037E-3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5.1161446084367901E-2</v>
      </c>
      <c r="C13" s="32">
        <v>4.733990377878472E-2</v>
      </c>
      <c r="D13" s="32">
        <v>0</v>
      </c>
      <c r="E13" s="32">
        <v>4.6698147258474876E-3</v>
      </c>
      <c r="F13" s="32">
        <v>0.12082528297353679</v>
      </c>
      <c r="G13" s="32">
        <v>5.4758053658326089E-2</v>
      </c>
      <c r="H13" s="32">
        <v>0</v>
      </c>
      <c r="I13" s="68">
        <v>-2.0157206473339073E-3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-2.3166432840924234E-3</v>
      </c>
      <c r="C14" s="32">
        <v>2.5471841013056995E-2</v>
      </c>
      <c r="D14" s="32">
        <v>0</v>
      </c>
      <c r="E14" s="32">
        <v>-1.5161705190376296E-3</v>
      </c>
      <c r="F14" s="32">
        <v>-1.5035237303381299E-3</v>
      </c>
      <c r="G14" s="32">
        <v>2.4724509411263362E-2</v>
      </c>
      <c r="H14" s="32">
        <v>0</v>
      </c>
      <c r="I14" s="68">
        <v>-6.8800283940342322E-3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6.5441708776833973E-2</v>
      </c>
      <c r="C15" s="32">
        <v>2.4442000129567099E-2</v>
      </c>
      <c r="D15" s="32">
        <v>0</v>
      </c>
      <c r="E15" s="32">
        <v>-4.3193356640702785E-3</v>
      </c>
      <c r="F15" s="32">
        <v>2.8200920574703137E-2</v>
      </c>
      <c r="G15" s="32">
        <v>4.3065042985649393E-2</v>
      </c>
      <c r="H15" s="32">
        <v>0</v>
      </c>
      <c r="I15" s="68">
        <v>5.7273767907681794E-3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4.740520769202905E-2</v>
      </c>
      <c r="C16" s="32">
        <v>2.184640388171144E-2</v>
      </c>
      <c r="D16" s="32">
        <v>0</v>
      </c>
      <c r="E16" s="32">
        <v>-4.9485363685884964E-3</v>
      </c>
      <c r="F16" s="32">
        <v>5.7549752741543614E-2</v>
      </c>
      <c r="G16" s="32">
        <v>2.8192946043776645E-2</v>
      </c>
      <c r="H16" s="32">
        <v>0</v>
      </c>
      <c r="I16" s="68">
        <v>-1.2965418955365737E-2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1.6302259887005732E-2</v>
      </c>
      <c r="C17" s="32">
        <v>3.0272893366792175E-2</v>
      </c>
      <c r="D17" s="32">
        <v>0</v>
      </c>
      <c r="E17" s="32">
        <v>-3.4789641771943991E-3</v>
      </c>
      <c r="F17" s="32">
        <v>0.11130234269327444</v>
      </c>
      <c r="G17" s="32">
        <v>6.3098261043545767E-2</v>
      </c>
      <c r="H17" s="32">
        <v>0</v>
      </c>
      <c r="I17" s="68">
        <v>-7.1154898793502896E-3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4.8154471066109483E-2</v>
      </c>
      <c r="C18" s="32">
        <v>1.4876880984952212E-2</v>
      </c>
      <c r="D18" s="32">
        <v>0</v>
      </c>
      <c r="E18" s="32">
        <v>-1.6189634213725324E-2</v>
      </c>
      <c r="F18" s="32">
        <v>4.173778893893032E-2</v>
      </c>
      <c r="G18" s="32">
        <v>-5.3770384702477525E-2</v>
      </c>
      <c r="H18" s="32">
        <v>0</v>
      </c>
      <c r="I18" s="68">
        <v>-1.331815180413598E-2</v>
      </c>
      <c r="J18" s="46"/>
      <c r="K18" s="46"/>
      <c r="L18" s="47"/>
    </row>
    <row r="19" spans="1:12" x14ac:dyDescent="0.25">
      <c r="A19" s="70" t="s">
        <v>1</v>
      </c>
      <c r="B19" s="32">
        <v>8.6444007858546223E-2</v>
      </c>
      <c r="C19" s="32">
        <v>3.4585629771957338E-2</v>
      </c>
      <c r="D19" s="32">
        <v>0</v>
      </c>
      <c r="E19" s="32">
        <v>-7.6628352490420992E-3</v>
      </c>
      <c r="F19" s="32">
        <v>0.10911793819589644</v>
      </c>
      <c r="G19" s="32">
        <v>5.917490090511679E-2</v>
      </c>
      <c r="H19" s="32">
        <v>0</v>
      </c>
      <c r="I19" s="68">
        <v>-2.1022136000515057E-2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4.6515751696509344E-2</v>
      </c>
      <c r="C21" s="32">
        <v>2.8563809743035629E-2</v>
      </c>
      <c r="D21" s="32">
        <v>0</v>
      </c>
      <c r="E21" s="32">
        <v>-2.3179903254927359E-3</v>
      </c>
      <c r="F21" s="32">
        <v>5.659631653442565E-2</v>
      </c>
      <c r="G21" s="32">
        <v>2.6950348531553203E-2</v>
      </c>
      <c r="H21" s="32">
        <v>0</v>
      </c>
      <c r="I21" s="68">
        <v>-6.6378125564552359E-3</v>
      </c>
      <c r="J21" s="46"/>
      <c r="K21" s="46"/>
      <c r="L21" s="46"/>
    </row>
    <row r="22" spans="1:12" x14ac:dyDescent="0.25">
      <c r="A22" s="69" t="s">
        <v>13</v>
      </c>
      <c r="B22" s="32">
        <v>2.8633527740951736E-2</v>
      </c>
      <c r="C22" s="32">
        <v>3.2722583457426069E-2</v>
      </c>
      <c r="D22" s="32">
        <v>0</v>
      </c>
      <c r="E22" s="32">
        <v>-1.4748443586503068E-3</v>
      </c>
      <c r="F22" s="32">
        <v>5.179244565756802E-2</v>
      </c>
      <c r="G22" s="32">
        <v>3.3972215635746927E-2</v>
      </c>
      <c r="H22" s="32">
        <v>0</v>
      </c>
      <c r="I22" s="68">
        <v>-6.4079291033581898E-3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-1.0862872536024248E-2</v>
      </c>
      <c r="C23" s="32">
        <v>4.8390678534524945E-2</v>
      </c>
      <c r="D23" s="32">
        <v>0</v>
      </c>
      <c r="E23" s="32">
        <v>-3.1666698061278087E-2</v>
      </c>
      <c r="F23" s="32">
        <v>0.10169765366737726</v>
      </c>
      <c r="G23" s="32">
        <v>4.1847803554711405E-2</v>
      </c>
      <c r="H23" s="32">
        <v>0</v>
      </c>
      <c r="I23" s="68">
        <v>-4.4026992679334409E-2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5.5122628719550093E-2</v>
      </c>
      <c r="C24" s="32">
        <v>4.2027777406769884E-2</v>
      </c>
      <c r="D24" s="32">
        <v>0</v>
      </c>
      <c r="E24" s="32">
        <v>-5.2071584505894997E-3</v>
      </c>
      <c r="F24" s="32">
        <v>7.0880147850218123E-2</v>
      </c>
      <c r="G24" s="32">
        <v>4.0266600781030615E-2</v>
      </c>
      <c r="H24" s="32">
        <v>0</v>
      </c>
      <c r="I24" s="68">
        <v>-1.7177488695949372E-2</v>
      </c>
      <c r="J24" s="46"/>
      <c r="K24" s="46" t="s">
        <v>69</v>
      </c>
      <c r="L24" s="47">
        <v>94.35</v>
      </c>
    </row>
    <row r="25" spans="1:12" x14ac:dyDescent="0.25">
      <c r="A25" s="69" t="s">
        <v>47</v>
      </c>
      <c r="B25" s="32">
        <v>6.1770600397792919E-2</v>
      </c>
      <c r="C25" s="32">
        <v>3.6471925753538414E-2</v>
      </c>
      <c r="D25" s="32">
        <v>0</v>
      </c>
      <c r="E25" s="32">
        <v>1.9127774033345091E-4</v>
      </c>
      <c r="F25" s="32">
        <v>7.7748638902537692E-2</v>
      </c>
      <c r="G25" s="32">
        <v>3.5504747888617239E-2</v>
      </c>
      <c r="H25" s="32">
        <v>0</v>
      </c>
      <c r="I25" s="68">
        <v>-6.8573997728706981E-3</v>
      </c>
      <c r="J25" s="46"/>
      <c r="K25" s="46" t="s">
        <v>46</v>
      </c>
      <c r="L25" s="47">
        <v>101.26</v>
      </c>
    </row>
    <row r="26" spans="1:12" x14ac:dyDescent="0.25">
      <c r="A26" s="69" t="s">
        <v>48</v>
      </c>
      <c r="B26" s="32">
        <v>2.563949958256373E-2</v>
      </c>
      <c r="C26" s="32">
        <v>2.8523284810210603E-2</v>
      </c>
      <c r="D26" s="32">
        <v>0</v>
      </c>
      <c r="E26" s="32">
        <v>-9.5446104186358571E-4</v>
      </c>
      <c r="F26" s="32">
        <v>4.347329884835327E-2</v>
      </c>
      <c r="G26" s="32">
        <v>3.2328128363801723E-2</v>
      </c>
      <c r="H26" s="32">
        <v>0</v>
      </c>
      <c r="I26" s="68">
        <v>-1.6811315223285161E-3</v>
      </c>
      <c r="J26" s="46"/>
      <c r="K26" s="46" t="s">
        <v>47</v>
      </c>
      <c r="L26" s="47">
        <v>102.44</v>
      </c>
    </row>
    <row r="27" spans="1:12" ht="17.25" customHeight="1" x14ac:dyDescent="0.25">
      <c r="A27" s="69" t="s">
        <v>49</v>
      </c>
      <c r="B27" s="32">
        <v>2.1326844532279399E-2</v>
      </c>
      <c r="C27" s="32">
        <v>2.345530119440431E-2</v>
      </c>
      <c r="D27" s="32">
        <v>0</v>
      </c>
      <c r="E27" s="32">
        <v>-1.3298753760775384E-3</v>
      </c>
      <c r="F27" s="32">
        <v>4.1689851395463107E-2</v>
      </c>
      <c r="G27" s="32">
        <v>2.4238865489648376E-2</v>
      </c>
      <c r="H27" s="32">
        <v>0</v>
      </c>
      <c r="I27" s="68">
        <v>-3.1483622003805056E-3</v>
      </c>
      <c r="J27" s="59"/>
      <c r="K27" s="50" t="s">
        <v>48</v>
      </c>
      <c r="L27" s="47">
        <v>99.72</v>
      </c>
    </row>
    <row r="28" spans="1:12" x14ac:dyDescent="0.25">
      <c r="A28" s="69" t="s">
        <v>50</v>
      </c>
      <c r="B28" s="32">
        <v>5.7227167245202049E-2</v>
      </c>
      <c r="C28" s="32">
        <v>2.9147067690254991E-2</v>
      </c>
      <c r="D28" s="32">
        <v>0</v>
      </c>
      <c r="E28" s="32">
        <v>5.7952153882132595E-3</v>
      </c>
      <c r="F28" s="32">
        <v>8.2499029965370063E-2</v>
      </c>
      <c r="G28" s="32">
        <v>2.7034037573602898E-2</v>
      </c>
      <c r="H28" s="32">
        <v>0</v>
      </c>
      <c r="I28" s="68">
        <v>-4.2070141825090168E-3</v>
      </c>
      <c r="J28" s="54"/>
      <c r="K28" s="41" t="s">
        <v>49</v>
      </c>
      <c r="L28" s="47">
        <v>99.79</v>
      </c>
    </row>
    <row r="29" spans="1:12" ht="15.75" thickBot="1" x14ac:dyDescent="0.3">
      <c r="A29" s="71" t="s">
        <v>51</v>
      </c>
      <c r="B29" s="72">
        <v>5.0539842670990209E-2</v>
      </c>
      <c r="C29" s="72">
        <v>3.5857573905917706E-2</v>
      </c>
      <c r="D29" s="72">
        <v>0</v>
      </c>
      <c r="E29" s="72">
        <v>6.7403212543108992E-3</v>
      </c>
      <c r="F29" s="72">
        <v>5.7285761323052409E-2</v>
      </c>
      <c r="G29" s="72">
        <v>3.3084610783363999E-2</v>
      </c>
      <c r="H29" s="72">
        <v>0</v>
      </c>
      <c r="I29" s="73">
        <v>-9.1124829783505445E-3</v>
      </c>
      <c r="J29" s="54"/>
      <c r="K29" s="41" t="s">
        <v>50</v>
      </c>
      <c r="L29" s="47">
        <v>102.73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101.42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Health care and social assistance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98.91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105.51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106.18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102.56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102.13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105.72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105.05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98.91</v>
      </c>
    </row>
    <row r="43" spans="1:12" x14ac:dyDescent="0.25">
      <c r="K43" s="46" t="s">
        <v>46</v>
      </c>
      <c r="L43" s="47">
        <v>105.51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106.18</v>
      </c>
    </row>
    <row r="45" spans="1:12" ht="15.4" customHeight="1" x14ac:dyDescent="0.25">
      <c r="A45" s="26" t="str">
        <f>"Indexed number of payroll jobs in "&amp;$L$1&amp;" each week by age group"</f>
        <v>Indexed number of payroll jobs in Health care and social assistance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102.56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102.13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105.72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105.05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103.21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102.45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104.52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101.53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98.94</v>
      </c>
    </row>
    <row r="59" spans="1:12" ht="15.4" customHeight="1" x14ac:dyDescent="0.25">
      <c r="K59" s="41" t="s">
        <v>2</v>
      </c>
      <c r="L59" s="47">
        <v>105.69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Health care and social assistance each week by State and Territory</v>
      </c>
      <c r="K60" s="41" t="s">
        <v>1</v>
      </c>
      <c r="L60" s="47">
        <v>106.49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105.95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107.2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99.72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107.08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103.47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101.94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107.48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109.06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105.95</v>
      </c>
    </row>
    <row r="72" spans="1:12" ht="15.4" customHeight="1" x14ac:dyDescent="0.25">
      <c r="K72" s="46" t="s">
        <v>5</v>
      </c>
      <c r="L72" s="47">
        <v>107.2</v>
      </c>
    </row>
    <row r="73" spans="1:12" ht="15.4" customHeight="1" x14ac:dyDescent="0.25">
      <c r="K73" s="46" t="s">
        <v>44</v>
      </c>
      <c r="L73" s="47">
        <v>99.72</v>
      </c>
    </row>
    <row r="74" spans="1:12" ht="15.4" customHeight="1" x14ac:dyDescent="0.25">
      <c r="K74" s="50" t="s">
        <v>4</v>
      </c>
      <c r="L74" s="47">
        <v>107.08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Health care and social assistance each week by State and Territory</v>
      </c>
      <c r="K75" s="41" t="s">
        <v>3</v>
      </c>
      <c r="L75" s="47">
        <v>103.47</v>
      </c>
    </row>
    <row r="76" spans="1:12" ht="15.4" customHeight="1" x14ac:dyDescent="0.25">
      <c r="K76" s="41" t="s">
        <v>43</v>
      </c>
      <c r="L76" s="47">
        <v>101.94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107.48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109.06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100.76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99.05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96.35</v>
      </c>
    </row>
    <row r="85" spans="1:12" ht="15.4" customHeight="1" x14ac:dyDescent="0.25">
      <c r="K85" s="50" t="s">
        <v>4</v>
      </c>
      <c r="L85" s="47">
        <v>103.66</v>
      </c>
    </row>
    <row r="86" spans="1:12" ht="15.4" customHeight="1" x14ac:dyDescent="0.25">
      <c r="K86" s="41" t="s">
        <v>3</v>
      </c>
      <c r="L86" s="47">
        <v>101.91</v>
      </c>
    </row>
    <row r="87" spans="1:12" ht="15.4" customHeight="1" x14ac:dyDescent="0.25">
      <c r="K87" s="41" t="s">
        <v>43</v>
      </c>
      <c r="L87" s="47">
        <v>98.39</v>
      </c>
    </row>
    <row r="88" spans="1:12" ht="15.4" customHeight="1" x14ac:dyDescent="0.25">
      <c r="K88" s="41" t="s">
        <v>2</v>
      </c>
      <c r="L88" s="47">
        <v>100.89</v>
      </c>
    </row>
    <row r="89" spans="1:12" ht="15.4" customHeight="1" x14ac:dyDescent="0.25">
      <c r="K89" s="41" t="s">
        <v>1</v>
      </c>
      <c r="L89" s="47">
        <v>102.61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103.91</v>
      </c>
    </row>
    <row r="92" spans="1:12" ht="15" customHeight="1" x14ac:dyDescent="0.25">
      <c r="K92" s="46" t="s">
        <v>5</v>
      </c>
      <c r="L92" s="47">
        <v>103.68</v>
      </c>
    </row>
    <row r="93" spans="1:12" ht="15" customHeight="1" x14ac:dyDescent="0.25">
      <c r="A93" s="26"/>
      <c r="K93" s="46" t="s">
        <v>44</v>
      </c>
      <c r="L93" s="47">
        <v>98.98</v>
      </c>
    </row>
    <row r="94" spans="1:12" ht="15" customHeight="1" x14ac:dyDescent="0.25">
      <c r="K94" s="50" t="s">
        <v>4</v>
      </c>
      <c r="L94" s="47">
        <v>106.2</v>
      </c>
    </row>
    <row r="95" spans="1:12" ht="15" customHeight="1" x14ac:dyDescent="0.25">
      <c r="K95" s="41" t="s">
        <v>3</v>
      </c>
      <c r="L95" s="47">
        <v>104.14</v>
      </c>
    </row>
    <row r="96" spans="1:12" ht="15" customHeight="1" x14ac:dyDescent="0.25">
      <c r="K96" s="41" t="s">
        <v>43</v>
      </c>
      <c r="L96" s="47">
        <v>101.36</v>
      </c>
    </row>
    <row r="97" spans="1:12" ht="15" customHeight="1" x14ac:dyDescent="0.25">
      <c r="K97" s="41" t="s">
        <v>2</v>
      </c>
      <c r="L97" s="47">
        <v>102.15</v>
      </c>
    </row>
    <row r="98" spans="1:12" ht="15" customHeight="1" x14ac:dyDescent="0.25">
      <c r="K98" s="41" t="s">
        <v>1</v>
      </c>
      <c r="L98" s="47">
        <v>106.28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103.91</v>
      </c>
    </row>
    <row r="101" spans="1:12" x14ac:dyDescent="0.25">
      <c r="A101" s="25"/>
      <c r="B101" s="24"/>
      <c r="K101" s="46" t="s">
        <v>5</v>
      </c>
      <c r="L101" s="47">
        <v>103.68</v>
      </c>
    </row>
    <row r="102" spans="1:12" x14ac:dyDescent="0.25">
      <c r="A102" s="25"/>
      <c r="B102" s="24"/>
      <c r="K102" s="46" t="s">
        <v>44</v>
      </c>
      <c r="L102" s="47">
        <v>98.98</v>
      </c>
    </row>
    <row r="103" spans="1:12" x14ac:dyDescent="0.25">
      <c r="A103" s="25"/>
      <c r="B103" s="24"/>
      <c r="K103" s="50" t="s">
        <v>4</v>
      </c>
      <c r="L103" s="47">
        <v>106.2</v>
      </c>
    </row>
    <row r="104" spans="1:12" x14ac:dyDescent="0.25">
      <c r="A104" s="25"/>
      <c r="B104" s="24"/>
      <c r="K104" s="41" t="s">
        <v>3</v>
      </c>
      <c r="L104" s="47">
        <v>104.14</v>
      </c>
    </row>
    <row r="105" spans="1:12" x14ac:dyDescent="0.25">
      <c r="A105" s="25"/>
      <c r="B105" s="24"/>
      <c r="K105" s="41" t="s">
        <v>43</v>
      </c>
      <c r="L105" s="47">
        <v>101.36</v>
      </c>
    </row>
    <row r="106" spans="1:12" x14ac:dyDescent="0.25">
      <c r="A106" s="25"/>
      <c r="B106" s="24"/>
      <c r="K106" s="41" t="s">
        <v>2</v>
      </c>
      <c r="L106" s="47">
        <v>102.15</v>
      </c>
    </row>
    <row r="107" spans="1:12" x14ac:dyDescent="0.25">
      <c r="A107" s="25"/>
      <c r="B107" s="24"/>
      <c r="K107" s="41" t="s">
        <v>1</v>
      </c>
      <c r="L107" s="47">
        <v>106.28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99.572299999999998</v>
      </c>
    </row>
    <row r="112" spans="1:12" x14ac:dyDescent="0.25">
      <c r="K112" s="74">
        <v>43918</v>
      </c>
      <c r="L112" s="47">
        <v>98.031400000000005</v>
      </c>
    </row>
    <row r="113" spans="11:12" x14ac:dyDescent="0.25">
      <c r="K113" s="74">
        <v>43925</v>
      </c>
      <c r="L113" s="47">
        <v>96.370099999999994</v>
      </c>
    </row>
    <row r="114" spans="11:12" x14ac:dyDescent="0.25">
      <c r="K114" s="74">
        <v>43932</v>
      </c>
      <c r="L114" s="47">
        <v>95.4328</v>
      </c>
    </row>
    <row r="115" spans="11:12" x14ac:dyDescent="0.25">
      <c r="K115" s="74">
        <v>43939</v>
      </c>
      <c r="L115" s="47">
        <v>95.313500000000005</v>
      </c>
    </row>
    <row r="116" spans="11:12" x14ac:dyDescent="0.25">
      <c r="K116" s="74">
        <v>43946</v>
      </c>
      <c r="L116" s="47">
        <v>95.929500000000004</v>
      </c>
    </row>
    <row r="117" spans="11:12" x14ac:dyDescent="0.25">
      <c r="K117" s="74">
        <v>43953</v>
      </c>
      <c r="L117" s="47">
        <v>96.518000000000001</v>
      </c>
    </row>
    <row r="118" spans="11:12" x14ac:dyDescent="0.25">
      <c r="K118" s="74">
        <v>43960</v>
      </c>
      <c r="L118" s="47">
        <v>97.29</v>
      </c>
    </row>
    <row r="119" spans="11:12" x14ac:dyDescent="0.25">
      <c r="K119" s="74">
        <v>43967</v>
      </c>
      <c r="L119" s="47">
        <v>97.481999999999999</v>
      </c>
    </row>
    <row r="120" spans="11:12" x14ac:dyDescent="0.25">
      <c r="K120" s="74">
        <v>43974</v>
      </c>
      <c r="L120" s="47">
        <v>97.965800000000002</v>
      </c>
    </row>
    <row r="121" spans="11:12" x14ac:dyDescent="0.25">
      <c r="K121" s="74">
        <v>43981</v>
      </c>
      <c r="L121" s="47">
        <v>98.780600000000007</v>
      </c>
    </row>
    <row r="122" spans="11:12" x14ac:dyDescent="0.25">
      <c r="K122" s="74">
        <v>43988</v>
      </c>
      <c r="L122" s="47">
        <v>99.853800000000007</v>
      </c>
    </row>
    <row r="123" spans="11:12" x14ac:dyDescent="0.25">
      <c r="K123" s="74">
        <v>43995</v>
      </c>
      <c r="L123" s="47">
        <v>100.70950000000001</v>
      </c>
    </row>
    <row r="124" spans="11:12" x14ac:dyDescent="0.25">
      <c r="K124" s="74">
        <v>44002</v>
      </c>
      <c r="L124" s="47">
        <v>100.6448</v>
      </c>
    </row>
    <row r="125" spans="11:12" x14ac:dyDescent="0.25">
      <c r="K125" s="74">
        <v>44009</v>
      </c>
      <c r="L125" s="47">
        <v>100.6992</v>
      </c>
    </row>
    <row r="126" spans="11:12" x14ac:dyDescent="0.25">
      <c r="K126" s="74">
        <v>44016</v>
      </c>
      <c r="L126" s="47">
        <v>101.1601</v>
      </c>
    </row>
    <row r="127" spans="11:12" x14ac:dyDescent="0.25">
      <c r="K127" s="74">
        <v>44023</v>
      </c>
      <c r="L127" s="47">
        <v>101.7623</v>
      </c>
    </row>
    <row r="128" spans="11:12" x14ac:dyDescent="0.25">
      <c r="K128" s="74">
        <v>44030</v>
      </c>
      <c r="L128" s="47">
        <v>102.1109</v>
      </c>
    </row>
    <row r="129" spans="1:12" x14ac:dyDescent="0.25">
      <c r="K129" s="74">
        <v>44037</v>
      </c>
      <c r="L129" s="47">
        <v>101.9393</v>
      </c>
    </row>
    <row r="130" spans="1:12" x14ac:dyDescent="0.25">
      <c r="K130" s="74">
        <v>44044</v>
      </c>
      <c r="L130" s="47">
        <v>101.9346</v>
      </c>
    </row>
    <row r="131" spans="1:12" x14ac:dyDescent="0.25">
      <c r="K131" s="74">
        <v>44051</v>
      </c>
      <c r="L131" s="47">
        <v>101.9054</v>
      </c>
    </row>
    <row r="132" spans="1:12" x14ac:dyDescent="0.25">
      <c r="K132" s="74">
        <v>44058</v>
      </c>
      <c r="L132" s="47">
        <v>101.4188</v>
      </c>
    </row>
    <row r="133" spans="1:12" x14ac:dyDescent="0.25">
      <c r="K133" s="74">
        <v>44065</v>
      </c>
      <c r="L133" s="47">
        <v>101.49939999999999</v>
      </c>
    </row>
    <row r="134" spans="1:12" x14ac:dyDescent="0.25">
      <c r="K134" s="74">
        <v>44072</v>
      </c>
      <c r="L134" s="47">
        <v>101.791</v>
      </c>
    </row>
    <row r="135" spans="1:12" x14ac:dyDescent="0.25">
      <c r="K135" s="74">
        <v>44079</v>
      </c>
      <c r="L135" s="47">
        <v>102.0779</v>
      </c>
    </row>
    <row r="136" spans="1:12" x14ac:dyDescent="0.25">
      <c r="K136" s="74">
        <v>44086</v>
      </c>
      <c r="L136" s="47">
        <v>102.2342</v>
      </c>
    </row>
    <row r="137" spans="1:12" x14ac:dyDescent="0.25">
      <c r="K137" s="74">
        <v>44093</v>
      </c>
      <c r="L137" s="47">
        <v>102.3356</v>
      </c>
    </row>
    <row r="138" spans="1:12" x14ac:dyDescent="0.25">
      <c r="K138" s="74">
        <v>44100</v>
      </c>
      <c r="L138" s="47">
        <v>102.1126</v>
      </c>
    </row>
    <row r="139" spans="1:12" x14ac:dyDescent="0.25">
      <c r="K139" s="74">
        <v>44107</v>
      </c>
      <c r="L139" s="47">
        <v>101.37820000000001</v>
      </c>
    </row>
    <row r="140" spans="1:12" x14ac:dyDescent="0.25">
      <c r="A140" s="25"/>
      <c r="B140" s="24"/>
      <c r="K140" s="74">
        <v>44114</v>
      </c>
      <c r="L140" s="47">
        <v>101.5264</v>
      </c>
    </row>
    <row r="141" spans="1:12" x14ac:dyDescent="0.25">
      <c r="A141" s="25"/>
      <c r="B141" s="24"/>
      <c r="K141" s="74">
        <v>44121</v>
      </c>
      <c r="L141" s="47">
        <v>102.43040000000001</v>
      </c>
    </row>
    <row r="142" spans="1:12" x14ac:dyDescent="0.25">
      <c r="K142" s="74">
        <v>44128</v>
      </c>
      <c r="L142" s="47">
        <v>102.4879</v>
      </c>
    </row>
    <row r="143" spans="1:12" x14ac:dyDescent="0.25">
      <c r="K143" s="74">
        <v>44135</v>
      </c>
      <c r="L143" s="47">
        <v>102.21899999999999</v>
      </c>
    </row>
    <row r="144" spans="1:12" x14ac:dyDescent="0.25">
      <c r="K144" s="74">
        <v>44142</v>
      </c>
      <c r="L144" s="47">
        <v>102.35760000000001</v>
      </c>
    </row>
    <row r="145" spans="11:12" x14ac:dyDescent="0.25">
      <c r="K145" s="74">
        <v>44149</v>
      </c>
      <c r="L145" s="47">
        <v>102.3383</v>
      </c>
    </row>
    <row r="146" spans="11:12" x14ac:dyDescent="0.25">
      <c r="K146" s="74">
        <v>44156</v>
      </c>
      <c r="L146" s="47">
        <v>102.5436</v>
      </c>
    </row>
    <row r="147" spans="11:12" x14ac:dyDescent="0.25">
      <c r="K147" s="74">
        <v>44163</v>
      </c>
      <c r="L147" s="47">
        <v>102.6605</v>
      </c>
    </row>
    <row r="148" spans="11:12" x14ac:dyDescent="0.25">
      <c r="K148" s="74">
        <v>44170</v>
      </c>
      <c r="L148" s="47">
        <v>102.8668</v>
      </c>
    </row>
    <row r="149" spans="11:12" x14ac:dyDescent="0.25">
      <c r="K149" s="74">
        <v>44177</v>
      </c>
      <c r="L149" s="47">
        <v>102.9264</v>
      </c>
    </row>
    <row r="150" spans="11:12" x14ac:dyDescent="0.25">
      <c r="K150" s="74">
        <v>44184</v>
      </c>
      <c r="L150" s="47">
        <v>102.5994</v>
      </c>
    </row>
    <row r="151" spans="11:12" x14ac:dyDescent="0.25">
      <c r="K151" s="74">
        <v>44191</v>
      </c>
      <c r="L151" s="47">
        <v>100.5061</v>
      </c>
    </row>
    <row r="152" spans="11:12" x14ac:dyDescent="0.25">
      <c r="K152" s="74">
        <v>44198</v>
      </c>
      <c r="L152" s="47">
        <v>98.283199999999994</v>
      </c>
    </row>
    <row r="153" spans="11:12" x14ac:dyDescent="0.25">
      <c r="K153" s="74">
        <v>44205</v>
      </c>
      <c r="L153" s="47">
        <v>98.925399999999996</v>
      </c>
    </row>
    <row r="154" spans="11:12" x14ac:dyDescent="0.25">
      <c r="K154" s="74">
        <v>44212</v>
      </c>
      <c r="L154" s="47">
        <v>100.721</v>
      </c>
    </row>
    <row r="155" spans="11:12" x14ac:dyDescent="0.25">
      <c r="K155" s="74">
        <v>44219</v>
      </c>
      <c r="L155" s="47">
        <v>102.6499</v>
      </c>
    </row>
    <row r="156" spans="11:12" x14ac:dyDescent="0.25">
      <c r="K156" s="74">
        <v>44226</v>
      </c>
      <c r="L156" s="47">
        <v>104.149</v>
      </c>
    </row>
    <row r="157" spans="11:12" x14ac:dyDescent="0.25">
      <c r="K157" s="74">
        <v>44233</v>
      </c>
      <c r="L157" s="47">
        <v>103.9821</v>
      </c>
    </row>
    <row r="158" spans="11:12" x14ac:dyDescent="0.25">
      <c r="K158" s="74">
        <v>44240</v>
      </c>
      <c r="L158" s="47">
        <v>103.9821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98.858099999999993</v>
      </c>
    </row>
    <row r="260" spans="11:12" x14ac:dyDescent="0.25">
      <c r="K260" s="74">
        <v>43918</v>
      </c>
      <c r="L260" s="47">
        <v>97.920199999999994</v>
      </c>
    </row>
    <row r="261" spans="11:12" x14ac:dyDescent="0.25">
      <c r="K261" s="74">
        <v>43925</v>
      </c>
      <c r="L261" s="47">
        <v>98.311000000000007</v>
      </c>
    </row>
    <row r="262" spans="11:12" x14ac:dyDescent="0.25">
      <c r="K262" s="74">
        <v>43932</v>
      </c>
      <c r="L262" s="47">
        <v>99.708500000000001</v>
      </c>
    </row>
    <row r="263" spans="11:12" x14ac:dyDescent="0.25">
      <c r="K263" s="74">
        <v>43939</v>
      </c>
      <c r="L263" s="47">
        <v>99.766999999999996</v>
      </c>
    </row>
    <row r="264" spans="11:12" x14ac:dyDescent="0.25">
      <c r="K264" s="74">
        <v>43946</v>
      </c>
      <c r="L264" s="47">
        <v>98.984300000000005</v>
      </c>
    </row>
    <row r="265" spans="11:12" x14ac:dyDescent="0.25">
      <c r="K265" s="74">
        <v>43953</v>
      </c>
      <c r="L265" s="47">
        <v>98.751300000000001</v>
      </c>
    </row>
    <row r="266" spans="11:12" x14ac:dyDescent="0.25">
      <c r="K266" s="74">
        <v>43960</v>
      </c>
      <c r="L266" s="47">
        <v>98.735100000000003</v>
      </c>
    </row>
    <row r="267" spans="11:12" x14ac:dyDescent="0.25">
      <c r="K267" s="74">
        <v>43967</v>
      </c>
      <c r="L267" s="47">
        <v>99.383899999999997</v>
      </c>
    </row>
    <row r="268" spans="11:12" x14ac:dyDescent="0.25">
      <c r="K268" s="74">
        <v>43974</v>
      </c>
      <c r="L268" s="47">
        <v>99.662400000000005</v>
      </c>
    </row>
    <row r="269" spans="11:12" x14ac:dyDescent="0.25">
      <c r="K269" s="74">
        <v>43981</v>
      </c>
      <c r="L269" s="47">
        <v>99.828299999999999</v>
      </c>
    </row>
    <row r="270" spans="11:12" x14ac:dyDescent="0.25">
      <c r="K270" s="74">
        <v>43988</v>
      </c>
      <c r="L270" s="47">
        <v>100.61969999999999</v>
      </c>
    </row>
    <row r="271" spans="11:12" x14ac:dyDescent="0.25">
      <c r="K271" s="74">
        <v>43995</v>
      </c>
      <c r="L271" s="47">
        <v>102.1284</v>
      </c>
    </row>
    <row r="272" spans="11:12" x14ac:dyDescent="0.25">
      <c r="K272" s="74">
        <v>44002</v>
      </c>
      <c r="L272" s="47">
        <v>103.32510000000001</v>
      </c>
    </row>
    <row r="273" spans="11:12" x14ac:dyDescent="0.25">
      <c r="K273" s="74">
        <v>44009</v>
      </c>
      <c r="L273" s="47">
        <v>101.9915</v>
      </c>
    </row>
    <row r="274" spans="11:12" x14ac:dyDescent="0.25">
      <c r="K274" s="74">
        <v>44016</v>
      </c>
      <c r="L274" s="47">
        <v>104.8252</v>
      </c>
    </row>
    <row r="275" spans="11:12" x14ac:dyDescent="0.25">
      <c r="K275" s="74">
        <v>44023</v>
      </c>
      <c r="L275" s="47">
        <v>104.3502</v>
      </c>
    </row>
    <row r="276" spans="11:12" x14ac:dyDescent="0.25">
      <c r="K276" s="74">
        <v>44030</v>
      </c>
      <c r="L276" s="47">
        <v>103.38760000000001</v>
      </c>
    </row>
    <row r="277" spans="11:12" x14ac:dyDescent="0.25">
      <c r="K277" s="74">
        <v>44037</v>
      </c>
      <c r="L277" s="47">
        <v>102.9961</v>
      </c>
    </row>
    <row r="278" spans="11:12" x14ac:dyDescent="0.25">
      <c r="K278" s="74">
        <v>44044</v>
      </c>
      <c r="L278" s="47">
        <v>104.18259999999999</v>
      </c>
    </row>
    <row r="279" spans="11:12" x14ac:dyDescent="0.25">
      <c r="K279" s="74">
        <v>44051</v>
      </c>
      <c r="L279" s="47">
        <v>103.58029999999999</v>
      </c>
    </row>
    <row r="280" spans="11:12" x14ac:dyDescent="0.25">
      <c r="K280" s="74">
        <v>44058</v>
      </c>
      <c r="L280" s="47">
        <v>102.8377</v>
      </c>
    </row>
    <row r="281" spans="11:12" x14ac:dyDescent="0.25">
      <c r="K281" s="74">
        <v>44065</v>
      </c>
      <c r="L281" s="47">
        <v>102.9646</v>
      </c>
    </row>
    <row r="282" spans="11:12" x14ac:dyDescent="0.25">
      <c r="K282" s="74">
        <v>44072</v>
      </c>
      <c r="L282" s="47">
        <v>103.1683</v>
      </c>
    </row>
    <row r="283" spans="11:12" x14ac:dyDescent="0.25">
      <c r="K283" s="74">
        <v>44079</v>
      </c>
      <c r="L283" s="47">
        <v>103.4444</v>
      </c>
    </row>
    <row r="284" spans="11:12" x14ac:dyDescent="0.25">
      <c r="K284" s="74">
        <v>44086</v>
      </c>
      <c r="L284" s="47">
        <v>104.81659999999999</v>
      </c>
    </row>
    <row r="285" spans="11:12" x14ac:dyDescent="0.25">
      <c r="K285" s="74">
        <v>44093</v>
      </c>
      <c r="L285" s="47">
        <v>104.9088</v>
      </c>
    </row>
    <row r="286" spans="11:12" x14ac:dyDescent="0.25">
      <c r="K286" s="74">
        <v>44100</v>
      </c>
      <c r="L286" s="47">
        <v>104.1071</v>
      </c>
    </row>
    <row r="287" spans="11:12" x14ac:dyDescent="0.25">
      <c r="K287" s="74">
        <v>44107</v>
      </c>
      <c r="L287" s="47">
        <v>103.548</v>
      </c>
    </row>
    <row r="288" spans="11:12" x14ac:dyDescent="0.25">
      <c r="K288" s="74">
        <v>44114</v>
      </c>
      <c r="L288" s="47">
        <v>103.5723</v>
      </c>
    </row>
    <row r="289" spans="11:12" x14ac:dyDescent="0.25">
      <c r="K289" s="74">
        <v>44121</v>
      </c>
      <c r="L289" s="47">
        <v>104.56659999999999</v>
      </c>
    </row>
    <row r="290" spans="11:12" x14ac:dyDescent="0.25">
      <c r="K290" s="74">
        <v>44128</v>
      </c>
      <c r="L290" s="47">
        <v>103.9431</v>
      </c>
    </row>
    <row r="291" spans="11:12" x14ac:dyDescent="0.25">
      <c r="K291" s="74">
        <v>44135</v>
      </c>
      <c r="L291" s="47">
        <v>102.7032</v>
      </c>
    </row>
    <row r="292" spans="11:12" x14ac:dyDescent="0.25">
      <c r="K292" s="74">
        <v>44142</v>
      </c>
      <c r="L292" s="47">
        <v>102.8321</v>
      </c>
    </row>
    <row r="293" spans="11:12" x14ac:dyDescent="0.25">
      <c r="K293" s="74">
        <v>44149</v>
      </c>
      <c r="L293" s="47">
        <v>102.6844</v>
      </c>
    </row>
    <row r="294" spans="11:12" x14ac:dyDescent="0.25">
      <c r="K294" s="74">
        <v>44156</v>
      </c>
      <c r="L294" s="47">
        <v>102.752</v>
      </c>
    </row>
    <row r="295" spans="11:12" x14ac:dyDescent="0.25">
      <c r="K295" s="74">
        <v>44163</v>
      </c>
      <c r="L295" s="47">
        <v>102.9211</v>
      </c>
    </row>
    <row r="296" spans="11:12" x14ac:dyDescent="0.25">
      <c r="K296" s="74">
        <v>44170</v>
      </c>
      <c r="L296" s="47">
        <v>103.93219999999999</v>
      </c>
    </row>
    <row r="297" spans="11:12" x14ac:dyDescent="0.25">
      <c r="K297" s="74">
        <v>44177</v>
      </c>
      <c r="L297" s="47">
        <v>104.286</v>
      </c>
    </row>
    <row r="298" spans="11:12" x14ac:dyDescent="0.25">
      <c r="K298" s="74">
        <v>44184</v>
      </c>
      <c r="L298" s="47">
        <v>105.277</v>
      </c>
    </row>
    <row r="299" spans="11:12" x14ac:dyDescent="0.25">
      <c r="K299" s="74">
        <v>44191</v>
      </c>
      <c r="L299" s="47">
        <v>105.1028</v>
      </c>
    </row>
    <row r="300" spans="11:12" x14ac:dyDescent="0.25">
      <c r="K300" s="74">
        <v>44198</v>
      </c>
      <c r="L300" s="47">
        <v>104.11490000000001</v>
      </c>
    </row>
    <row r="301" spans="11:12" x14ac:dyDescent="0.25">
      <c r="K301" s="74">
        <v>44205</v>
      </c>
      <c r="L301" s="47">
        <v>102.94110000000001</v>
      </c>
    </row>
    <row r="302" spans="11:12" x14ac:dyDescent="0.25">
      <c r="K302" s="74">
        <v>44212</v>
      </c>
      <c r="L302" s="47">
        <v>102.59520000000001</v>
      </c>
    </row>
    <row r="303" spans="11:12" x14ac:dyDescent="0.25">
      <c r="K303" s="74">
        <v>44219</v>
      </c>
      <c r="L303" s="47">
        <v>104.7127</v>
      </c>
    </row>
    <row r="304" spans="11:12" x14ac:dyDescent="0.25">
      <c r="K304" s="74">
        <v>44226</v>
      </c>
      <c r="L304" s="47">
        <v>106.6086</v>
      </c>
    </row>
    <row r="305" spans="11:12" x14ac:dyDescent="0.25">
      <c r="K305" s="74">
        <v>44233</v>
      </c>
      <c r="L305" s="47">
        <v>105.9025</v>
      </c>
    </row>
    <row r="306" spans="11:12" x14ac:dyDescent="0.25">
      <c r="K306" s="74">
        <v>44240</v>
      </c>
      <c r="L306" s="47">
        <v>105.9025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8411A-68EF-413F-AD12-C40C99E1C9CD}">
  <sheetPr codeName="Sheet21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36</v>
      </c>
    </row>
    <row r="2" spans="1:12" ht="19.5" customHeight="1" x14ac:dyDescent="0.3">
      <c r="A2" s="7" t="str">
        <f>"Weekly Payroll Jobs and Wages in Australia - " &amp;$L$1</f>
        <v>Weekly Payroll Jobs and Wages in Australia - Arts and recreation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44240</v>
      </c>
    </row>
    <row r="3" spans="1:12" ht="15" customHeight="1" x14ac:dyDescent="0.25">
      <c r="A3" s="38" t="str">
        <f>"Week ending "&amp;TEXT($L$2,"dddd dd mmmm yyyy")</f>
        <v>Week ending Saturday 13 February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65</v>
      </c>
      <c r="L4" s="44">
        <v>44212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44219</v>
      </c>
    </row>
    <row r="6" spans="1:12" ht="16.5" customHeight="1" thickBot="1" x14ac:dyDescent="0.3">
      <c r="A6" s="36" t="str">
        <f>"Change in payroll jobs and total wages, "&amp;$L$1</f>
        <v>Change in payroll jobs and total wages, Arts and recreation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44226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66</v>
      </c>
      <c r="L7" s="44">
        <v>44233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5" t="str">
        <f>"% Change between " &amp; TEXT($L$4,"dd mmm yyyy")&amp;" and "&amp; TEXT($L$2,"dd mmm yyyy") &amp; " (monthly change)"</f>
        <v>% Change between 16 Jan 2021 and 13 Feb 2021 (monthly change)</v>
      </c>
      <c r="D8" s="78" t="str">
        <f>"% Change between " &amp; TEXT($L$7,"dd mmm yyyy")&amp;" and "&amp; TEXT($L$2,"dd mmm yyyy") &amp; " (weekly change)"</f>
        <v>% Change between 06 Feb 2021 and 13 Feb 2021 (weekly change)</v>
      </c>
      <c r="E8" s="80" t="str">
        <f>"% Change between " &amp; TEXT($L$6,"dd mmm yyyy")&amp;" and "&amp; TEXT($L$7,"dd mmm yyyy") &amp; " (weekly change)"</f>
        <v>% Change between 30 Jan 2021 and 06 Feb 2021 (weekly change)</v>
      </c>
      <c r="F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5" t="str">
        <f>"% Change between " &amp; TEXT($L$4,"dd mmm yyyy")&amp;" and "&amp; TEXT($L$2,"dd mmm yyyy") &amp; " (monthly change)"</f>
        <v>% Change between 16 Jan 2021 and 13 Feb 2021 (monthly change)</v>
      </c>
      <c r="H8" s="78" t="str">
        <f>"% Change between " &amp; TEXT($L$7,"dd mmm yyyy")&amp;" and "&amp; TEXT($L$2,"dd mmm yyyy") &amp; " (weekly change)"</f>
        <v>% Change between 06 Feb 2021 and 13 Feb 2021 (weekly change)</v>
      </c>
      <c r="I8" s="80" t="str">
        <f>"% Change between " &amp; TEXT($L$6,"dd mmm yyyy")&amp;" and "&amp; TEXT($L$7,"dd mmm yyyy") &amp; " (weekly change)"</f>
        <v>% Change between 30 Jan 2021 and 06 Feb 2021 (weekly change)</v>
      </c>
      <c r="J8" s="57"/>
      <c r="K8" s="43" t="s">
        <v>67</v>
      </c>
      <c r="L8" s="44">
        <v>44240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-4.0910268850630094E-2</v>
      </c>
      <c r="C11" s="32">
        <v>3.4769051380425742E-2</v>
      </c>
      <c r="D11" s="32">
        <v>1.487441820428792E-2</v>
      </c>
      <c r="E11" s="32">
        <v>-1.4159377860212485E-2</v>
      </c>
      <c r="F11" s="32">
        <v>-2.1966379228554045E-3</v>
      </c>
      <c r="G11" s="32">
        <v>2.6520838230332799E-2</v>
      </c>
      <c r="H11" s="32">
        <v>3.0064456393495087E-2</v>
      </c>
      <c r="I11" s="68">
        <v>-3.3274539940046255E-2</v>
      </c>
      <c r="J11" s="46"/>
      <c r="K11" s="46"/>
      <c r="L11" s="47"/>
    </row>
    <row r="12" spans="1:12" x14ac:dyDescent="0.25">
      <c r="A12" s="69" t="s">
        <v>6</v>
      </c>
      <c r="B12" s="32">
        <v>-6.6677656932431217E-2</v>
      </c>
      <c r="C12" s="32">
        <v>2.8855113167024715E-2</v>
      </c>
      <c r="D12" s="32">
        <v>2.0927868852459008E-2</v>
      </c>
      <c r="E12" s="32">
        <v>-1.7193362027297598E-2</v>
      </c>
      <c r="F12" s="32">
        <v>-1.1207512441676948E-2</v>
      </c>
      <c r="G12" s="32">
        <v>3.1471235084750804E-2</v>
      </c>
      <c r="H12" s="32">
        <v>3.1448532968337162E-2</v>
      </c>
      <c r="I12" s="68">
        <v>-2.1513130866713803E-2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-4.3151066992054954E-2</v>
      </c>
      <c r="C13" s="32">
        <v>2.2416085012940012E-2</v>
      </c>
      <c r="D13" s="32">
        <v>9.6871067051329529E-3</v>
      </c>
      <c r="E13" s="32">
        <v>-2.0520017447704264E-2</v>
      </c>
      <c r="F13" s="32">
        <v>6.6514371620833845E-3</v>
      </c>
      <c r="G13" s="32">
        <v>4.2666262852573578E-2</v>
      </c>
      <c r="H13" s="32">
        <v>3.0939311436997352E-2</v>
      </c>
      <c r="I13" s="68">
        <v>-3.1753149453878526E-2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-1.4870706523375188E-2</v>
      </c>
      <c r="C14" s="32">
        <v>6.1259891036450798E-2</v>
      </c>
      <c r="D14" s="32">
        <v>3.0319564259177589E-2</v>
      </c>
      <c r="E14" s="32">
        <v>-3.2323866310999261E-3</v>
      </c>
      <c r="F14" s="32">
        <v>-4.6841563529276264E-3</v>
      </c>
      <c r="G14" s="32">
        <v>5.3350703652092157E-2</v>
      </c>
      <c r="H14" s="32">
        <v>4.6111253544737218E-2</v>
      </c>
      <c r="I14" s="68">
        <v>-1.4263986550314245E-2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-3.0728227484395076E-2</v>
      </c>
      <c r="C15" s="32">
        <v>7.5985481742190997E-2</v>
      </c>
      <c r="D15" s="32">
        <v>1.7140777708463339E-2</v>
      </c>
      <c r="E15" s="32">
        <v>9.6577787108964586E-3</v>
      </c>
      <c r="F15" s="32">
        <v>2.8493707374264154E-2</v>
      </c>
      <c r="G15" s="32">
        <v>8.2961896048284745E-2</v>
      </c>
      <c r="H15" s="32">
        <v>2.1689698304333982E-2</v>
      </c>
      <c r="I15" s="68">
        <v>4.0239434421112108E-3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-3.3034876279863568E-2</v>
      </c>
      <c r="C16" s="32">
        <v>-3.104623673648943E-3</v>
      </c>
      <c r="D16" s="32">
        <v>-1.7845845520528703E-2</v>
      </c>
      <c r="E16" s="32">
        <v>-2.903124013884506E-2</v>
      </c>
      <c r="F16" s="32">
        <v>-4.2841327152900233E-2</v>
      </c>
      <c r="G16" s="32">
        <v>-0.11049003002289692</v>
      </c>
      <c r="H16" s="32">
        <v>-4.4354885851841663E-3</v>
      </c>
      <c r="I16" s="68">
        <v>-0.12776452370267144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-2.4996960486322162E-2</v>
      </c>
      <c r="C17" s="32">
        <v>7.5346966141468297E-2</v>
      </c>
      <c r="D17" s="32">
        <v>2.3535417996171093E-2</v>
      </c>
      <c r="E17" s="32">
        <v>1.6212710765239891E-2</v>
      </c>
      <c r="F17" s="32">
        <v>7.0408660829062164E-3</v>
      </c>
      <c r="G17" s="32">
        <v>5.4714348393484435E-2</v>
      </c>
      <c r="H17" s="32">
        <v>2.1021336887098174E-2</v>
      </c>
      <c r="I17" s="68">
        <v>9.627271762129519E-3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6.8040275049116028E-2</v>
      </c>
      <c r="C18" s="32">
        <v>0.15604997341839466</v>
      </c>
      <c r="D18" s="32">
        <v>6.5946078431372568E-2</v>
      </c>
      <c r="E18" s="32">
        <v>5.9171597633136397E-3</v>
      </c>
      <c r="F18" s="32">
        <v>0.13191780805260844</v>
      </c>
      <c r="G18" s="32">
        <v>0.12321838057071255</v>
      </c>
      <c r="H18" s="32">
        <v>0.11382272043643216</v>
      </c>
      <c r="I18" s="68">
        <v>4.8367236453465967E-3</v>
      </c>
      <c r="J18" s="46"/>
      <c r="K18" s="46"/>
      <c r="L18" s="47"/>
    </row>
    <row r="19" spans="1:12" x14ac:dyDescent="0.25">
      <c r="A19" s="70" t="s">
        <v>1</v>
      </c>
      <c r="B19" s="32">
        <v>-7.5121393887460752E-2</v>
      </c>
      <c r="C19" s="32">
        <v>3.9152759948652083E-2</v>
      </c>
      <c r="D19" s="32">
        <v>0</v>
      </c>
      <c r="E19" s="32">
        <v>0</v>
      </c>
      <c r="F19" s="32">
        <v>3.0561420653069549E-2</v>
      </c>
      <c r="G19" s="32">
        <v>1.3645722815383676E-2</v>
      </c>
      <c r="H19" s="32">
        <v>0</v>
      </c>
      <c r="I19" s="68">
        <v>0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-7.1472490475768646E-2</v>
      </c>
      <c r="C21" s="32">
        <v>1.795568074596221E-2</v>
      </c>
      <c r="D21" s="32">
        <v>1.2197218466293291E-2</v>
      </c>
      <c r="E21" s="32">
        <v>-1.6006625303772948E-2</v>
      </c>
      <c r="F21" s="32">
        <v>-2.7660161301133468E-2</v>
      </c>
      <c r="G21" s="32">
        <v>1.5512243528113645E-2</v>
      </c>
      <c r="H21" s="32">
        <v>2.1169964096333649E-2</v>
      </c>
      <c r="I21" s="68">
        <v>-3.5380251043288347E-2</v>
      </c>
      <c r="J21" s="46"/>
      <c r="K21" s="46"/>
      <c r="L21" s="46"/>
    </row>
    <row r="22" spans="1:12" x14ac:dyDescent="0.25">
      <c r="A22" s="69" t="s">
        <v>13</v>
      </c>
      <c r="B22" s="32">
        <v>-4.8826881102814523E-2</v>
      </c>
      <c r="C22" s="32">
        <v>4.3026554469414391E-2</v>
      </c>
      <c r="D22" s="32">
        <v>1.5522604067014889E-2</v>
      </c>
      <c r="E22" s="32">
        <v>-1.3717520685150197E-2</v>
      </c>
      <c r="F22" s="32">
        <v>1.4865136343237717E-2</v>
      </c>
      <c r="G22" s="32">
        <v>4.2921270926037813E-2</v>
      </c>
      <c r="H22" s="32">
        <v>3.9443520091432926E-2</v>
      </c>
      <c r="I22" s="68">
        <v>-2.6549873393079126E-2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-3.0541791791791839E-2</v>
      </c>
      <c r="C23" s="32">
        <v>7.7070966845068423E-2</v>
      </c>
      <c r="D23" s="32">
        <v>4.005772199476465E-2</v>
      </c>
      <c r="E23" s="32">
        <v>-3.3661953560773172E-2</v>
      </c>
      <c r="F23" s="32">
        <v>0.273865487733153</v>
      </c>
      <c r="G23" s="32">
        <v>1.0622653574665852E-2</v>
      </c>
      <c r="H23" s="32">
        <v>0.16552966383267087</v>
      </c>
      <c r="I23" s="68">
        <v>-0.15051904355229362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-2.7382326437486837E-2</v>
      </c>
      <c r="C24" s="32">
        <v>4.8441045778650382E-2</v>
      </c>
      <c r="D24" s="32">
        <v>2.2099049000644744E-2</v>
      </c>
      <c r="E24" s="32">
        <v>-1.1038935161200358E-2</v>
      </c>
      <c r="F24" s="32">
        <v>3.9379630614737371E-2</v>
      </c>
      <c r="G24" s="32">
        <v>7.0008004052963368E-2</v>
      </c>
      <c r="H24" s="32">
        <v>6.0256332138385105E-2</v>
      </c>
      <c r="I24" s="68">
        <v>-5.052417829286171E-2</v>
      </c>
      <c r="J24" s="46"/>
      <c r="K24" s="46" t="s">
        <v>69</v>
      </c>
      <c r="L24" s="47">
        <v>90.01</v>
      </c>
    </row>
    <row r="25" spans="1:12" x14ac:dyDescent="0.25">
      <c r="A25" s="69" t="s">
        <v>47</v>
      </c>
      <c r="B25" s="32">
        <v>-4.2107333369254873E-2</v>
      </c>
      <c r="C25" s="32">
        <v>2.4080762694778102E-2</v>
      </c>
      <c r="D25" s="32">
        <v>9.08358166595713E-3</v>
      </c>
      <c r="E25" s="32">
        <v>-9.2787853226486972E-3</v>
      </c>
      <c r="F25" s="32">
        <v>-2.7324167577715164E-2</v>
      </c>
      <c r="G25" s="32">
        <v>1.2695160616322809E-2</v>
      </c>
      <c r="H25" s="32">
        <v>1.6986190741175689E-2</v>
      </c>
      <c r="I25" s="68">
        <v>-2.9314769374737537E-2</v>
      </c>
      <c r="J25" s="46"/>
      <c r="K25" s="46" t="s">
        <v>46</v>
      </c>
      <c r="L25" s="47">
        <v>92.77</v>
      </c>
    </row>
    <row r="26" spans="1:12" x14ac:dyDescent="0.25">
      <c r="A26" s="69" t="s">
        <v>48</v>
      </c>
      <c r="B26" s="32">
        <v>-4.6567982854444412E-2</v>
      </c>
      <c r="C26" s="32">
        <v>2.239911187285748E-2</v>
      </c>
      <c r="D26" s="32">
        <v>6.7133323105246223E-3</v>
      </c>
      <c r="E26" s="32">
        <v>-1.0963165282045439E-2</v>
      </c>
      <c r="F26" s="32">
        <v>-3.5912094864984367E-2</v>
      </c>
      <c r="G26" s="32">
        <v>1.0510089674480305E-2</v>
      </c>
      <c r="H26" s="32">
        <v>1.4779366496942448E-2</v>
      </c>
      <c r="I26" s="68">
        <v>-1.5215717023771003E-2</v>
      </c>
      <c r="J26" s="46"/>
      <c r="K26" s="46" t="s">
        <v>47</v>
      </c>
      <c r="L26" s="47">
        <v>93.54</v>
      </c>
    </row>
    <row r="27" spans="1:12" ht="17.25" customHeight="1" x14ac:dyDescent="0.25">
      <c r="A27" s="69" t="s">
        <v>49</v>
      </c>
      <c r="B27" s="32">
        <v>-1.5602594742232911E-2</v>
      </c>
      <c r="C27" s="32">
        <v>1.7806354009077152E-2</v>
      </c>
      <c r="D27" s="32">
        <v>4.3841751679520868E-3</v>
      </c>
      <c r="E27" s="32">
        <v>-1.1170160417281805E-2</v>
      </c>
      <c r="F27" s="32">
        <v>1.1990895496170051E-2</v>
      </c>
      <c r="G27" s="32">
        <v>3.3801511296665421E-2</v>
      </c>
      <c r="H27" s="32">
        <v>1.0695263662222176E-2</v>
      </c>
      <c r="I27" s="68">
        <v>4.76047844263916E-3</v>
      </c>
      <c r="J27" s="59"/>
      <c r="K27" s="50" t="s">
        <v>48</v>
      </c>
      <c r="L27" s="47">
        <v>93.25</v>
      </c>
    </row>
    <row r="28" spans="1:12" x14ac:dyDescent="0.25">
      <c r="A28" s="69" t="s">
        <v>50</v>
      </c>
      <c r="B28" s="32">
        <v>3.1100659530760133E-2</v>
      </c>
      <c r="C28" s="32">
        <v>1.2813296516567485E-2</v>
      </c>
      <c r="D28" s="32">
        <v>3.2242794024825994E-3</v>
      </c>
      <c r="E28" s="32">
        <v>-1.0719117494015995E-2</v>
      </c>
      <c r="F28" s="32">
        <v>3.4680225597760295E-2</v>
      </c>
      <c r="G28" s="32">
        <v>-2.3828712270655972E-3</v>
      </c>
      <c r="H28" s="32">
        <v>5.9997320885296634E-3</v>
      </c>
      <c r="I28" s="68">
        <v>-8.2848218414862673E-3</v>
      </c>
      <c r="J28" s="54"/>
      <c r="K28" s="41" t="s">
        <v>49</v>
      </c>
      <c r="L28" s="47">
        <v>96.72</v>
      </c>
    </row>
    <row r="29" spans="1:12" ht="15.75" thickBot="1" x14ac:dyDescent="0.3">
      <c r="A29" s="71" t="s">
        <v>51</v>
      </c>
      <c r="B29" s="72">
        <v>7.1597913703191907E-4</v>
      </c>
      <c r="C29" s="72">
        <v>5.4835636017152023E-3</v>
      </c>
      <c r="D29" s="72">
        <v>2.0062832286128707E-2</v>
      </c>
      <c r="E29" s="72">
        <v>-3.6329762459245463E-2</v>
      </c>
      <c r="F29" s="72">
        <v>8.3851389010756394E-2</v>
      </c>
      <c r="G29" s="72">
        <v>-0.14416577515667295</v>
      </c>
      <c r="H29" s="72">
        <v>1.4569877165528045E-2</v>
      </c>
      <c r="I29" s="73">
        <v>-0.16706850875316104</v>
      </c>
      <c r="J29" s="54"/>
      <c r="K29" s="41" t="s">
        <v>50</v>
      </c>
      <c r="L29" s="47">
        <v>101.81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99.53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Arts and recreation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93.21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95.16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94.93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94.71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98.01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102.78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98.1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96.95</v>
      </c>
    </row>
    <row r="43" spans="1:12" x14ac:dyDescent="0.25">
      <c r="K43" s="46" t="s">
        <v>46</v>
      </c>
      <c r="L43" s="47">
        <v>97.26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95.79</v>
      </c>
    </row>
    <row r="45" spans="1:12" ht="15.4" customHeight="1" x14ac:dyDescent="0.25">
      <c r="A45" s="26" t="str">
        <f>"Indexed number of payroll jobs in "&amp;$L$1&amp;" each week by age group"</f>
        <v>Indexed number of payroll jobs in Arts and recreation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95.34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98.44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103.11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100.07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89.2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93.38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90.63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86.34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93.97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88.89</v>
      </c>
    </row>
    <row r="59" spans="1:12" ht="15.4" customHeight="1" x14ac:dyDescent="0.25">
      <c r="K59" s="41" t="s">
        <v>2</v>
      </c>
      <c r="L59" s="47">
        <v>96.77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Arts and recreation services each week by State and Territory</v>
      </c>
      <c r="K60" s="41" t="s">
        <v>1</v>
      </c>
      <c r="L60" s="47">
        <v>86.89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88.48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93.13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92.02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91.7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94.88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90.6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101.72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89.14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90.01</v>
      </c>
    </row>
    <row r="72" spans="1:12" ht="15.4" customHeight="1" x14ac:dyDescent="0.25">
      <c r="K72" s="46" t="s">
        <v>5</v>
      </c>
      <c r="L72" s="47">
        <v>93.95</v>
      </c>
    </row>
    <row r="73" spans="1:12" ht="15.4" customHeight="1" x14ac:dyDescent="0.25">
      <c r="K73" s="46" t="s">
        <v>44</v>
      </c>
      <c r="L73" s="47">
        <v>94.23</v>
      </c>
    </row>
    <row r="74" spans="1:12" ht="15.4" customHeight="1" x14ac:dyDescent="0.25">
      <c r="K74" s="50" t="s">
        <v>4</v>
      </c>
      <c r="L74" s="47">
        <v>92.57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Arts and recreation services each week by State and Territory</v>
      </c>
      <c r="K75" s="41" t="s">
        <v>3</v>
      </c>
      <c r="L75" s="47">
        <v>93.49</v>
      </c>
    </row>
    <row r="76" spans="1:12" ht="15.4" customHeight="1" x14ac:dyDescent="0.25">
      <c r="K76" s="41" t="s">
        <v>43</v>
      </c>
      <c r="L76" s="47">
        <v>92.69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107.09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89.14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89.06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92.19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91.11</v>
      </c>
    </row>
    <row r="85" spans="1:12" ht="15.4" customHeight="1" x14ac:dyDescent="0.25">
      <c r="K85" s="50" t="s">
        <v>4</v>
      </c>
      <c r="L85" s="47">
        <v>90.45</v>
      </c>
    </row>
    <row r="86" spans="1:12" ht="15.4" customHeight="1" x14ac:dyDescent="0.25">
      <c r="K86" s="41" t="s">
        <v>3</v>
      </c>
      <c r="L86" s="47">
        <v>94.95</v>
      </c>
    </row>
    <row r="87" spans="1:12" ht="15.4" customHeight="1" x14ac:dyDescent="0.25">
      <c r="K87" s="41" t="s">
        <v>43</v>
      </c>
      <c r="L87" s="47">
        <v>89.34</v>
      </c>
    </row>
    <row r="88" spans="1:12" ht="15.4" customHeight="1" x14ac:dyDescent="0.25">
      <c r="K88" s="41" t="s">
        <v>2</v>
      </c>
      <c r="L88" s="47">
        <v>87.07</v>
      </c>
    </row>
    <row r="89" spans="1:12" ht="15.4" customHeight="1" x14ac:dyDescent="0.25">
      <c r="K89" s="41" t="s">
        <v>1</v>
      </c>
      <c r="L89" s="47">
        <v>88.94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90.95</v>
      </c>
    </row>
    <row r="92" spans="1:12" ht="15" customHeight="1" x14ac:dyDescent="0.25">
      <c r="K92" s="46" t="s">
        <v>5</v>
      </c>
      <c r="L92" s="47">
        <v>94.03</v>
      </c>
    </row>
    <row r="93" spans="1:12" ht="15" customHeight="1" x14ac:dyDescent="0.25">
      <c r="A93" s="26"/>
      <c r="K93" s="46" t="s">
        <v>44</v>
      </c>
      <c r="L93" s="47">
        <v>94.3</v>
      </c>
    </row>
    <row r="94" spans="1:12" ht="15" customHeight="1" x14ac:dyDescent="0.25">
      <c r="K94" s="50" t="s">
        <v>4</v>
      </c>
      <c r="L94" s="47">
        <v>94.64</v>
      </c>
    </row>
    <row r="95" spans="1:12" ht="15" customHeight="1" x14ac:dyDescent="0.25">
      <c r="K95" s="41" t="s">
        <v>3</v>
      </c>
      <c r="L95" s="47">
        <v>97.04</v>
      </c>
    </row>
    <row r="96" spans="1:12" ht="15" customHeight="1" x14ac:dyDescent="0.25">
      <c r="K96" s="41" t="s">
        <v>43</v>
      </c>
      <c r="L96" s="47">
        <v>94.46</v>
      </c>
    </row>
    <row r="97" spans="1:12" ht="15" customHeight="1" x14ac:dyDescent="0.25">
      <c r="K97" s="41" t="s">
        <v>2</v>
      </c>
      <c r="L97" s="47">
        <v>95.63</v>
      </c>
    </row>
    <row r="98" spans="1:12" ht="15" customHeight="1" x14ac:dyDescent="0.25">
      <c r="K98" s="41" t="s">
        <v>1</v>
      </c>
      <c r="L98" s="47">
        <v>92.73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92.86</v>
      </c>
    </row>
    <row r="101" spans="1:12" x14ac:dyDescent="0.25">
      <c r="A101" s="25"/>
      <c r="B101" s="24"/>
      <c r="K101" s="46" t="s">
        <v>5</v>
      </c>
      <c r="L101" s="47">
        <v>95.15</v>
      </c>
    </row>
    <row r="102" spans="1:12" x14ac:dyDescent="0.25">
      <c r="A102" s="25"/>
      <c r="B102" s="24"/>
      <c r="K102" s="46" t="s">
        <v>44</v>
      </c>
      <c r="L102" s="47">
        <v>97.34</v>
      </c>
    </row>
    <row r="103" spans="1:12" x14ac:dyDescent="0.25">
      <c r="A103" s="25"/>
      <c r="B103" s="24"/>
      <c r="K103" s="50" t="s">
        <v>4</v>
      </c>
      <c r="L103" s="47">
        <v>96.49</v>
      </c>
    </row>
    <row r="104" spans="1:12" x14ac:dyDescent="0.25">
      <c r="A104" s="25"/>
      <c r="B104" s="24"/>
      <c r="K104" s="41" t="s">
        <v>3</v>
      </c>
      <c r="L104" s="47">
        <v>94.86</v>
      </c>
    </row>
    <row r="105" spans="1:12" x14ac:dyDescent="0.25">
      <c r="A105" s="25"/>
      <c r="B105" s="24"/>
      <c r="K105" s="41" t="s">
        <v>43</v>
      </c>
      <c r="L105" s="47">
        <v>96.76</v>
      </c>
    </row>
    <row r="106" spans="1:12" x14ac:dyDescent="0.25">
      <c r="A106" s="25"/>
      <c r="B106" s="24"/>
      <c r="K106" s="41" t="s">
        <v>2</v>
      </c>
      <c r="L106" s="47">
        <v>101.98</v>
      </c>
    </row>
    <row r="107" spans="1:12" x14ac:dyDescent="0.25">
      <c r="A107" s="25"/>
      <c r="B107" s="24"/>
      <c r="K107" s="41" t="s">
        <v>1</v>
      </c>
      <c r="L107" s="47">
        <v>92.73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92.7119</v>
      </c>
    </row>
    <row r="112" spans="1:12" x14ac:dyDescent="0.25">
      <c r="K112" s="74">
        <v>43918</v>
      </c>
      <c r="L112" s="47">
        <v>80.604100000000003</v>
      </c>
    </row>
    <row r="113" spans="11:12" x14ac:dyDescent="0.25">
      <c r="K113" s="74">
        <v>43925</v>
      </c>
      <c r="L113" s="47">
        <v>71.392099999999999</v>
      </c>
    </row>
    <row r="114" spans="11:12" x14ac:dyDescent="0.25">
      <c r="K114" s="74">
        <v>43932</v>
      </c>
      <c r="L114" s="47">
        <v>70.164400000000001</v>
      </c>
    </row>
    <row r="115" spans="11:12" x14ac:dyDescent="0.25">
      <c r="K115" s="74">
        <v>43939</v>
      </c>
      <c r="L115" s="47">
        <v>72.385099999999994</v>
      </c>
    </row>
    <row r="116" spans="11:12" x14ac:dyDescent="0.25">
      <c r="K116" s="74">
        <v>43946</v>
      </c>
      <c r="L116" s="47">
        <v>75.597800000000007</v>
      </c>
    </row>
    <row r="117" spans="11:12" x14ac:dyDescent="0.25">
      <c r="K117" s="74">
        <v>43953</v>
      </c>
      <c r="L117" s="47">
        <v>76.895200000000003</v>
      </c>
    </row>
    <row r="118" spans="11:12" x14ac:dyDescent="0.25">
      <c r="K118" s="74">
        <v>43960</v>
      </c>
      <c r="L118" s="47">
        <v>75.305499999999995</v>
      </c>
    </row>
    <row r="119" spans="11:12" x14ac:dyDescent="0.25">
      <c r="K119" s="74">
        <v>43967</v>
      </c>
      <c r="L119" s="47">
        <v>74.838300000000004</v>
      </c>
    </row>
    <row r="120" spans="11:12" x14ac:dyDescent="0.25">
      <c r="K120" s="74">
        <v>43974</v>
      </c>
      <c r="L120" s="47">
        <v>75.485600000000005</v>
      </c>
    </row>
    <row r="121" spans="11:12" x14ac:dyDescent="0.25">
      <c r="K121" s="74">
        <v>43981</v>
      </c>
      <c r="L121" s="47">
        <v>75.907499999999999</v>
      </c>
    </row>
    <row r="122" spans="11:12" x14ac:dyDescent="0.25">
      <c r="K122" s="74">
        <v>43988</v>
      </c>
      <c r="L122" s="47">
        <v>78.297300000000007</v>
      </c>
    </row>
    <row r="123" spans="11:12" x14ac:dyDescent="0.25">
      <c r="K123" s="74">
        <v>43995</v>
      </c>
      <c r="L123" s="47">
        <v>80.224100000000007</v>
      </c>
    </row>
    <row r="124" spans="11:12" x14ac:dyDescent="0.25">
      <c r="K124" s="74">
        <v>44002</v>
      </c>
      <c r="L124" s="47">
        <v>81.9114</v>
      </c>
    </row>
    <row r="125" spans="11:12" x14ac:dyDescent="0.25">
      <c r="K125" s="74">
        <v>44009</v>
      </c>
      <c r="L125" s="47">
        <v>80.093299999999999</v>
      </c>
    </row>
    <row r="126" spans="11:12" x14ac:dyDescent="0.25">
      <c r="K126" s="74">
        <v>44016</v>
      </c>
      <c r="L126" s="47">
        <v>83.649299999999997</v>
      </c>
    </row>
    <row r="127" spans="11:12" x14ac:dyDescent="0.25">
      <c r="K127" s="74">
        <v>44023</v>
      </c>
      <c r="L127" s="47">
        <v>86.561499999999995</v>
      </c>
    </row>
    <row r="128" spans="11:12" x14ac:dyDescent="0.25">
      <c r="K128" s="74">
        <v>44030</v>
      </c>
      <c r="L128" s="47">
        <v>87.905500000000004</v>
      </c>
    </row>
    <row r="129" spans="1:12" x14ac:dyDescent="0.25">
      <c r="K129" s="74">
        <v>44037</v>
      </c>
      <c r="L129" s="47">
        <v>88.1995</v>
      </c>
    </row>
    <row r="130" spans="1:12" x14ac:dyDescent="0.25">
      <c r="K130" s="74">
        <v>44044</v>
      </c>
      <c r="L130" s="47">
        <v>88.3459</v>
      </c>
    </row>
    <row r="131" spans="1:12" x14ac:dyDescent="0.25">
      <c r="K131" s="74">
        <v>44051</v>
      </c>
      <c r="L131" s="47">
        <v>88.043800000000005</v>
      </c>
    </row>
    <row r="132" spans="1:12" x14ac:dyDescent="0.25">
      <c r="K132" s="74">
        <v>44058</v>
      </c>
      <c r="L132" s="47">
        <v>88.870599999999996</v>
      </c>
    </row>
    <row r="133" spans="1:12" x14ac:dyDescent="0.25">
      <c r="K133" s="74">
        <v>44065</v>
      </c>
      <c r="L133" s="47">
        <v>89.107699999999994</v>
      </c>
    </row>
    <row r="134" spans="1:12" x14ac:dyDescent="0.25">
      <c r="K134" s="74">
        <v>44072</v>
      </c>
      <c r="L134" s="47">
        <v>89.105400000000003</v>
      </c>
    </row>
    <row r="135" spans="1:12" x14ac:dyDescent="0.25">
      <c r="K135" s="74">
        <v>44079</v>
      </c>
      <c r="L135" s="47">
        <v>89.089100000000002</v>
      </c>
    </row>
    <row r="136" spans="1:12" x14ac:dyDescent="0.25">
      <c r="K136" s="74">
        <v>44086</v>
      </c>
      <c r="L136" s="47">
        <v>89.991500000000002</v>
      </c>
    </row>
    <row r="137" spans="1:12" x14ac:dyDescent="0.25">
      <c r="K137" s="74">
        <v>44093</v>
      </c>
      <c r="L137" s="47">
        <v>90.331400000000002</v>
      </c>
    </row>
    <row r="138" spans="1:12" x14ac:dyDescent="0.25">
      <c r="K138" s="74">
        <v>44100</v>
      </c>
      <c r="L138" s="47">
        <v>90.262200000000007</v>
      </c>
    </row>
    <row r="139" spans="1:12" x14ac:dyDescent="0.25">
      <c r="K139" s="74">
        <v>44107</v>
      </c>
      <c r="L139" s="47">
        <v>88.87</v>
      </c>
    </row>
    <row r="140" spans="1:12" x14ac:dyDescent="0.25">
      <c r="A140" s="25"/>
      <c r="B140" s="24"/>
      <c r="K140" s="74">
        <v>44114</v>
      </c>
      <c r="L140" s="47">
        <v>89.401700000000005</v>
      </c>
    </row>
    <row r="141" spans="1:12" x14ac:dyDescent="0.25">
      <c r="A141" s="25"/>
      <c r="B141" s="24"/>
      <c r="K141" s="74">
        <v>44121</v>
      </c>
      <c r="L141" s="47">
        <v>90.055400000000006</v>
      </c>
    </row>
    <row r="142" spans="1:12" x14ac:dyDescent="0.25">
      <c r="K142" s="74">
        <v>44128</v>
      </c>
      <c r="L142" s="47">
        <v>90.195999999999998</v>
      </c>
    </row>
    <row r="143" spans="1:12" x14ac:dyDescent="0.25">
      <c r="K143" s="74">
        <v>44135</v>
      </c>
      <c r="L143" s="47">
        <v>90.358099999999993</v>
      </c>
    </row>
    <row r="144" spans="1:12" x14ac:dyDescent="0.25">
      <c r="K144" s="74">
        <v>44142</v>
      </c>
      <c r="L144" s="47">
        <v>91.302899999999994</v>
      </c>
    </row>
    <row r="145" spans="11:12" x14ac:dyDescent="0.25">
      <c r="K145" s="74">
        <v>44149</v>
      </c>
      <c r="L145" s="47">
        <v>92.519000000000005</v>
      </c>
    </row>
    <row r="146" spans="11:12" x14ac:dyDescent="0.25">
      <c r="K146" s="74">
        <v>44156</v>
      </c>
      <c r="L146" s="47">
        <v>92.936800000000005</v>
      </c>
    </row>
    <row r="147" spans="11:12" x14ac:dyDescent="0.25">
      <c r="K147" s="74">
        <v>44163</v>
      </c>
      <c r="L147" s="47">
        <v>93.814800000000005</v>
      </c>
    </row>
    <row r="148" spans="11:12" x14ac:dyDescent="0.25">
      <c r="K148" s="74">
        <v>44170</v>
      </c>
      <c r="L148" s="47">
        <v>95.993700000000004</v>
      </c>
    </row>
    <row r="149" spans="11:12" x14ac:dyDescent="0.25">
      <c r="K149" s="74">
        <v>44177</v>
      </c>
      <c r="L149" s="47">
        <v>96.797799999999995</v>
      </c>
    </row>
    <row r="150" spans="11:12" x14ac:dyDescent="0.25">
      <c r="K150" s="74">
        <v>44184</v>
      </c>
      <c r="L150" s="47">
        <v>96.865799999999993</v>
      </c>
    </row>
    <row r="151" spans="11:12" x14ac:dyDescent="0.25">
      <c r="K151" s="74">
        <v>44191</v>
      </c>
      <c r="L151" s="47">
        <v>92.408000000000001</v>
      </c>
    </row>
    <row r="152" spans="11:12" x14ac:dyDescent="0.25">
      <c r="K152" s="74">
        <v>44198</v>
      </c>
      <c r="L152" s="47">
        <v>90.792100000000005</v>
      </c>
    </row>
    <row r="153" spans="11:12" x14ac:dyDescent="0.25">
      <c r="K153" s="74">
        <v>44205</v>
      </c>
      <c r="L153" s="47">
        <v>91.907799999999995</v>
      </c>
    </row>
    <row r="154" spans="11:12" x14ac:dyDescent="0.25">
      <c r="K154" s="74">
        <v>44212</v>
      </c>
      <c r="L154" s="47">
        <v>92.686400000000006</v>
      </c>
    </row>
    <row r="155" spans="11:12" x14ac:dyDescent="0.25">
      <c r="K155" s="74">
        <v>44219</v>
      </c>
      <c r="L155" s="47">
        <v>94.475399999999993</v>
      </c>
    </row>
    <row r="156" spans="11:12" x14ac:dyDescent="0.25">
      <c r="K156" s="74">
        <v>44226</v>
      </c>
      <c r="L156" s="47">
        <v>95.860600000000005</v>
      </c>
    </row>
    <row r="157" spans="11:12" x14ac:dyDescent="0.25">
      <c r="K157" s="74">
        <v>44233</v>
      </c>
      <c r="L157" s="47">
        <v>94.503299999999996</v>
      </c>
    </row>
    <row r="158" spans="11:12" x14ac:dyDescent="0.25">
      <c r="K158" s="74">
        <v>44240</v>
      </c>
      <c r="L158" s="47">
        <v>95.909000000000006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94.904899999999998</v>
      </c>
    </row>
    <row r="260" spans="11:12" x14ac:dyDescent="0.25">
      <c r="K260" s="74">
        <v>43918</v>
      </c>
      <c r="L260" s="47">
        <v>88.996899999999997</v>
      </c>
    </row>
    <row r="261" spans="11:12" x14ac:dyDescent="0.25">
      <c r="K261" s="74">
        <v>43925</v>
      </c>
      <c r="L261" s="47">
        <v>86.697199999999995</v>
      </c>
    </row>
    <row r="262" spans="11:12" x14ac:dyDescent="0.25">
      <c r="K262" s="74">
        <v>43932</v>
      </c>
      <c r="L262" s="47">
        <v>86.811099999999996</v>
      </c>
    </row>
    <row r="263" spans="11:12" x14ac:dyDescent="0.25">
      <c r="K263" s="74">
        <v>43939</v>
      </c>
      <c r="L263" s="47">
        <v>101.56440000000001</v>
      </c>
    </row>
    <row r="264" spans="11:12" x14ac:dyDescent="0.25">
      <c r="K264" s="74">
        <v>43946</v>
      </c>
      <c r="L264" s="47">
        <v>102.2615</v>
      </c>
    </row>
    <row r="265" spans="11:12" x14ac:dyDescent="0.25">
      <c r="K265" s="74">
        <v>43953</v>
      </c>
      <c r="L265" s="47">
        <v>101.6746</v>
      </c>
    </row>
    <row r="266" spans="11:12" x14ac:dyDescent="0.25">
      <c r="K266" s="74">
        <v>43960</v>
      </c>
      <c r="L266" s="47">
        <v>88.756399999999999</v>
      </c>
    </row>
    <row r="267" spans="11:12" x14ac:dyDescent="0.25">
      <c r="K267" s="74">
        <v>43967</v>
      </c>
      <c r="L267" s="47">
        <v>84.801699999999997</v>
      </c>
    </row>
    <row r="268" spans="11:12" x14ac:dyDescent="0.25">
      <c r="K268" s="74">
        <v>43974</v>
      </c>
      <c r="L268" s="47">
        <v>84.454899999999995</v>
      </c>
    </row>
    <row r="269" spans="11:12" x14ac:dyDescent="0.25">
      <c r="K269" s="74">
        <v>43981</v>
      </c>
      <c r="L269" s="47">
        <v>85.052800000000005</v>
      </c>
    </row>
    <row r="270" spans="11:12" x14ac:dyDescent="0.25">
      <c r="K270" s="74">
        <v>43988</v>
      </c>
      <c r="L270" s="47">
        <v>95.714500000000001</v>
      </c>
    </row>
    <row r="271" spans="11:12" x14ac:dyDescent="0.25">
      <c r="K271" s="74">
        <v>43995</v>
      </c>
      <c r="L271" s="47">
        <v>99.07</v>
      </c>
    </row>
    <row r="272" spans="11:12" x14ac:dyDescent="0.25">
      <c r="K272" s="74">
        <v>44002</v>
      </c>
      <c r="L272" s="47">
        <v>94.6417</v>
      </c>
    </row>
    <row r="273" spans="11:12" x14ac:dyDescent="0.25">
      <c r="K273" s="74">
        <v>44009</v>
      </c>
      <c r="L273" s="47">
        <v>90.890600000000006</v>
      </c>
    </row>
    <row r="274" spans="11:12" x14ac:dyDescent="0.25">
      <c r="K274" s="74">
        <v>44016</v>
      </c>
      <c r="L274" s="47">
        <v>95.644099999999995</v>
      </c>
    </row>
    <row r="275" spans="11:12" x14ac:dyDescent="0.25">
      <c r="K275" s="74">
        <v>44023</v>
      </c>
      <c r="L275" s="47">
        <v>92.473699999999994</v>
      </c>
    </row>
    <row r="276" spans="11:12" x14ac:dyDescent="0.25">
      <c r="K276" s="74">
        <v>44030</v>
      </c>
      <c r="L276" s="47">
        <v>92.627200000000002</v>
      </c>
    </row>
    <row r="277" spans="11:12" x14ac:dyDescent="0.25">
      <c r="K277" s="74">
        <v>44037</v>
      </c>
      <c r="L277" s="47">
        <v>92.105199999999996</v>
      </c>
    </row>
    <row r="278" spans="11:12" x14ac:dyDescent="0.25">
      <c r="K278" s="74">
        <v>44044</v>
      </c>
      <c r="L278" s="47">
        <v>92.317099999999996</v>
      </c>
    </row>
    <row r="279" spans="11:12" x14ac:dyDescent="0.25">
      <c r="K279" s="74">
        <v>44051</v>
      </c>
      <c r="L279" s="47">
        <v>93.557400000000001</v>
      </c>
    </row>
    <row r="280" spans="11:12" x14ac:dyDescent="0.25">
      <c r="K280" s="74">
        <v>44058</v>
      </c>
      <c r="L280" s="47">
        <v>94.974900000000005</v>
      </c>
    </row>
    <row r="281" spans="11:12" x14ac:dyDescent="0.25">
      <c r="K281" s="74">
        <v>44065</v>
      </c>
      <c r="L281" s="47">
        <v>94.927199999999999</v>
      </c>
    </row>
    <row r="282" spans="11:12" x14ac:dyDescent="0.25">
      <c r="K282" s="74">
        <v>44072</v>
      </c>
      <c r="L282" s="47">
        <v>94.903700000000001</v>
      </c>
    </row>
    <row r="283" spans="11:12" x14ac:dyDescent="0.25">
      <c r="K283" s="74">
        <v>44079</v>
      </c>
      <c r="L283" s="47">
        <v>97.065100000000001</v>
      </c>
    </row>
    <row r="284" spans="11:12" x14ac:dyDescent="0.25">
      <c r="K284" s="74">
        <v>44086</v>
      </c>
      <c r="L284" s="47">
        <v>96.876800000000003</v>
      </c>
    </row>
    <row r="285" spans="11:12" x14ac:dyDescent="0.25">
      <c r="K285" s="74">
        <v>44093</v>
      </c>
      <c r="L285" s="47">
        <v>94.925600000000003</v>
      </c>
    </row>
    <row r="286" spans="11:12" x14ac:dyDescent="0.25">
      <c r="K286" s="74">
        <v>44100</v>
      </c>
      <c r="L286" s="47">
        <v>93.195499999999996</v>
      </c>
    </row>
    <row r="287" spans="11:12" x14ac:dyDescent="0.25">
      <c r="K287" s="74">
        <v>44107</v>
      </c>
      <c r="L287" s="47">
        <v>91.775199999999998</v>
      </c>
    </row>
    <row r="288" spans="11:12" x14ac:dyDescent="0.25">
      <c r="K288" s="74">
        <v>44114</v>
      </c>
      <c r="L288" s="47">
        <v>89.769000000000005</v>
      </c>
    </row>
    <row r="289" spans="11:12" x14ac:dyDescent="0.25">
      <c r="K289" s="74">
        <v>44121</v>
      </c>
      <c r="L289" s="47">
        <v>90.04</v>
      </c>
    </row>
    <row r="290" spans="11:12" x14ac:dyDescent="0.25">
      <c r="K290" s="74">
        <v>44128</v>
      </c>
      <c r="L290" s="47">
        <v>89.421400000000006</v>
      </c>
    </row>
    <row r="291" spans="11:12" x14ac:dyDescent="0.25">
      <c r="K291" s="74">
        <v>44135</v>
      </c>
      <c r="L291" s="47">
        <v>90.275000000000006</v>
      </c>
    </row>
    <row r="292" spans="11:12" x14ac:dyDescent="0.25">
      <c r="K292" s="74">
        <v>44142</v>
      </c>
      <c r="L292" s="47">
        <v>90.952600000000004</v>
      </c>
    </row>
    <row r="293" spans="11:12" x14ac:dyDescent="0.25">
      <c r="K293" s="74">
        <v>44149</v>
      </c>
      <c r="L293" s="47">
        <v>92.587299999999999</v>
      </c>
    </row>
    <row r="294" spans="11:12" x14ac:dyDescent="0.25">
      <c r="K294" s="74">
        <v>44156</v>
      </c>
      <c r="L294" s="47">
        <v>93.674700000000001</v>
      </c>
    </row>
    <row r="295" spans="11:12" x14ac:dyDescent="0.25">
      <c r="K295" s="74">
        <v>44163</v>
      </c>
      <c r="L295" s="47">
        <v>95.322599999999994</v>
      </c>
    </row>
    <row r="296" spans="11:12" x14ac:dyDescent="0.25">
      <c r="K296" s="74">
        <v>44170</v>
      </c>
      <c r="L296" s="47">
        <v>97.869699999999995</v>
      </c>
    </row>
    <row r="297" spans="11:12" x14ac:dyDescent="0.25">
      <c r="K297" s="74">
        <v>44177</v>
      </c>
      <c r="L297" s="47">
        <v>98.585700000000003</v>
      </c>
    </row>
    <row r="298" spans="11:12" x14ac:dyDescent="0.25">
      <c r="K298" s="74">
        <v>44184</v>
      </c>
      <c r="L298" s="47">
        <v>99.883700000000005</v>
      </c>
    </row>
    <row r="299" spans="11:12" x14ac:dyDescent="0.25">
      <c r="K299" s="74">
        <v>44191</v>
      </c>
      <c r="L299" s="47">
        <v>97.880300000000005</v>
      </c>
    </row>
    <row r="300" spans="11:12" x14ac:dyDescent="0.25">
      <c r="K300" s="74">
        <v>44198</v>
      </c>
      <c r="L300" s="47">
        <v>97.671899999999994</v>
      </c>
    </row>
    <row r="301" spans="11:12" x14ac:dyDescent="0.25">
      <c r="K301" s="74">
        <v>44205</v>
      </c>
      <c r="L301" s="47">
        <v>97.497200000000007</v>
      </c>
    </row>
    <row r="302" spans="11:12" x14ac:dyDescent="0.25">
      <c r="K302" s="74">
        <v>44212</v>
      </c>
      <c r="L302" s="47">
        <v>97.202399999999997</v>
      </c>
    </row>
    <row r="303" spans="11:12" x14ac:dyDescent="0.25">
      <c r="K303" s="74">
        <v>44219</v>
      </c>
      <c r="L303" s="47">
        <v>99.022499999999994</v>
      </c>
    </row>
    <row r="304" spans="11:12" x14ac:dyDescent="0.25">
      <c r="K304" s="74">
        <v>44226</v>
      </c>
      <c r="L304" s="47">
        <v>100.2022</v>
      </c>
    </row>
    <row r="305" spans="11:12" x14ac:dyDescent="0.25">
      <c r="K305" s="74">
        <v>44233</v>
      </c>
      <c r="L305" s="47">
        <v>96.868099999999998</v>
      </c>
    </row>
    <row r="306" spans="11:12" x14ac:dyDescent="0.25">
      <c r="K306" s="74">
        <v>44240</v>
      </c>
      <c r="L306" s="47">
        <v>99.780299999999997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A1AA5-B752-4F02-B6AC-6B39812179B0}">
  <sheetPr codeName="Sheet4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20</v>
      </c>
    </row>
    <row r="2" spans="1:12" ht="19.5" customHeight="1" x14ac:dyDescent="0.3">
      <c r="A2" s="7" t="str">
        <f>"Weekly Payroll Jobs and Wages in Australia - " &amp;$L$1</f>
        <v>Weekly Payroll Jobs and Wages in Australia - Agriculture, forestry and fishing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44240</v>
      </c>
    </row>
    <row r="3" spans="1:12" ht="15" customHeight="1" x14ac:dyDescent="0.25">
      <c r="A3" s="38" t="str">
        <f>"Week ending "&amp;TEXT($L$2,"dddd dd mmmm yyyy")</f>
        <v>Week ending Saturday 13 February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65</v>
      </c>
      <c r="L4" s="44">
        <v>44212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44219</v>
      </c>
    </row>
    <row r="6" spans="1:12" ht="16.5" customHeight="1" thickBot="1" x14ac:dyDescent="0.3">
      <c r="A6" s="36" t="str">
        <f>"Change in payroll jobs and total wages, "&amp;$L$1</f>
        <v>Change in payroll jobs and total wages, Agriculture, forestry and fishing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44226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66</v>
      </c>
      <c r="L7" s="44">
        <v>44233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5" t="str">
        <f>"% Change between " &amp; TEXT($L$4,"dd mmm yyyy")&amp;" and "&amp; TEXT($L$2,"dd mmm yyyy") &amp; " (monthly change)"</f>
        <v>% Change between 16 Jan 2021 and 13 Feb 2021 (monthly change)</v>
      </c>
      <c r="D8" s="78" t="str">
        <f>"% Change between " &amp; TEXT($L$7,"dd mmm yyyy")&amp;" and "&amp; TEXT($L$2,"dd mmm yyyy") &amp; " (weekly change)"</f>
        <v>% Change between 06 Feb 2021 and 13 Feb 2021 (weekly change)</v>
      </c>
      <c r="E8" s="80" t="str">
        <f>"% Change between " &amp; TEXT($L$6,"dd mmm yyyy")&amp;" and "&amp; TEXT($L$7,"dd mmm yyyy") &amp; " (weekly change)"</f>
        <v>% Change between 30 Jan 2021 and 06 Feb 2021 (weekly change)</v>
      </c>
      <c r="F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5" t="str">
        <f>"% Change between " &amp; TEXT($L$4,"dd mmm yyyy")&amp;" and "&amp; TEXT($L$2,"dd mmm yyyy") &amp; " (monthly change)"</f>
        <v>% Change between 16 Jan 2021 and 13 Feb 2021 (monthly change)</v>
      </c>
      <c r="H8" s="78" t="str">
        <f>"% Change between " &amp; TEXT($L$7,"dd mmm yyyy")&amp;" and "&amp; TEXT($L$2,"dd mmm yyyy") &amp; " (weekly change)"</f>
        <v>% Change between 06 Feb 2021 and 13 Feb 2021 (weekly change)</v>
      </c>
      <c r="I8" s="80" t="str">
        <f>"% Change between " &amp; TEXT($L$6,"dd mmm yyyy")&amp;" and "&amp; TEXT($L$7,"dd mmm yyyy") &amp; " (weekly change)"</f>
        <v>% Change between 30 Jan 2021 and 06 Feb 2021 (weekly change)</v>
      </c>
      <c r="J8" s="57"/>
      <c r="K8" s="43" t="s">
        <v>67</v>
      </c>
      <c r="L8" s="44">
        <v>44240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-4.6518202580710155E-2</v>
      </c>
      <c r="C11" s="32">
        <v>-1.5947117565266455E-2</v>
      </c>
      <c r="D11" s="32">
        <v>2.5087086950925652E-5</v>
      </c>
      <c r="E11" s="32">
        <v>-2.3003949651175692E-2</v>
      </c>
      <c r="F11" s="32">
        <v>-5.3879411053503468E-4</v>
      </c>
      <c r="G11" s="32">
        <v>-5.3090498541201736E-3</v>
      </c>
      <c r="H11" s="32">
        <v>1.0892450828876576E-2</v>
      </c>
      <c r="I11" s="68">
        <v>-1.1957121370815726E-2</v>
      </c>
      <c r="J11" s="46"/>
      <c r="K11" s="46"/>
      <c r="L11" s="47"/>
    </row>
    <row r="12" spans="1:12" x14ac:dyDescent="0.25">
      <c r="A12" s="69" t="s">
        <v>6</v>
      </c>
      <c r="B12" s="32">
        <v>-3.9457008028436547E-2</v>
      </c>
      <c r="C12" s="32">
        <v>-1.873970887462828E-2</v>
      </c>
      <c r="D12" s="32">
        <v>6.2713877564122278E-3</v>
      </c>
      <c r="E12" s="32">
        <v>-2.3387779414992038E-2</v>
      </c>
      <c r="F12" s="32">
        <v>2.3920073483343129E-2</v>
      </c>
      <c r="G12" s="32">
        <v>2.557279314181482E-3</v>
      </c>
      <c r="H12" s="32">
        <v>2.1144859530877413E-2</v>
      </c>
      <c r="I12" s="68">
        <v>3.1690554295649154E-3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-6.3457938169725336E-2</v>
      </c>
      <c r="C13" s="32">
        <v>-1.3904162884191384E-2</v>
      </c>
      <c r="D13" s="32">
        <v>1.1896375785904745E-3</v>
      </c>
      <c r="E13" s="32">
        <v>-1.9969030260016729E-2</v>
      </c>
      <c r="F13" s="32">
        <v>-2.0568200655717628E-2</v>
      </c>
      <c r="G13" s="32">
        <v>-1.0672162186725953E-2</v>
      </c>
      <c r="H13" s="32">
        <v>1.2391837191476407E-2</v>
      </c>
      <c r="I13" s="68">
        <v>-6.3482193885042726E-3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-4.7021925514249885E-2</v>
      </c>
      <c r="C14" s="32">
        <v>1.5291063617972611E-5</v>
      </c>
      <c r="D14" s="32">
        <v>-3.6341411564625448E-3</v>
      </c>
      <c r="E14" s="32">
        <v>-9.1975005265744203E-3</v>
      </c>
      <c r="F14" s="32">
        <v>-2.5666341502361689E-3</v>
      </c>
      <c r="G14" s="32">
        <v>3.9784059675123107E-3</v>
      </c>
      <c r="H14" s="32">
        <v>-7.9484983862130321E-3</v>
      </c>
      <c r="I14" s="68">
        <v>1.1862287784458747E-2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-7.6542593055208608E-2</v>
      </c>
      <c r="C15" s="32">
        <v>9.4483888585472631E-3</v>
      </c>
      <c r="D15" s="32">
        <v>1.6528925619834212E-3</v>
      </c>
      <c r="E15" s="32">
        <v>-2.3418893887271808E-2</v>
      </c>
      <c r="F15" s="32">
        <v>5.6009228917039522E-2</v>
      </c>
      <c r="G15" s="32">
        <v>8.1356386769499967E-2</v>
      </c>
      <c r="H15" s="32">
        <v>5.3928992756554717E-2</v>
      </c>
      <c r="I15" s="68">
        <v>-1.9187286719130614E-2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-8.159949858978377E-2</v>
      </c>
      <c r="C16" s="32">
        <v>-3.6678719347840394E-2</v>
      </c>
      <c r="D16" s="32">
        <v>-3.5307718463107873E-3</v>
      </c>
      <c r="E16" s="32">
        <v>-3.6811423331368331E-2</v>
      </c>
      <c r="F16" s="32">
        <v>-6.0971401254252267E-2</v>
      </c>
      <c r="G16" s="32">
        <v>-3.0123589845908683E-2</v>
      </c>
      <c r="H16" s="32">
        <v>6.4103774108448253E-3</v>
      </c>
      <c r="I16" s="68">
        <v>-3.5970745746814359E-2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7.8472957639939445E-2</v>
      </c>
      <c r="C17" s="32">
        <v>-5.2663621262458493E-2</v>
      </c>
      <c r="D17" s="32">
        <v>-7.3167972149694727E-3</v>
      </c>
      <c r="E17" s="32">
        <v>-4.0661267429239367E-2</v>
      </c>
      <c r="F17" s="32">
        <v>1.0027036176151416E-2</v>
      </c>
      <c r="G17" s="32">
        <v>-0.10375575499697709</v>
      </c>
      <c r="H17" s="32">
        <v>-1.9646315128036052E-2</v>
      </c>
      <c r="I17" s="68">
        <v>-7.3586851346683413E-2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-4.0885496183206027E-2</v>
      </c>
      <c r="C18" s="32">
        <v>-4.5258358662613962E-2</v>
      </c>
      <c r="D18" s="32">
        <v>-9.8975571315996769E-3</v>
      </c>
      <c r="E18" s="32">
        <v>-5.8605341246290799E-2</v>
      </c>
      <c r="F18" s="32">
        <v>-3.2393052491229257E-2</v>
      </c>
      <c r="G18" s="32">
        <v>-6.4610659734367637E-3</v>
      </c>
      <c r="H18" s="32">
        <v>-2.9914945678137461E-2</v>
      </c>
      <c r="I18" s="68">
        <v>-5.6408866715102368E-2</v>
      </c>
      <c r="J18" s="46"/>
      <c r="K18" s="46"/>
      <c r="L18" s="47"/>
    </row>
    <row r="19" spans="1:12" x14ac:dyDescent="0.25">
      <c r="A19" s="70" t="s">
        <v>1</v>
      </c>
      <c r="B19" s="32">
        <v>9.3394495412844059E-2</v>
      </c>
      <c r="C19" s="32">
        <v>-1.2320441988950215E-2</v>
      </c>
      <c r="D19" s="32">
        <v>-4.0668523676880008E-3</v>
      </c>
      <c r="E19" s="32">
        <v>-1.9125683060109311E-2</v>
      </c>
      <c r="F19" s="32">
        <v>0.18469889093306069</v>
      </c>
      <c r="G19" s="32">
        <v>-1.3915667806445708E-2</v>
      </c>
      <c r="H19" s="32">
        <v>-9.4959206717623035E-3</v>
      </c>
      <c r="I19" s="68">
        <v>-1.2973686982044597E-2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-7.7923184928856415E-2</v>
      </c>
      <c r="C21" s="32">
        <v>-1.7808749926396916E-2</v>
      </c>
      <c r="D21" s="32">
        <v>-1.5948812488029152E-3</v>
      </c>
      <c r="E21" s="32">
        <v>-2.4385686256189865E-2</v>
      </c>
      <c r="F21" s="32">
        <v>-1.8169520559078389E-2</v>
      </c>
      <c r="G21" s="32">
        <v>-1.0175536828016529E-3</v>
      </c>
      <c r="H21" s="32">
        <v>1.4269576372629045E-2</v>
      </c>
      <c r="I21" s="68">
        <v>-1.3739931531812299E-2</v>
      </c>
      <c r="J21" s="46"/>
      <c r="K21" s="46"/>
      <c r="L21" s="46"/>
    </row>
    <row r="22" spans="1:12" x14ac:dyDescent="0.25">
      <c r="A22" s="69" t="s">
        <v>13</v>
      </c>
      <c r="B22" s="32">
        <v>-3.873159328079423E-2</v>
      </c>
      <c r="C22" s="32">
        <v>-7.3687223134736302E-3</v>
      </c>
      <c r="D22" s="32">
        <v>3.6463601821796754E-3</v>
      </c>
      <c r="E22" s="32">
        <v>-1.5922147385103003E-2</v>
      </c>
      <c r="F22" s="32">
        <v>5.2226207827377191E-3</v>
      </c>
      <c r="G22" s="32">
        <v>-1.2609432566627277E-2</v>
      </c>
      <c r="H22" s="32">
        <v>6.2800472304653798E-3</v>
      </c>
      <c r="I22" s="68">
        <v>-6.8840144031296902E-3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0.10806595132164354</v>
      </c>
      <c r="C23" s="32">
        <v>-9.2601800257179567E-2</v>
      </c>
      <c r="D23" s="32">
        <v>-1.145925752976884E-2</v>
      </c>
      <c r="E23" s="32">
        <v>-6.6477768090671296E-2</v>
      </c>
      <c r="F23" s="32">
        <v>0.15076136036759658</v>
      </c>
      <c r="G23" s="32">
        <v>-0.1140896183849065</v>
      </c>
      <c r="H23" s="32">
        <v>-1.2993048877979363E-2</v>
      </c>
      <c r="I23" s="68">
        <v>-5.4810227796128097E-2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-2.1843842852426576E-2</v>
      </c>
      <c r="C24" s="32">
        <v>-5.9268579097467855E-3</v>
      </c>
      <c r="D24" s="32">
        <v>9.9158755363348838E-4</v>
      </c>
      <c r="E24" s="32">
        <v>-2.1391258348211317E-2</v>
      </c>
      <c r="F24" s="32">
        <v>3.4179963772646094E-2</v>
      </c>
      <c r="G24" s="32">
        <v>-1.0083876178672124E-2</v>
      </c>
      <c r="H24" s="32">
        <v>1.3053890718915495E-2</v>
      </c>
      <c r="I24" s="68">
        <v>-1.6519125916248933E-2</v>
      </c>
      <c r="J24" s="46"/>
      <c r="K24" s="46" t="s">
        <v>69</v>
      </c>
      <c r="L24" s="47">
        <v>122.11</v>
      </c>
    </row>
    <row r="25" spans="1:12" x14ac:dyDescent="0.25">
      <c r="A25" s="69" t="s">
        <v>47</v>
      </c>
      <c r="B25" s="32">
        <v>-1.2953684605287785E-2</v>
      </c>
      <c r="C25" s="32">
        <v>-7.2200218777110914E-3</v>
      </c>
      <c r="D25" s="32">
        <v>3.3008043304234569E-3</v>
      </c>
      <c r="E25" s="32">
        <v>-1.7012028328399542E-2</v>
      </c>
      <c r="F25" s="32">
        <v>2.6382896307816317E-2</v>
      </c>
      <c r="G25" s="32">
        <v>1.3606093234870276E-3</v>
      </c>
      <c r="H25" s="32">
        <v>1.3277772423378797E-2</v>
      </c>
      <c r="I25" s="68">
        <v>-1.0311291435648684E-2</v>
      </c>
      <c r="J25" s="46"/>
      <c r="K25" s="46" t="s">
        <v>46</v>
      </c>
      <c r="L25" s="47">
        <v>98.4</v>
      </c>
    </row>
    <row r="26" spans="1:12" x14ac:dyDescent="0.25">
      <c r="A26" s="69" t="s">
        <v>48</v>
      </c>
      <c r="B26" s="32">
        <v>-4.4400889154875278E-2</v>
      </c>
      <c r="C26" s="32">
        <v>-2.7511598857957731E-3</v>
      </c>
      <c r="D26" s="32">
        <v>4.1474261072680374E-3</v>
      </c>
      <c r="E26" s="32">
        <v>-1.504291655605694E-2</v>
      </c>
      <c r="F26" s="32">
        <v>-1.6723475405983512E-2</v>
      </c>
      <c r="G26" s="32">
        <v>-1.066688849512043E-2</v>
      </c>
      <c r="H26" s="32">
        <v>4.8061374442711635E-3</v>
      </c>
      <c r="I26" s="68">
        <v>-1.1545999174250809E-2</v>
      </c>
      <c r="J26" s="46"/>
      <c r="K26" s="46" t="s">
        <v>47</v>
      </c>
      <c r="L26" s="47">
        <v>99.42</v>
      </c>
    </row>
    <row r="27" spans="1:12" ht="17.25" customHeight="1" x14ac:dyDescent="0.25">
      <c r="A27" s="69" t="s">
        <v>49</v>
      </c>
      <c r="B27" s="32">
        <v>-4.3519021739130359E-2</v>
      </c>
      <c r="C27" s="32">
        <v>-2.729226710956878E-3</v>
      </c>
      <c r="D27" s="32">
        <v>1.4780475840079355E-3</v>
      </c>
      <c r="E27" s="32">
        <v>-1.7968975816552657E-2</v>
      </c>
      <c r="F27" s="32">
        <v>-1.570498104561513E-2</v>
      </c>
      <c r="G27" s="32">
        <v>4.3196844475488216E-3</v>
      </c>
      <c r="H27" s="32">
        <v>8.7838759408034317E-3</v>
      </c>
      <c r="I27" s="68">
        <v>-1.166232873827544E-2</v>
      </c>
      <c r="J27" s="59"/>
      <c r="K27" s="50" t="s">
        <v>48</v>
      </c>
      <c r="L27" s="47">
        <v>95.82</v>
      </c>
    </row>
    <row r="28" spans="1:12" x14ac:dyDescent="0.25">
      <c r="A28" s="69" t="s">
        <v>50</v>
      </c>
      <c r="B28" s="32">
        <v>-2.0072349503756581E-2</v>
      </c>
      <c r="C28" s="32">
        <v>-1.1723551101445739E-3</v>
      </c>
      <c r="D28" s="32">
        <v>1.0043585370476116E-3</v>
      </c>
      <c r="E28" s="32">
        <v>-1.3644859813084165E-2</v>
      </c>
      <c r="F28" s="32">
        <v>5.5717698518671588E-2</v>
      </c>
      <c r="G28" s="32">
        <v>3.7226357134955146E-2</v>
      </c>
      <c r="H28" s="32">
        <v>2.0519652201866689E-2</v>
      </c>
      <c r="I28" s="68">
        <v>8.4467363783133909E-3</v>
      </c>
      <c r="J28" s="54"/>
      <c r="K28" s="41" t="s">
        <v>49</v>
      </c>
      <c r="L28" s="47">
        <v>95.91</v>
      </c>
    </row>
    <row r="29" spans="1:12" ht="15.75" thickBot="1" x14ac:dyDescent="0.3">
      <c r="A29" s="71" t="s">
        <v>51</v>
      </c>
      <c r="B29" s="72">
        <v>-2.513043478260879E-2</v>
      </c>
      <c r="C29" s="72">
        <v>-2.0873362445414934E-2</v>
      </c>
      <c r="D29" s="72">
        <v>-2.1361815754339375E-3</v>
      </c>
      <c r="E29" s="72">
        <v>-3.5208243881494239E-2</v>
      </c>
      <c r="F29" s="72">
        <v>2.3911026638509858E-2</v>
      </c>
      <c r="G29" s="72">
        <v>-1.5908397925999962E-3</v>
      </c>
      <c r="H29" s="72">
        <v>1.4030089298662896E-2</v>
      </c>
      <c r="I29" s="73">
        <v>-2.9731502462062243E-2</v>
      </c>
      <c r="J29" s="54"/>
      <c r="K29" s="41" t="s">
        <v>50</v>
      </c>
      <c r="L29" s="47">
        <v>98.11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99.57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Agriculture, forestry and fishing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112.09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97.72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98.38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95.17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95.51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97.89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97.7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110.81</v>
      </c>
    </row>
    <row r="43" spans="1:12" x14ac:dyDescent="0.25">
      <c r="K43" s="46" t="s">
        <v>46</v>
      </c>
      <c r="L43" s="47">
        <v>97.82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98.7</v>
      </c>
    </row>
    <row r="45" spans="1:12" ht="15.4" customHeight="1" x14ac:dyDescent="0.25">
      <c r="A45" s="26" t="str">
        <f>"Indexed number of payroll jobs in "&amp;$L$1&amp;" each week by age group"</f>
        <v>Indexed number of payroll jobs in Agriculture, forestry and fishing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95.56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95.65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97.99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97.49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94.06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93.32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94.63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88.13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92.73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103.27</v>
      </c>
    </row>
    <row r="59" spans="1:12" ht="15.4" customHeight="1" x14ac:dyDescent="0.25">
      <c r="K59" s="41" t="s">
        <v>2</v>
      </c>
      <c r="L59" s="47">
        <v>95.73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Agriculture, forestry and fishing each week by State and Territory</v>
      </c>
      <c r="K60" s="41" t="s">
        <v>1</v>
      </c>
      <c r="L60" s="47">
        <v>103.86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91.47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91.24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95.33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87.96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90.06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100.34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92.35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107.25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91.66</v>
      </c>
    </row>
    <row r="72" spans="1:12" ht="15.4" customHeight="1" x14ac:dyDescent="0.25">
      <c r="K72" s="46" t="s">
        <v>5</v>
      </c>
      <c r="L72" s="47">
        <v>91.34</v>
      </c>
    </row>
    <row r="73" spans="1:12" ht="15.4" customHeight="1" x14ac:dyDescent="0.25">
      <c r="K73" s="46" t="s">
        <v>44</v>
      </c>
      <c r="L73" s="47">
        <v>94.82</v>
      </c>
    </row>
    <row r="74" spans="1:12" ht="15.4" customHeight="1" x14ac:dyDescent="0.25">
      <c r="K74" s="50" t="s">
        <v>4</v>
      </c>
      <c r="L74" s="47">
        <v>88.36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Agriculture, forestry and fishing each week by State and Territory</v>
      </c>
      <c r="K75" s="41" t="s">
        <v>3</v>
      </c>
      <c r="L75" s="47">
        <v>89.44</v>
      </c>
    </row>
    <row r="76" spans="1:12" ht="15.4" customHeight="1" x14ac:dyDescent="0.25">
      <c r="K76" s="41" t="s">
        <v>43</v>
      </c>
      <c r="L76" s="47">
        <v>99.23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92.71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104.42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98.55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92.73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93.35</v>
      </c>
    </row>
    <row r="85" spans="1:12" ht="15.4" customHeight="1" x14ac:dyDescent="0.25">
      <c r="K85" s="50" t="s">
        <v>4</v>
      </c>
      <c r="L85" s="47">
        <v>97.45</v>
      </c>
    </row>
    <row r="86" spans="1:12" ht="15.4" customHeight="1" x14ac:dyDescent="0.25">
      <c r="K86" s="41" t="s">
        <v>3</v>
      </c>
      <c r="L86" s="47">
        <v>95.96</v>
      </c>
    </row>
    <row r="87" spans="1:12" ht="15.4" customHeight="1" x14ac:dyDescent="0.25">
      <c r="K87" s="41" t="s">
        <v>43</v>
      </c>
      <c r="L87" s="47">
        <v>115.68</v>
      </c>
    </row>
    <row r="88" spans="1:12" ht="15.4" customHeight="1" x14ac:dyDescent="0.25">
      <c r="K88" s="41" t="s">
        <v>2</v>
      </c>
      <c r="L88" s="47">
        <v>103.36</v>
      </c>
    </row>
    <row r="89" spans="1:12" ht="15.4" customHeight="1" x14ac:dyDescent="0.25">
      <c r="K89" s="41" t="s">
        <v>1</v>
      </c>
      <c r="L89" s="47">
        <v>120.2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97.02</v>
      </c>
    </row>
    <row r="92" spans="1:12" ht="15" customHeight="1" x14ac:dyDescent="0.25">
      <c r="K92" s="46" t="s">
        <v>5</v>
      </c>
      <c r="L92" s="47">
        <v>92.04</v>
      </c>
    </row>
    <row r="93" spans="1:12" ht="15" customHeight="1" x14ac:dyDescent="0.25">
      <c r="A93" s="26"/>
      <c r="K93" s="46" t="s">
        <v>44</v>
      </c>
      <c r="L93" s="47">
        <v>94.22</v>
      </c>
    </row>
    <row r="94" spans="1:12" ht="15" customHeight="1" x14ac:dyDescent="0.25">
      <c r="K94" s="50" t="s">
        <v>4</v>
      </c>
      <c r="L94" s="47">
        <v>99.04</v>
      </c>
    </row>
    <row r="95" spans="1:12" ht="15" customHeight="1" x14ac:dyDescent="0.25">
      <c r="K95" s="41" t="s">
        <v>3</v>
      </c>
      <c r="L95" s="47">
        <v>92.48</v>
      </c>
    </row>
    <row r="96" spans="1:12" ht="15" customHeight="1" x14ac:dyDescent="0.25">
      <c r="K96" s="41" t="s">
        <v>43</v>
      </c>
      <c r="L96" s="47">
        <v>109.55</v>
      </c>
    </row>
    <row r="97" spans="1:12" ht="15" customHeight="1" x14ac:dyDescent="0.25">
      <c r="K97" s="41" t="s">
        <v>2</v>
      </c>
      <c r="L97" s="47">
        <v>101.81</v>
      </c>
    </row>
    <row r="98" spans="1:12" ht="15" customHeight="1" x14ac:dyDescent="0.25">
      <c r="K98" s="41" t="s">
        <v>1</v>
      </c>
      <c r="L98" s="47">
        <v>111.11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98.31</v>
      </c>
    </row>
    <row r="101" spans="1:12" x14ac:dyDescent="0.25">
      <c r="A101" s="25"/>
      <c r="B101" s="24"/>
      <c r="K101" s="46" t="s">
        <v>5</v>
      </c>
      <c r="L101" s="47">
        <v>91.94</v>
      </c>
    </row>
    <row r="102" spans="1:12" x14ac:dyDescent="0.25">
      <c r="A102" s="25"/>
      <c r="B102" s="24"/>
      <c r="K102" s="46" t="s">
        <v>44</v>
      </c>
      <c r="L102" s="47">
        <v>94.07</v>
      </c>
    </row>
    <row r="103" spans="1:12" x14ac:dyDescent="0.25">
      <c r="A103" s="25"/>
      <c r="B103" s="24"/>
      <c r="K103" s="50" t="s">
        <v>4</v>
      </c>
      <c r="L103" s="47">
        <v>99.35</v>
      </c>
    </row>
    <row r="104" spans="1:12" x14ac:dyDescent="0.25">
      <c r="A104" s="25"/>
      <c r="B104" s="24"/>
      <c r="K104" s="41" t="s">
        <v>3</v>
      </c>
      <c r="L104" s="47">
        <v>93.16</v>
      </c>
    </row>
    <row r="105" spans="1:12" x14ac:dyDescent="0.25">
      <c r="A105" s="25"/>
      <c r="B105" s="24"/>
      <c r="K105" s="41" t="s">
        <v>43</v>
      </c>
      <c r="L105" s="47">
        <v>109.67</v>
      </c>
    </row>
    <row r="106" spans="1:12" x14ac:dyDescent="0.25">
      <c r="A106" s="25"/>
      <c r="B106" s="24"/>
      <c r="K106" s="41" t="s">
        <v>2</v>
      </c>
      <c r="L106" s="47">
        <v>99.17</v>
      </c>
    </row>
    <row r="107" spans="1:12" x14ac:dyDescent="0.25">
      <c r="A107" s="25"/>
      <c r="B107" s="24"/>
      <c r="K107" s="41" t="s">
        <v>1</v>
      </c>
      <c r="L107" s="47">
        <v>115.28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100.3177</v>
      </c>
    </row>
    <row r="112" spans="1:12" x14ac:dyDescent="0.25">
      <c r="K112" s="74">
        <v>43918</v>
      </c>
      <c r="L112" s="47">
        <v>99.350899999999996</v>
      </c>
    </row>
    <row r="113" spans="11:12" x14ac:dyDescent="0.25">
      <c r="K113" s="74">
        <v>43925</v>
      </c>
      <c r="L113" s="47">
        <v>97.133300000000006</v>
      </c>
    </row>
    <row r="114" spans="11:12" x14ac:dyDescent="0.25">
      <c r="K114" s="74">
        <v>43932</v>
      </c>
      <c r="L114" s="47">
        <v>95.562600000000003</v>
      </c>
    </row>
    <row r="115" spans="11:12" x14ac:dyDescent="0.25">
      <c r="K115" s="74">
        <v>43939</v>
      </c>
      <c r="L115" s="47">
        <v>95.953900000000004</v>
      </c>
    </row>
    <row r="116" spans="11:12" x14ac:dyDescent="0.25">
      <c r="K116" s="74">
        <v>43946</v>
      </c>
      <c r="L116" s="47">
        <v>96.433000000000007</v>
      </c>
    </row>
    <row r="117" spans="11:12" x14ac:dyDescent="0.25">
      <c r="K117" s="74">
        <v>43953</v>
      </c>
      <c r="L117" s="47">
        <v>96.226900000000001</v>
      </c>
    </row>
    <row r="118" spans="11:12" x14ac:dyDescent="0.25">
      <c r="K118" s="74">
        <v>43960</v>
      </c>
      <c r="L118" s="47">
        <v>96.562700000000007</v>
      </c>
    </row>
    <row r="119" spans="11:12" x14ac:dyDescent="0.25">
      <c r="K119" s="74">
        <v>43967</v>
      </c>
      <c r="L119" s="47">
        <v>96.7089</v>
      </c>
    </row>
    <row r="120" spans="11:12" x14ac:dyDescent="0.25">
      <c r="K120" s="74">
        <v>43974</v>
      </c>
      <c r="L120" s="47">
        <v>96.521600000000007</v>
      </c>
    </row>
    <row r="121" spans="11:12" x14ac:dyDescent="0.25">
      <c r="K121" s="74">
        <v>43981</v>
      </c>
      <c r="L121" s="47">
        <v>96.131100000000004</v>
      </c>
    </row>
    <row r="122" spans="11:12" x14ac:dyDescent="0.25">
      <c r="K122" s="74">
        <v>43988</v>
      </c>
      <c r="L122" s="47">
        <v>96.441599999999994</v>
      </c>
    </row>
    <row r="123" spans="11:12" x14ac:dyDescent="0.25">
      <c r="K123" s="74">
        <v>43995</v>
      </c>
      <c r="L123" s="47">
        <v>96.997100000000003</v>
      </c>
    </row>
    <row r="124" spans="11:12" x14ac:dyDescent="0.25">
      <c r="K124" s="74">
        <v>44002</v>
      </c>
      <c r="L124" s="47">
        <v>97.304000000000002</v>
      </c>
    </row>
    <row r="125" spans="11:12" x14ac:dyDescent="0.25">
      <c r="K125" s="74">
        <v>44009</v>
      </c>
      <c r="L125" s="47">
        <v>97.253600000000006</v>
      </c>
    </row>
    <row r="126" spans="11:12" x14ac:dyDescent="0.25">
      <c r="K126" s="74">
        <v>44016</v>
      </c>
      <c r="L126" s="47">
        <v>97.875299999999996</v>
      </c>
    </row>
    <row r="127" spans="11:12" x14ac:dyDescent="0.25">
      <c r="K127" s="74">
        <v>44023</v>
      </c>
      <c r="L127" s="47">
        <v>98.631100000000004</v>
      </c>
    </row>
    <row r="128" spans="11:12" x14ac:dyDescent="0.25">
      <c r="K128" s="74">
        <v>44030</v>
      </c>
      <c r="L128" s="47">
        <v>98.627499999999998</v>
      </c>
    </row>
    <row r="129" spans="1:12" x14ac:dyDescent="0.25">
      <c r="K129" s="74">
        <v>44037</v>
      </c>
      <c r="L129" s="47">
        <v>98.742800000000003</v>
      </c>
    </row>
    <row r="130" spans="1:12" x14ac:dyDescent="0.25">
      <c r="K130" s="74">
        <v>44044</v>
      </c>
      <c r="L130" s="47">
        <v>98.834299999999999</v>
      </c>
    </row>
    <row r="131" spans="1:12" x14ac:dyDescent="0.25">
      <c r="K131" s="74">
        <v>44051</v>
      </c>
      <c r="L131" s="47">
        <v>98.957499999999996</v>
      </c>
    </row>
    <row r="132" spans="1:12" x14ac:dyDescent="0.25">
      <c r="K132" s="74">
        <v>44058</v>
      </c>
      <c r="L132" s="47">
        <v>98.9863</v>
      </c>
    </row>
    <row r="133" spans="1:12" x14ac:dyDescent="0.25">
      <c r="K133" s="74">
        <v>44065</v>
      </c>
      <c r="L133" s="47">
        <v>98.9726</v>
      </c>
    </row>
    <row r="134" spans="1:12" x14ac:dyDescent="0.25">
      <c r="K134" s="74">
        <v>44072</v>
      </c>
      <c r="L134" s="47">
        <v>99.535300000000007</v>
      </c>
    </row>
    <row r="135" spans="1:12" x14ac:dyDescent="0.25">
      <c r="K135" s="74">
        <v>44079</v>
      </c>
      <c r="L135" s="47">
        <v>100.3631</v>
      </c>
    </row>
    <row r="136" spans="1:12" x14ac:dyDescent="0.25">
      <c r="K136" s="74">
        <v>44086</v>
      </c>
      <c r="L136" s="47">
        <v>100.6246</v>
      </c>
    </row>
    <row r="137" spans="1:12" x14ac:dyDescent="0.25">
      <c r="K137" s="74">
        <v>44093</v>
      </c>
      <c r="L137" s="47">
        <v>101.1189</v>
      </c>
    </row>
    <row r="138" spans="1:12" x14ac:dyDescent="0.25">
      <c r="K138" s="74">
        <v>44100</v>
      </c>
      <c r="L138" s="47">
        <v>100.9986</v>
      </c>
    </row>
    <row r="139" spans="1:12" x14ac:dyDescent="0.25">
      <c r="K139" s="74">
        <v>44107</v>
      </c>
      <c r="L139" s="47">
        <v>100.1823</v>
      </c>
    </row>
    <row r="140" spans="1:12" x14ac:dyDescent="0.25">
      <c r="A140" s="25"/>
      <c r="B140" s="24"/>
      <c r="K140" s="74">
        <v>44114</v>
      </c>
      <c r="L140" s="47">
        <v>99.301100000000005</v>
      </c>
    </row>
    <row r="141" spans="1:12" x14ac:dyDescent="0.25">
      <c r="A141" s="25"/>
      <c r="B141" s="24"/>
      <c r="K141" s="74">
        <v>44121</v>
      </c>
      <c r="L141" s="47">
        <v>100.2846</v>
      </c>
    </row>
    <row r="142" spans="1:12" x14ac:dyDescent="0.25">
      <c r="K142" s="74">
        <v>44128</v>
      </c>
      <c r="L142" s="47">
        <v>100.6045</v>
      </c>
    </row>
    <row r="143" spans="1:12" x14ac:dyDescent="0.25">
      <c r="K143" s="74">
        <v>44135</v>
      </c>
      <c r="L143" s="47">
        <v>100.848</v>
      </c>
    </row>
    <row r="144" spans="1:12" x14ac:dyDescent="0.25">
      <c r="K144" s="74">
        <v>44142</v>
      </c>
      <c r="L144" s="47">
        <v>101.3754</v>
      </c>
    </row>
    <row r="145" spans="11:12" x14ac:dyDescent="0.25">
      <c r="K145" s="74">
        <v>44149</v>
      </c>
      <c r="L145" s="47">
        <v>102.33</v>
      </c>
    </row>
    <row r="146" spans="11:12" x14ac:dyDescent="0.25">
      <c r="K146" s="74">
        <v>44156</v>
      </c>
      <c r="L146" s="47">
        <v>103.11750000000001</v>
      </c>
    </row>
    <row r="147" spans="11:12" x14ac:dyDescent="0.25">
      <c r="K147" s="74">
        <v>44163</v>
      </c>
      <c r="L147" s="47">
        <v>103.5771</v>
      </c>
    </row>
    <row r="148" spans="11:12" x14ac:dyDescent="0.25">
      <c r="K148" s="74">
        <v>44170</v>
      </c>
      <c r="L148" s="47">
        <v>104.4395</v>
      </c>
    </row>
    <row r="149" spans="11:12" x14ac:dyDescent="0.25">
      <c r="K149" s="74">
        <v>44177</v>
      </c>
      <c r="L149" s="47">
        <v>104.7565</v>
      </c>
    </row>
    <row r="150" spans="11:12" x14ac:dyDescent="0.25">
      <c r="K150" s="74">
        <v>44184</v>
      </c>
      <c r="L150" s="47">
        <v>103.79900000000001</v>
      </c>
    </row>
    <row r="151" spans="11:12" x14ac:dyDescent="0.25">
      <c r="K151" s="74">
        <v>44191</v>
      </c>
      <c r="L151" s="47">
        <v>98.884699999999995</v>
      </c>
    </row>
    <row r="152" spans="11:12" x14ac:dyDescent="0.25">
      <c r="K152" s="74">
        <v>44198</v>
      </c>
      <c r="L152" s="47">
        <v>93.572000000000003</v>
      </c>
    </row>
    <row r="153" spans="11:12" x14ac:dyDescent="0.25">
      <c r="K153" s="74">
        <v>44205</v>
      </c>
      <c r="L153" s="47">
        <v>95.260800000000003</v>
      </c>
    </row>
    <row r="154" spans="11:12" x14ac:dyDescent="0.25">
      <c r="K154" s="74">
        <v>44212</v>
      </c>
      <c r="L154" s="47">
        <v>96.893299999999996</v>
      </c>
    </row>
    <row r="155" spans="11:12" x14ac:dyDescent="0.25">
      <c r="K155" s="74">
        <v>44219</v>
      </c>
      <c r="L155" s="47">
        <v>97.790300000000002</v>
      </c>
    </row>
    <row r="156" spans="11:12" x14ac:dyDescent="0.25">
      <c r="K156" s="74">
        <v>44226</v>
      </c>
      <c r="L156" s="47">
        <v>97.590800000000002</v>
      </c>
    </row>
    <row r="157" spans="11:12" x14ac:dyDescent="0.25">
      <c r="K157" s="74">
        <v>44233</v>
      </c>
      <c r="L157" s="47">
        <v>95.345799999999997</v>
      </c>
    </row>
    <row r="158" spans="11:12" x14ac:dyDescent="0.25">
      <c r="K158" s="74">
        <v>44240</v>
      </c>
      <c r="L158" s="47">
        <v>95.348200000000006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102.1671</v>
      </c>
    </row>
    <row r="260" spans="11:12" x14ac:dyDescent="0.25">
      <c r="K260" s="74">
        <v>43918</v>
      </c>
      <c r="L260" s="47">
        <v>103.05329999999999</v>
      </c>
    </row>
    <row r="261" spans="11:12" x14ac:dyDescent="0.25">
      <c r="K261" s="74">
        <v>43925</v>
      </c>
      <c r="L261" s="47">
        <v>102.1058</v>
      </c>
    </row>
    <row r="262" spans="11:12" x14ac:dyDescent="0.25">
      <c r="K262" s="74">
        <v>43932</v>
      </c>
      <c r="L262" s="47">
        <v>98.501999999999995</v>
      </c>
    </row>
    <row r="263" spans="11:12" x14ac:dyDescent="0.25">
      <c r="K263" s="74">
        <v>43939</v>
      </c>
      <c r="L263" s="47">
        <v>99.172899999999998</v>
      </c>
    </row>
    <row r="264" spans="11:12" x14ac:dyDescent="0.25">
      <c r="K264" s="74">
        <v>43946</v>
      </c>
      <c r="L264" s="47">
        <v>101.8556</v>
      </c>
    </row>
    <row r="265" spans="11:12" x14ac:dyDescent="0.25">
      <c r="K265" s="74">
        <v>43953</v>
      </c>
      <c r="L265" s="47">
        <v>102.2028</v>
      </c>
    </row>
    <row r="266" spans="11:12" x14ac:dyDescent="0.25">
      <c r="K266" s="74">
        <v>43960</v>
      </c>
      <c r="L266" s="47">
        <v>101.2975</v>
      </c>
    </row>
    <row r="267" spans="11:12" x14ac:dyDescent="0.25">
      <c r="K267" s="74">
        <v>43967</v>
      </c>
      <c r="L267" s="47">
        <v>100.75320000000001</v>
      </c>
    </row>
    <row r="268" spans="11:12" x14ac:dyDescent="0.25">
      <c r="K268" s="74">
        <v>43974</v>
      </c>
      <c r="L268" s="47">
        <v>100.4451</v>
      </c>
    </row>
    <row r="269" spans="11:12" x14ac:dyDescent="0.25">
      <c r="K269" s="74">
        <v>43981</v>
      </c>
      <c r="L269" s="47">
        <v>99.4833</v>
      </c>
    </row>
    <row r="270" spans="11:12" x14ac:dyDescent="0.25">
      <c r="K270" s="74">
        <v>43988</v>
      </c>
      <c r="L270" s="47">
        <v>99.706199999999995</v>
      </c>
    </row>
    <row r="271" spans="11:12" x14ac:dyDescent="0.25">
      <c r="K271" s="74">
        <v>43995</v>
      </c>
      <c r="L271" s="47">
        <v>101.50409999999999</v>
      </c>
    </row>
    <row r="272" spans="11:12" x14ac:dyDescent="0.25">
      <c r="K272" s="74">
        <v>44002</v>
      </c>
      <c r="L272" s="47">
        <v>105.8391</v>
      </c>
    </row>
    <row r="273" spans="11:12" x14ac:dyDescent="0.25">
      <c r="K273" s="74">
        <v>44009</v>
      </c>
      <c r="L273" s="47">
        <v>105.2709</v>
      </c>
    </row>
    <row r="274" spans="11:12" x14ac:dyDescent="0.25">
      <c r="K274" s="74">
        <v>44016</v>
      </c>
      <c r="L274" s="47">
        <v>102.79819999999999</v>
      </c>
    </row>
    <row r="275" spans="11:12" x14ac:dyDescent="0.25">
      <c r="K275" s="74">
        <v>44023</v>
      </c>
      <c r="L275" s="47">
        <v>97.650400000000005</v>
      </c>
    </row>
    <row r="276" spans="11:12" x14ac:dyDescent="0.25">
      <c r="K276" s="74">
        <v>44030</v>
      </c>
      <c r="L276" s="47">
        <v>97.820099999999996</v>
      </c>
    </row>
    <row r="277" spans="11:12" x14ac:dyDescent="0.25">
      <c r="K277" s="74">
        <v>44037</v>
      </c>
      <c r="L277" s="47">
        <v>97.342799999999997</v>
      </c>
    </row>
    <row r="278" spans="11:12" x14ac:dyDescent="0.25">
      <c r="K278" s="74">
        <v>44044</v>
      </c>
      <c r="L278" s="47">
        <v>99.071200000000005</v>
      </c>
    </row>
    <row r="279" spans="11:12" x14ac:dyDescent="0.25">
      <c r="K279" s="74">
        <v>44051</v>
      </c>
      <c r="L279" s="47">
        <v>98.4739</v>
      </c>
    </row>
    <row r="280" spans="11:12" x14ac:dyDescent="0.25">
      <c r="K280" s="74">
        <v>44058</v>
      </c>
      <c r="L280" s="47">
        <v>98.200699999999998</v>
      </c>
    </row>
    <row r="281" spans="11:12" x14ac:dyDescent="0.25">
      <c r="K281" s="74">
        <v>44065</v>
      </c>
      <c r="L281" s="47">
        <v>99.169200000000004</v>
      </c>
    </row>
    <row r="282" spans="11:12" x14ac:dyDescent="0.25">
      <c r="K282" s="74">
        <v>44072</v>
      </c>
      <c r="L282" s="47">
        <v>101.1653</v>
      </c>
    </row>
    <row r="283" spans="11:12" x14ac:dyDescent="0.25">
      <c r="K283" s="74">
        <v>44079</v>
      </c>
      <c r="L283" s="47">
        <v>102.47799999999999</v>
      </c>
    </row>
    <row r="284" spans="11:12" x14ac:dyDescent="0.25">
      <c r="K284" s="74">
        <v>44086</v>
      </c>
      <c r="L284" s="47">
        <v>103.13039999999999</v>
      </c>
    </row>
    <row r="285" spans="11:12" x14ac:dyDescent="0.25">
      <c r="K285" s="74">
        <v>44093</v>
      </c>
      <c r="L285" s="47">
        <v>104.3137</v>
      </c>
    </row>
    <row r="286" spans="11:12" x14ac:dyDescent="0.25">
      <c r="K286" s="74">
        <v>44100</v>
      </c>
      <c r="L286" s="47">
        <v>104.6332</v>
      </c>
    </row>
    <row r="287" spans="11:12" x14ac:dyDescent="0.25">
      <c r="K287" s="74">
        <v>44107</v>
      </c>
      <c r="L287" s="47">
        <v>104.7385</v>
      </c>
    </row>
    <row r="288" spans="11:12" x14ac:dyDescent="0.25">
      <c r="K288" s="74">
        <v>44114</v>
      </c>
      <c r="L288" s="47">
        <v>102.5184</v>
      </c>
    </row>
    <row r="289" spans="11:12" x14ac:dyDescent="0.25">
      <c r="K289" s="74">
        <v>44121</v>
      </c>
      <c r="L289" s="47">
        <v>103.3489</v>
      </c>
    </row>
    <row r="290" spans="11:12" x14ac:dyDescent="0.25">
      <c r="K290" s="74">
        <v>44128</v>
      </c>
      <c r="L290" s="47">
        <v>103.8463</v>
      </c>
    </row>
    <row r="291" spans="11:12" x14ac:dyDescent="0.25">
      <c r="K291" s="74">
        <v>44135</v>
      </c>
      <c r="L291" s="47">
        <v>104.34820000000001</v>
      </c>
    </row>
    <row r="292" spans="11:12" x14ac:dyDescent="0.25">
      <c r="K292" s="74">
        <v>44142</v>
      </c>
      <c r="L292" s="47">
        <v>106.2784</v>
      </c>
    </row>
    <row r="293" spans="11:12" x14ac:dyDescent="0.25">
      <c r="K293" s="74">
        <v>44149</v>
      </c>
      <c r="L293" s="47">
        <v>107.3794</v>
      </c>
    </row>
    <row r="294" spans="11:12" x14ac:dyDescent="0.25">
      <c r="K294" s="74">
        <v>44156</v>
      </c>
      <c r="L294" s="47">
        <v>108.46120000000001</v>
      </c>
    </row>
    <row r="295" spans="11:12" x14ac:dyDescent="0.25">
      <c r="K295" s="74">
        <v>44163</v>
      </c>
      <c r="L295" s="47">
        <v>109.242</v>
      </c>
    </row>
    <row r="296" spans="11:12" x14ac:dyDescent="0.25">
      <c r="K296" s="74">
        <v>44170</v>
      </c>
      <c r="L296" s="47">
        <v>110.9413</v>
      </c>
    </row>
    <row r="297" spans="11:12" x14ac:dyDescent="0.25">
      <c r="K297" s="74">
        <v>44177</v>
      </c>
      <c r="L297" s="47">
        <v>111.97280000000001</v>
      </c>
    </row>
    <row r="298" spans="11:12" x14ac:dyDescent="0.25">
      <c r="K298" s="74">
        <v>44184</v>
      </c>
      <c r="L298" s="47">
        <v>110.4832</v>
      </c>
    </row>
    <row r="299" spans="11:12" x14ac:dyDescent="0.25">
      <c r="K299" s="74">
        <v>44191</v>
      </c>
      <c r="L299" s="47">
        <v>100.4221</v>
      </c>
    </row>
    <row r="300" spans="11:12" x14ac:dyDescent="0.25">
      <c r="K300" s="74">
        <v>44198</v>
      </c>
      <c r="L300" s="47">
        <v>93.942599999999999</v>
      </c>
    </row>
    <row r="301" spans="11:12" x14ac:dyDescent="0.25">
      <c r="K301" s="74">
        <v>44205</v>
      </c>
      <c r="L301" s="47">
        <v>97.0792</v>
      </c>
    </row>
    <row r="302" spans="11:12" x14ac:dyDescent="0.25">
      <c r="K302" s="74">
        <v>44212</v>
      </c>
      <c r="L302" s="47">
        <v>100.4796</v>
      </c>
    </row>
    <row r="303" spans="11:12" x14ac:dyDescent="0.25">
      <c r="K303" s="74">
        <v>44219</v>
      </c>
      <c r="L303" s="47">
        <v>101.1057</v>
      </c>
    </row>
    <row r="304" spans="11:12" x14ac:dyDescent="0.25">
      <c r="K304" s="74">
        <v>44226</v>
      </c>
      <c r="L304" s="47">
        <v>100.06570000000001</v>
      </c>
    </row>
    <row r="305" spans="11:12" x14ac:dyDescent="0.25">
      <c r="K305" s="74">
        <v>44233</v>
      </c>
      <c r="L305" s="47">
        <v>98.869200000000006</v>
      </c>
    </row>
    <row r="306" spans="11:12" x14ac:dyDescent="0.25">
      <c r="K306" s="74">
        <v>44240</v>
      </c>
      <c r="L306" s="47">
        <v>99.946100000000001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CFEA-59D7-4E48-8F06-9DC04E4474F4}">
  <sheetPr codeName="Sheet22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37</v>
      </c>
    </row>
    <row r="2" spans="1:12" ht="19.5" customHeight="1" x14ac:dyDescent="0.3">
      <c r="A2" s="7" t="str">
        <f>"Weekly Payroll Jobs and Wages in Australia - " &amp;$L$1</f>
        <v>Weekly Payroll Jobs and Wages in Australia - Other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44240</v>
      </c>
    </row>
    <row r="3" spans="1:12" ht="15" customHeight="1" x14ac:dyDescent="0.25">
      <c r="A3" s="38" t="str">
        <f>"Week ending "&amp;TEXT($L$2,"dddd dd mmmm yyyy")</f>
        <v>Week ending Saturday 13 February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65</v>
      </c>
      <c r="L4" s="44">
        <v>44212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44219</v>
      </c>
    </row>
    <row r="6" spans="1:12" ht="16.5" customHeight="1" thickBot="1" x14ac:dyDescent="0.3">
      <c r="A6" s="36" t="str">
        <f>"Change in payroll jobs and total wages, "&amp;$L$1</f>
        <v>Change in payroll jobs and total wages, Other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44226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66</v>
      </c>
      <c r="L7" s="44">
        <v>44233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5" t="str">
        <f>"% Change between " &amp; TEXT($L$4,"dd mmm yyyy")&amp;" and "&amp; TEXT($L$2,"dd mmm yyyy") &amp; " (monthly change)"</f>
        <v>% Change between 16 Jan 2021 and 13 Feb 2021 (monthly change)</v>
      </c>
      <c r="D8" s="78" t="str">
        <f>"% Change between " &amp; TEXT($L$7,"dd mmm yyyy")&amp;" and "&amp; TEXT($L$2,"dd mmm yyyy") &amp; " (weekly change)"</f>
        <v>% Change between 06 Feb 2021 and 13 Feb 2021 (weekly change)</v>
      </c>
      <c r="E8" s="80" t="str">
        <f>"% Change between " &amp; TEXT($L$6,"dd mmm yyyy")&amp;" and "&amp; TEXT($L$7,"dd mmm yyyy") &amp; " (weekly change)"</f>
        <v>% Change between 30 Jan 2021 and 06 Feb 2021 (weekly change)</v>
      </c>
      <c r="F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5" t="str">
        <f>"% Change between " &amp; TEXT($L$4,"dd mmm yyyy")&amp;" and "&amp; TEXT($L$2,"dd mmm yyyy") &amp; " (monthly change)"</f>
        <v>% Change between 16 Jan 2021 and 13 Feb 2021 (monthly change)</v>
      </c>
      <c r="H8" s="78" t="str">
        <f>"% Change between " &amp; TEXT($L$7,"dd mmm yyyy")&amp;" and "&amp; TEXT($L$2,"dd mmm yyyy") &amp; " (weekly change)"</f>
        <v>% Change between 06 Feb 2021 and 13 Feb 2021 (weekly change)</v>
      </c>
      <c r="I8" s="80" t="str">
        <f>"% Change between " &amp; TEXT($L$6,"dd mmm yyyy")&amp;" and "&amp; TEXT($L$7,"dd mmm yyyy") &amp; " (weekly change)"</f>
        <v>% Change between 30 Jan 2021 and 06 Feb 2021 (weekly change)</v>
      </c>
      <c r="J8" s="57"/>
      <c r="K8" s="43" t="s">
        <v>67</v>
      </c>
      <c r="L8" s="44">
        <v>44240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-3.6393652355763306E-2</v>
      </c>
      <c r="C11" s="32">
        <v>8.8610630917353994E-3</v>
      </c>
      <c r="D11" s="32">
        <v>5.0467891948609012E-3</v>
      </c>
      <c r="E11" s="32">
        <v>-1.2392889224296932E-2</v>
      </c>
      <c r="F11" s="32">
        <v>2.7250901510997405E-2</v>
      </c>
      <c r="G11" s="32">
        <v>1.8069869309094821E-2</v>
      </c>
      <c r="H11" s="32">
        <v>7.0769936640753262E-3</v>
      </c>
      <c r="I11" s="68">
        <v>5.1874884608238414E-3</v>
      </c>
      <c r="J11" s="46"/>
      <c r="K11" s="46"/>
      <c r="L11" s="47"/>
    </row>
    <row r="12" spans="1:12" x14ac:dyDescent="0.25">
      <c r="A12" s="69" t="s">
        <v>6</v>
      </c>
      <c r="B12" s="32">
        <v>-3.5798031466981906E-2</v>
      </c>
      <c r="C12" s="32">
        <v>6.0785579405757684E-3</v>
      </c>
      <c r="D12" s="32">
        <v>3.6225852955309445E-3</v>
      </c>
      <c r="E12" s="32">
        <v>-1.2499169569219926E-2</v>
      </c>
      <c r="F12" s="32">
        <v>1.8257593747374123E-2</v>
      </c>
      <c r="G12" s="32">
        <v>1.9249718797285542E-2</v>
      </c>
      <c r="H12" s="32">
        <v>4.972134191363109E-3</v>
      </c>
      <c r="I12" s="68">
        <v>1.1173603658817255E-2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-6.9964677031070788E-2</v>
      </c>
      <c r="C13" s="32">
        <v>1.1571949284927552E-3</v>
      </c>
      <c r="D13" s="32">
        <v>4.0631527811512136E-3</v>
      </c>
      <c r="E13" s="32">
        <v>-1.6319021336582806E-2</v>
      </c>
      <c r="F13" s="32">
        <v>1.0391563248049351E-2</v>
      </c>
      <c r="G13" s="32">
        <v>9.820360239724657E-3</v>
      </c>
      <c r="H13" s="32">
        <v>1.4764479909012751E-2</v>
      </c>
      <c r="I13" s="68">
        <v>-6.8954559322611519E-3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-3.4990732270954727E-2</v>
      </c>
      <c r="C14" s="32">
        <v>2.4035123571109374E-2</v>
      </c>
      <c r="D14" s="32">
        <v>5.2386564525632728E-3</v>
      </c>
      <c r="E14" s="32">
        <v>-6.2545943858163255E-3</v>
      </c>
      <c r="F14" s="32">
        <v>1.804458696282718E-2</v>
      </c>
      <c r="G14" s="32">
        <v>3.0907274796075246E-2</v>
      </c>
      <c r="H14" s="32">
        <v>1.4250799594477392E-3</v>
      </c>
      <c r="I14" s="68">
        <v>1.7910891357053815E-2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-9.9495867768594204E-3</v>
      </c>
      <c r="C15" s="32">
        <v>3.9480410643202291E-3</v>
      </c>
      <c r="D15" s="32">
        <v>-2.281169317897791E-3</v>
      </c>
      <c r="E15" s="32">
        <v>3.5941156803744878E-3</v>
      </c>
      <c r="F15" s="32">
        <v>5.5402369772161508E-2</v>
      </c>
      <c r="G15" s="32">
        <v>1.0443977338574495E-2</v>
      </c>
      <c r="H15" s="32">
        <v>-1.2721633095024831E-2</v>
      </c>
      <c r="I15" s="68">
        <v>2.224308492335636E-2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-6.4333740100017689E-3</v>
      </c>
      <c r="C16" s="32">
        <v>-2.926331460404441E-3</v>
      </c>
      <c r="D16" s="32">
        <v>1.5334376604640765E-2</v>
      </c>
      <c r="E16" s="32">
        <v>-2.7072677530629252E-2</v>
      </c>
      <c r="F16" s="32">
        <v>6.3348798044868371E-2</v>
      </c>
      <c r="G16" s="32">
        <v>9.3361583724620445E-3</v>
      </c>
      <c r="H16" s="32">
        <v>1.9928587951155485E-2</v>
      </c>
      <c r="I16" s="68">
        <v>-1.6767273893809942E-2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-3.0973630831642951E-2</v>
      </c>
      <c r="C17" s="32">
        <v>9.7331571994716537E-3</v>
      </c>
      <c r="D17" s="32">
        <v>7.2051653709317431E-3</v>
      </c>
      <c r="E17" s="32">
        <v>-1.8494568028970537E-2</v>
      </c>
      <c r="F17" s="32">
        <v>3.587867215154894E-2</v>
      </c>
      <c r="G17" s="32">
        <v>7.3890971047190224E-3</v>
      </c>
      <c r="H17" s="32">
        <v>4.2406679515563095E-3</v>
      </c>
      <c r="I17" s="68">
        <v>-1.90437530879638E-2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3.8826638477801101E-2</v>
      </c>
      <c r="C18" s="32">
        <v>4.3016344725111288E-2</v>
      </c>
      <c r="D18" s="32">
        <v>6.0708435708434205E-3</v>
      </c>
      <c r="E18" s="32">
        <v>8.1967213114753079E-4</v>
      </c>
      <c r="F18" s="32">
        <v>9.1309934340736865E-2</v>
      </c>
      <c r="G18" s="32">
        <v>2.0616765384963154E-2</v>
      </c>
      <c r="H18" s="32">
        <v>-8.9725354603610308E-3</v>
      </c>
      <c r="I18" s="68">
        <v>2.4730503586183561E-2</v>
      </c>
      <c r="J18" s="46"/>
      <c r="K18" s="46"/>
      <c r="L18" s="47"/>
    </row>
    <row r="19" spans="1:12" x14ac:dyDescent="0.25">
      <c r="A19" s="70" t="s">
        <v>1</v>
      </c>
      <c r="B19" s="32">
        <v>3.6044580419580363E-2</v>
      </c>
      <c r="C19" s="32">
        <v>3.2134978229317879E-2</v>
      </c>
      <c r="D19" s="32">
        <v>-2.1874561526589176E-3</v>
      </c>
      <c r="E19" s="32">
        <v>-4.0525433202907024E-3</v>
      </c>
      <c r="F19" s="32">
        <v>0.10519676772480713</v>
      </c>
      <c r="G19" s="32">
        <v>3.3569967028712178E-2</v>
      </c>
      <c r="H19" s="32">
        <v>1.3873422689294923E-2</v>
      </c>
      <c r="I19" s="68">
        <v>3.7033154964352111E-3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-4.885953573382551E-2</v>
      </c>
      <c r="C21" s="32">
        <v>-5.1732139376065023E-3</v>
      </c>
      <c r="D21" s="32">
        <v>3.9748943353599131E-3</v>
      </c>
      <c r="E21" s="32">
        <v>-1.2787018763900648E-2</v>
      </c>
      <c r="F21" s="32">
        <v>9.615844914274474E-3</v>
      </c>
      <c r="G21" s="32">
        <v>1.2362853327380074E-2</v>
      </c>
      <c r="H21" s="32">
        <v>6.0447840187758395E-3</v>
      </c>
      <c r="I21" s="68">
        <v>1.4881857566760415E-2</v>
      </c>
      <c r="J21" s="46"/>
      <c r="K21" s="46"/>
      <c r="L21" s="46"/>
    </row>
    <row r="22" spans="1:12" x14ac:dyDescent="0.25">
      <c r="A22" s="69" t="s">
        <v>13</v>
      </c>
      <c r="B22" s="32">
        <v>-4.7162323578411325E-2</v>
      </c>
      <c r="C22" s="32">
        <v>2.0203450867765316E-2</v>
      </c>
      <c r="D22" s="32">
        <v>5.2549398922205892E-3</v>
      </c>
      <c r="E22" s="32">
        <v>-1.1867961419567696E-2</v>
      </c>
      <c r="F22" s="32">
        <v>3.5208909264049515E-2</v>
      </c>
      <c r="G22" s="32">
        <v>2.5614375850998572E-2</v>
      </c>
      <c r="H22" s="32">
        <v>9.0551259486064684E-3</v>
      </c>
      <c r="I22" s="68">
        <v>-6.1786726672659054E-3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-5.3229191228483796E-2</v>
      </c>
      <c r="C23" s="32">
        <v>1.6262971399645609E-2</v>
      </c>
      <c r="D23" s="32">
        <v>2.2278658264909934E-2</v>
      </c>
      <c r="E23" s="32">
        <v>-2.8085369625734602E-2</v>
      </c>
      <c r="F23" s="32">
        <v>2.4875567394022413E-2</v>
      </c>
      <c r="G23" s="32">
        <v>4.258071174652267E-3</v>
      </c>
      <c r="H23" s="32">
        <v>2.5509666816925236E-2</v>
      </c>
      <c r="I23" s="68">
        <v>-2.9703233032353782E-2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-6.3247758567385626E-2</v>
      </c>
      <c r="C24" s="32">
        <v>6.9275406776845294E-3</v>
      </c>
      <c r="D24" s="32">
        <v>3.8481338481339833E-3</v>
      </c>
      <c r="E24" s="32">
        <v>-1.5579723779776455E-2</v>
      </c>
      <c r="F24" s="32">
        <v>-8.3556279447610793E-3</v>
      </c>
      <c r="G24" s="32">
        <v>7.4721302675107015E-3</v>
      </c>
      <c r="H24" s="32">
        <v>-1.6965332043991088E-3</v>
      </c>
      <c r="I24" s="68">
        <v>-4.8048130078616191E-3</v>
      </c>
      <c r="J24" s="46"/>
      <c r="K24" s="46" t="s">
        <v>69</v>
      </c>
      <c r="L24" s="47">
        <v>93.16</v>
      </c>
    </row>
    <row r="25" spans="1:12" x14ac:dyDescent="0.25">
      <c r="A25" s="69" t="s">
        <v>47</v>
      </c>
      <c r="B25" s="32">
        <v>-2.263703117660143E-2</v>
      </c>
      <c r="C25" s="32">
        <v>1.7967334423030223E-3</v>
      </c>
      <c r="D25" s="32">
        <v>2.749663901783217E-3</v>
      </c>
      <c r="E25" s="32">
        <v>-1.5360407612767912E-2</v>
      </c>
      <c r="F25" s="32">
        <v>3.4321284200148572E-2</v>
      </c>
      <c r="G25" s="32">
        <v>8.8347723961139657E-3</v>
      </c>
      <c r="H25" s="32">
        <v>8.7327362201405911E-3</v>
      </c>
      <c r="I25" s="68">
        <v>-2.2038103820787303E-3</v>
      </c>
      <c r="J25" s="46"/>
      <c r="K25" s="46" t="s">
        <v>46</v>
      </c>
      <c r="L25" s="47">
        <v>93.03</v>
      </c>
    </row>
    <row r="26" spans="1:12" x14ac:dyDescent="0.25">
      <c r="A26" s="69" t="s">
        <v>48</v>
      </c>
      <c r="B26" s="32">
        <v>-2.2520699172033143E-2</v>
      </c>
      <c r="C26" s="32">
        <v>1.4248128150821771E-2</v>
      </c>
      <c r="D26" s="32">
        <v>5.5196072632637261E-3</v>
      </c>
      <c r="E26" s="32">
        <v>-1.0592228464419429E-2</v>
      </c>
      <c r="F26" s="32">
        <v>3.6392128685108771E-2</v>
      </c>
      <c r="G26" s="32">
        <v>2.7344234131295053E-2</v>
      </c>
      <c r="H26" s="32">
        <v>1.2556124555548998E-2</v>
      </c>
      <c r="I26" s="68">
        <v>6.2209974501763465E-3</v>
      </c>
      <c r="J26" s="46"/>
      <c r="K26" s="46" t="s">
        <v>47</v>
      </c>
      <c r="L26" s="47">
        <v>97.56</v>
      </c>
    </row>
    <row r="27" spans="1:12" ht="17.25" customHeight="1" x14ac:dyDescent="0.25">
      <c r="A27" s="69" t="s">
        <v>49</v>
      </c>
      <c r="B27" s="32">
        <v>7.7381386386126128E-3</v>
      </c>
      <c r="C27" s="32">
        <v>1.6971618780658781E-2</v>
      </c>
      <c r="D27" s="32">
        <v>5.4863853668676299E-3</v>
      </c>
      <c r="E27" s="32">
        <v>-7.8196160654441238E-3</v>
      </c>
      <c r="F27" s="32">
        <v>6.728176604166447E-2</v>
      </c>
      <c r="G27" s="32">
        <v>3.0135283274476121E-2</v>
      </c>
      <c r="H27" s="32">
        <v>6.8521342810394792E-3</v>
      </c>
      <c r="I27" s="68">
        <v>1.3753226357758441E-2</v>
      </c>
      <c r="J27" s="59"/>
      <c r="K27" s="50" t="s">
        <v>48</v>
      </c>
      <c r="L27" s="47">
        <v>96.37</v>
      </c>
    </row>
    <row r="28" spans="1:12" x14ac:dyDescent="0.25">
      <c r="A28" s="69" t="s">
        <v>50</v>
      </c>
      <c r="B28" s="32">
        <v>4.2199506652713437E-2</v>
      </c>
      <c r="C28" s="32">
        <v>2.7264321237796985E-2</v>
      </c>
      <c r="D28" s="32">
        <v>6.1008081974311956E-3</v>
      </c>
      <c r="E28" s="32">
        <v>-1.0452333753829812E-3</v>
      </c>
      <c r="F28" s="32">
        <v>0.10188286356146437</v>
      </c>
      <c r="G28" s="32">
        <v>4.1077489684848034E-2</v>
      </c>
      <c r="H28" s="32">
        <v>8.956172996748446E-3</v>
      </c>
      <c r="I28" s="68">
        <v>1.9327523658896117E-2</v>
      </c>
      <c r="J28" s="54"/>
      <c r="K28" s="41" t="s">
        <v>49</v>
      </c>
      <c r="L28" s="47">
        <v>99.09</v>
      </c>
    </row>
    <row r="29" spans="1:12" ht="15.75" thickBot="1" x14ac:dyDescent="0.3">
      <c r="A29" s="71" t="s">
        <v>51</v>
      </c>
      <c r="B29" s="72">
        <v>1.7937952430196358E-2</v>
      </c>
      <c r="C29" s="72">
        <v>3.702697008006739E-2</v>
      </c>
      <c r="D29" s="72">
        <v>4.8448346263780806E-3</v>
      </c>
      <c r="E29" s="72">
        <v>6.1287027579171038E-4</v>
      </c>
      <c r="F29" s="72">
        <v>0.12662736775693051</v>
      </c>
      <c r="G29" s="72">
        <v>8.4978612508691986E-2</v>
      </c>
      <c r="H29" s="72">
        <v>1.2043431650934355E-3</v>
      </c>
      <c r="I29" s="73">
        <v>6.7004611262376113E-2</v>
      </c>
      <c r="J29" s="54"/>
      <c r="K29" s="41" t="s">
        <v>50</v>
      </c>
      <c r="L29" s="47">
        <v>101.45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98.16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Other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92.61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93.32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97.47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97.21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100.22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103.59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101.3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94.68</v>
      </c>
    </row>
    <row r="43" spans="1:12" x14ac:dyDescent="0.25">
      <c r="K43" s="46" t="s">
        <v>46</v>
      </c>
      <c r="L43" s="47">
        <v>93.68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97.74</v>
      </c>
    </row>
    <row r="45" spans="1:12" ht="15.4" customHeight="1" x14ac:dyDescent="0.25">
      <c r="A45" s="26" t="str">
        <f>"Indexed number of payroll jobs in "&amp;$L$1&amp;" each week by age group"</f>
        <v>Indexed number of payroll jobs in Other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97.75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100.77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104.22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101.79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95.09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93.37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94.36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97.03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102.2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94.88</v>
      </c>
    </row>
    <row r="59" spans="1:12" ht="15.4" customHeight="1" x14ac:dyDescent="0.25">
      <c r="K59" s="41" t="s">
        <v>2</v>
      </c>
      <c r="L59" s="47">
        <v>101.24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Other services each week by State and Territory</v>
      </c>
      <c r="K60" s="41" t="s">
        <v>1</v>
      </c>
      <c r="L60" s="47">
        <v>98.3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94.03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91.85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94.17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97.2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100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95.88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104.11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100.34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94.6</v>
      </c>
    </row>
    <row r="72" spans="1:12" ht="15.4" customHeight="1" x14ac:dyDescent="0.25">
      <c r="K72" s="46" t="s">
        <v>5</v>
      </c>
      <c r="L72" s="47">
        <v>92.06</v>
      </c>
    </row>
    <row r="73" spans="1:12" ht="15.4" customHeight="1" x14ac:dyDescent="0.25">
      <c r="K73" s="46" t="s">
        <v>44</v>
      </c>
      <c r="L73" s="47">
        <v>94.55</v>
      </c>
    </row>
    <row r="74" spans="1:12" ht="15.4" customHeight="1" x14ac:dyDescent="0.25">
      <c r="K74" s="50" t="s">
        <v>4</v>
      </c>
      <c r="L74" s="47">
        <v>97.31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Other services each week by State and Territory</v>
      </c>
      <c r="K75" s="41" t="s">
        <v>3</v>
      </c>
      <c r="L75" s="47">
        <v>100.51</v>
      </c>
    </row>
    <row r="76" spans="1:12" ht="15.4" customHeight="1" x14ac:dyDescent="0.25">
      <c r="K76" s="41" t="s">
        <v>43</v>
      </c>
      <c r="L76" s="47">
        <v>95.71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104.72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100.24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94.48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91.33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91.86</v>
      </c>
    </row>
    <row r="85" spans="1:12" ht="15.4" customHeight="1" x14ac:dyDescent="0.25">
      <c r="K85" s="50" t="s">
        <v>4</v>
      </c>
      <c r="L85" s="47">
        <v>96.88</v>
      </c>
    </row>
    <row r="86" spans="1:12" ht="15.4" customHeight="1" x14ac:dyDescent="0.25">
      <c r="K86" s="41" t="s">
        <v>3</v>
      </c>
      <c r="L86" s="47">
        <v>94.68</v>
      </c>
    </row>
    <row r="87" spans="1:12" ht="15.4" customHeight="1" x14ac:dyDescent="0.25">
      <c r="K87" s="41" t="s">
        <v>43</v>
      </c>
      <c r="L87" s="47">
        <v>95.12</v>
      </c>
    </row>
    <row r="88" spans="1:12" ht="15.4" customHeight="1" x14ac:dyDescent="0.25">
      <c r="K88" s="41" t="s">
        <v>2</v>
      </c>
      <c r="L88" s="47">
        <v>95.7</v>
      </c>
    </row>
    <row r="89" spans="1:12" ht="15.4" customHeight="1" x14ac:dyDescent="0.25">
      <c r="K89" s="41" t="s">
        <v>1</v>
      </c>
      <c r="L89" s="47">
        <v>98.71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95.72</v>
      </c>
    </row>
    <row r="92" spans="1:12" ht="15" customHeight="1" x14ac:dyDescent="0.25">
      <c r="K92" s="46" t="s">
        <v>5</v>
      </c>
      <c r="L92" s="47">
        <v>91.98</v>
      </c>
    </row>
    <row r="93" spans="1:12" ht="15" customHeight="1" x14ac:dyDescent="0.25">
      <c r="A93" s="26"/>
      <c r="K93" s="46" t="s">
        <v>44</v>
      </c>
      <c r="L93" s="47">
        <v>95.25</v>
      </c>
    </row>
    <row r="94" spans="1:12" ht="15" customHeight="1" x14ac:dyDescent="0.25">
      <c r="K94" s="50" t="s">
        <v>4</v>
      </c>
      <c r="L94" s="47">
        <v>98.57</v>
      </c>
    </row>
    <row r="95" spans="1:12" ht="15" customHeight="1" x14ac:dyDescent="0.25">
      <c r="K95" s="41" t="s">
        <v>3</v>
      </c>
      <c r="L95" s="47">
        <v>93.32</v>
      </c>
    </row>
    <row r="96" spans="1:12" ht="15" customHeight="1" x14ac:dyDescent="0.25">
      <c r="K96" s="41" t="s">
        <v>43</v>
      </c>
      <c r="L96" s="47">
        <v>94.55</v>
      </c>
    </row>
    <row r="97" spans="1:12" ht="15" customHeight="1" x14ac:dyDescent="0.25">
      <c r="K97" s="41" t="s">
        <v>2</v>
      </c>
      <c r="L97" s="47">
        <v>99.87</v>
      </c>
    </row>
    <row r="98" spans="1:12" ht="15" customHeight="1" x14ac:dyDescent="0.25">
      <c r="K98" s="41" t="s">
        <v>1</v>
      </c>
      <c r="L98" s="47">
        <v>102.57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95.88</v>
      </c>
    </row>
    <row r="101" spans="1:12" x14ac:dyDescent="0.25">
      <c r="A101" s="25"/>
      <c r="B101" s="24"/>
      <c r="K101" s="46" t="s">
        <v>5</v>
      </c>
      <c r="L101" s="47">
        <v>92.42</v>
      </c>
    </row>
    <row r="102" spans="1:12" x14ac:dyDescent="0.25">
      <c r="A102" s="25"/>
      <c r="B102" s="24"/>
      <c r="K102" s="46" t="s">
        <v>44</v>
      </c>
      <c r="L102" s="47">
        <v>95.71</v>
      </c>
    </row>
    <row r="103" spans="1:12" x14ac:dyDescent="0.25">
      <c r="A103" s="25"/>
      <c r="B103" s="24"/>
      <c r="K103" s="50" t="s">
        <v>4</v>
      </c>
      <c r="L103" s="47">
        <v>98.03</v>
      </c>
    </row>
    <row r="104" spans="1:12" x14ac:dyDescent="0.25">
      <c r="A104" s="25"/>
      <c r="B104" s="24"/>
      <c r="K104" s="41" t="s">
        <v>3</v>
      </c>
      <c r="L104" s="47">
        <v>95.47</v>
      </c>
    </row>
    <row r="105" spans="1:12" x14ac:dyDescent="0.25">
      <c r="A105" s="25"/>
      <c r="B105" s="24"/>
      <c r="K105" s="41" t="s">
        <v>43</v>
      </c>
      <c r="L105" s="47">
        <v>95.88</v>
      </c>
    </row>
    <row r="106" spans="1:12" x14ac:dyDescent="0.25">
      <c r="A106" s="25"/>
      <c r="B106" s="24"/>
      <c r="K106" s="41" t="s">
        <v>2</v>
      </c>
      <c r="L106" s="47">
        <v>100.47</v>
      </c>
    </row>
    <row r="107" spans="1:12" x14ac:dyDescent="0.25">
      <c r="A107" s="25"/>
      <c r="B107" s="24"/>
      <c r="K107" s="41" t="s">
        <v>1</v>
      </c>
      <c r="L107" s="47">
        <v>102.3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99.134</v>
      </c>
    </row>
    <row r="112" spans="1:12" x14ac:dyDescent="0.25">
      <c r="K112" s="74">
        <v>43918</v>
      </c>
      <c r="L112" s="47">
        <v>95.406599999999997</v>
      </c>
    </row>
    <row r="113" spans="11:12" x14ac:dyDescent="0.25">
      <c r="K113" s="74">
        <v>43925</v>
      </c>
      <c r="L113" s="47">
        <v>91.620400000000004</v>
      </c>
    </row>
    <row r="114" spans="11:12" x14ac:dyDescent="0.25">
      <c r="K114" s="74">
        <v>43932</v>
      </c>
      <c r="L114" s="47">
        <v>89.631900000000002</v>
      </c>
    </row>
    <row r="115" spans="11:12" x14ac:dyDescent="0.25">
      <c r="K115" s="74">
        <v>43939</v>
      </c>
      <c r="L115" s="47">
        <v>89.347300000000004</v>
      </c>
    </row>
    <row r="116" spans="11:12" x14ac:dyDescent="0.25">
      <c r="K116" s="74">
        <v>43946</v>
      </c>
      <c r="L116" s="47">
        <v>89.969499999999996</v>
      </c>
    </row>
    <row r="117" spans="11:12" x14ac:dyDescent="0.25">
      <c r="K117" s="74">
        <v>43953</v>
      </c>
      <c r="L117" s="47">
        <v>90.069599999999994</v>
      </c>
    </row>
    <row r="118" spans="11:12" x14ac:dyDescent="0.25">
      <c r="K118" s="74">
        <v>43960</v>
      </c>
      <c r="L118" s="47">
        <v>91.701300000000003</v>
      </c>
    </row>
    <row r="119" spans="11:12" x14ac:dyDescent="0.25">
      <c r="K119" s="74">
        <v>43967</v>
      </c>
      <c r="L119" s="47">
        <v>92.828999999999994</v>
      </c>
    </row>
    <row r="120" spans="11:12" x14ac:dyDescent="0.25">
      <c r="K120" s="74">
        <v>43974</v>
      </c>
      <c r="L120" s="47">
        <v>93.250200000000007</v>
      </c>
    </row>
    <row r="121" spans="11:12" x14ac:dyDescent="0.25">
      <c r="K121" s="74">
        <v>43981</v>
      </c>
      <c r="L121" s="47">
        <v>93.424400000000006</v>
      </c>
    </row>
    <row r="122" spans="11:12" x14ac:dyDescent="0.25">
      <c r="K122" s="74">
        <v>43988</v>
      </c>
      <c r="L122" s="47">
        <v>95.169799999999995</v>
      </c>
    </row>
    <row r="123" spans="11:12" x14ac:dyDescent="0.25">
      <c r="K123" s="74">
        <v>43995</v>
      </c>
      <c r="L123" s="47">
        <v>95.889099999999999</v>
      </c>
    </row>
    <row r="124" spans="11:12" x14ac:dyDescent="0.25">
      <c r="K124" s="74">
        <v>44002</v>
      </c>
      <c r="L124" s="47">
        <v>96.415800000000004</v>
      </c>
    </row>
    <row r="125" spans="11:12" x14ac:dyDescent="0.25">
      <c r="K125" s="74">
        <v>44009</v>
      </c>
      <c r="L125" s="47">
        <v>96.560199999999995</v>
      </c>
    </row>
    <row r="126" spans="11:12" x14ac:dyDescent="0.25">
      <c r="K126" s="74">
        <v>44016</v>
      </c>
      <c r="L126" s="47">
        <v>97.932000000000002</v>
      </c>
    </row>
    <row r="127" spans="11:12" x14ac:dyDescent="0.25">
      <c r="K127" s="74">
        <v>44023</v>
      </c>
      <c r="L127" s="47">
        <v>98.548100000000005</v>
      </c>
    </row>
    <row r="128" spans="11:12" x14ac:dyDescent="0.25">
      <c r="K128" s="74">
        <v>44030</v>
      </c>
      <c r="L128" s="47">
        <v>98.317700000000002</v>
      </c>
    </row>
    <row r="129" spans="1:12" x14ac:dyDescent="0.25">
      <c r="K129" s="74">
        <v>44037</v>
      </c>
      <c r="L129" s="47">
        <v>98.580699999999993</v>
      </c>
    </row>
    <row r="130" spans="1:12" x14ac:dyDescent="0.25">
      <c r="K130" s="74">
        <v>44044</v>
      </c>
      <c r="L130" s="47">
        <v>98.760499999999993</v>
      </c>
    </row>
    <row r="131" spans="1:12" x14ac:dyDescent="0.25">
      <c r="K131" s="74">
        <v>44051</v>
      </c>
      <c r="L131" s="47">
        <v>98.796599999999998</v>
      </c>
    </row>
    <row r="132" spans="1:12" x14ac:dyDescent="0.25">
      <c r="K132" s="74">
        <v>44058</v>
      </c>
      <c r="L132" s="47">
        <v>98.677999999999997</v>
      </c>
    </row>
    <row r="133" spans="1:12" x14ac:dyDescent="0.25">
      <c r="K133" s="74">
        <v>44065</v>
      </c>
      <c r="L133" s="47">
        <v>98.465599999999995</v>
      </c>
    </row>
    <row r="134" spans="1:12" x14ac:dyDescent="0.25">
      <c r="K134" s="74">
        <v>44072</v>
      </c>
      <c r="L134" s="47">
        <v>98.613500000000002</v>
      </c>
    </row>
    <row r="135" spans="1:12" x14ac:dyDescent="0.25">
      <c r="K135" s="74">
        <v>44079</v>
      </c>
      <c r="L135" s="47">
        <v>99.092100000000002</v>
      </c>
    </row>
    <row r="136" spans="1:12" x14ac:dyDescent="0.25">
      <c r="K136" s="74">
        <v>44086</v>
      </c>
      <c r="L136" s="47">
        <v>99.632000000000005</v>
      </c>
    </row>
    <row r="137" spans="1:12" x14ac:dyDescent="0.25">
      <c r="K137" s="74">
        <v>44093</v>
      </c>
      <c r="L137" s="47">
        <v>99.868200000000002</v>
      </c>
    </row>
    <row r="138" spans="1:12" x14ac:dyDescent="0.25">
      <c r="K138" s="74">
        <v>44100</v>
      </c>
      <c r="L138" s="47">
        <v>99.026300000000006</v>
      </c>
    </row>
    <row r="139" spans="1:12" x14ac:dyDescent="0.25">
      <c r="K139" s="74">
        <v>44107</v>
      </c>
      <c r="L139" s="47">
        <v>97.420500000000004</v>
      </c>
    </row>
    <row r="140" spans="1:12" x14ac:dyDescent="0.25">
      <c r="A140" s="25"/>
      <c r="B140" s="24"/>
      <c r="K140" s="74">
        <v>44114</v>
      </c>
      <c r="L140" s="47">
        <v>97.2226</v>
      </c>
    </row>
    <row r="141" spans="1:12" x14ac:dyDescent="0.25">
      <c r="A141" s="25"/>
      <c r="B141" s="24"/>
      <c r="K141" s="74">
        <v>44121</v>
      </c>
      <c r="L141" s="47">
        <v>98.291700000000006</v>
      </c>
    </row>
    <row r="142" spans="1:12" x14ac:dyDescent="0.25">
      <c r="K142" s="74">
        <v>44128</v>
      </c>
      <c r="L142" s="47">
        <v>98.934700000000007</v>
      </c>
    </row>
    <row r="143" spans="1:12" x14ac:dyDescent="0.25">
      <c r="K143" s="74">
        <v>44135</v>
      </c>
      <c r="L143" s="47">
        <v>99.364699999999999</v>
      </c>
    </row>
    <row r="144" spans="1:12" x14ac:dyDescent="0.25">
      <c r="K144" s="74">
        <v>44142</v>
      </c>
      <c r="L144" s="47">
        <v>99.286000000000001</v>
      </c>
    </row>
    <row r="145" spans="11:12" x14ac:dyDescent="0.25">
      <c r="K145" s="74">
        <v>44149</v>
      </c>
      <c r="L145" s="47">
        <v>99.817899999999995</v>
      </c>
    </row>
    <row r="146" spans="11:12" x14ac:dyDescent="0.25">
      <c r="K146" s="74">
        <v>44156</v>
      </c>
      <c r="L146" s="47">
        <v>100.1266</v>
      </c>
    </row>
    <row r="147" spans="11:12" x14ac:dyDescent="0.25">
      <c r="K147" s="74">
        <v>44163</v>
      </c>
      <c r="L147" s="47">
        <v>100.1613</v>
      </c>
    </row>
    <row r="148" spans="11:12" x14ac:dyDescent="0.25">
      <c r="K148" s="74">
        <v>44170</v>
      </c>
      <c r="L148" s="47">
        <v>100.78870000000001</v>
      </c>
    </row>
    <row r="149" spans="11:12" x14ac:dyDescent="0.25">
      <c r="K149" s="74">
        <v>44177</v>
      </c>
      <c r="L149" s="47">
        <v>100.46339999999999</v>
      </c>
    </row>
    <row r="150" spans="11:12" x14ac:dyDescent="0.25">
      <c r="K150" s="74">
        <v>44184</v>
      </c>
      <c r="L150" s="47">
        <v>99.563199999999995</v>
      </c>
    </row>
    <row r="151" spans="11:12" x14ac:dyDescent="0.25">
      <c r="K151" s="74">
        <v>44191</v>
      </c>
      <c r="L151" s="47">
        <v>95.786600000000007</v>
      </c>
    </row>
    <row r="152" spans="11:12" x14ac:dyDescent="0.25">
      <c r="K152" s="74">
        <v>44198</v>
      </c>
      <c r="L152" s="47">
        <v>91.488600000000005</v>
      </c>
    </row>
    <row r="153" spans="11:12" x14ac:dyDescent="0.25">
      <c r="K153" s="74">
        <v>44205</v>
      </c>
      <c r="L153" s="47">
        <v>93.088099999999997</v>
      </c>
    </row>
    <row r="154" spans="11:12" x14ac:dyDescent="0.25">
      <c r="K154" s="74">
        <v>44212</v>
      </c>
      <c r="L154" s="47">
        <v>95.514300000000006</v>
      </c>
    </row>
    <row r="155" spans="11:12" x14ac:dyDescent="0.25">
      <c r="K155" s="74">
        <v>44219</v>
      </c>
      <c r="L155" s="47">
        <v>96.875900000000001</v>
      </c>
    </row>
    <row r="156" spans="11:12" x14ac:dyDescent="0.25">
      <c r="K156" s="74">
        <v>44226</v>
      </c>
      <c r="L156" s="47">
        <v>97.079899999999995</v>
      </c>
    </row>
    <row r="157" spans="11:12" x14ac:dyDescent="0.25">
      <c r="K157" s="74">
        <v>44233</v>
      </c>
      <c r="L157" s="47">
        <v>95.876800000000003</v>
      </c>
    </row>
    <row r="158" spans="11:12" x14ac:dyDescent="0.25">
      <c r="K158" s="74">
        <v>44240</v>
      </c>
      <c r="L158" s="47">
        <v>96.360600000000005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100.3964</v>
      </c>
    </row>
    <row r="260" spans="11:12" x14ac:dyDescent="0.25">
      <c r="K260" s="74">
        <v>43918</v>
      </c>
      <c r="L260" s="47">
        <v>101.5492</v>
      </c>
    </row>
    <row r="261" spans="11:12" x14ac:dyDescent="0.25">
      <c r="K261" s="74">
        <v>43925</v>
      </c>
      <c r="L261" s="47">
        <v>101.402</v>
      </c>
    </row>
    <row r="262" spans="11:12" x14ac:dyDescent="0.25">
      <c r="K262" s="74">
        <v>43932</v>
      </c>
      <c r="L262" s="47">
        <v>97.667699999999996</v>
      </c>
    </row>
    <row r="263" spans="11:12" x14ac:dyDescent="0.25">
      <c r="K263" s="74">
        <v>43939</v>
      </c>
      <c r="L263" s="47">
        <v>96.535399999999996</v>
      </c>
    </row>
    <row r="264" spans="11:12" x14ac:dyDescent="0.25">
      <c r="K264" s="74">
        <v>43946</v>
      </c>
      <c r="L264" s="47">
        <v>99.639899999999997</v>
      </c>
    </row>
    <row r="265" spans="11:12" x14ac:dyDescent="0.25">
      <c r="K265" s="74">
        <v>43953</v>
      </c>
      <c r="L265" s="47">
        <v>99.8309</v>
      </c>
    </row>
    <row r="266" spans="11:12" x14ac:dyDescent="0.25">
      <c r="K266" s="74">
        <v>43960</v>
      </c>
      <c r="L266" s="47">
        <v>99.562100000000001</v>
      </c>
    </row>
    <row r="267" spans="11:12" x14ac:dyDescent="0.25">
      <c r="K267" s="74">
        <v>43967</v>
      </c>
      <c r="L267" s="47">
        <v>98.290999999999997</v>
      </c>
    </row>
    <row r="268" spans="11:12" x14ac:dyDescent="0.25">
      <c r="K268" s="74">
        <v>43974</v>
      </c>
      <c r="L268" s="47">
        <v>98.3108</v>
      </c>
    </row>
    <row r="269" spans="11:12" x14ac:dyDescent="0.25">
      <c r="K269" s="74">
        <v>43981</v>
      </c>
      <c r="L269" s="47">
        <v>99.991200000000006</v>
      </c>
    </row>
    <row r="270" spans="11:12" x14ac:dyDescent="0.25">
      <c r="K270" s="74">
        <v>43988</v>
      </c>
      <c r="L270" s="47">
        <v>103.6995</v>
      </c>
    </row>
    <row r="271" spans="11:12" x14ac:dyDescent="0.25">
      <c r="K271" s="74">
        <v>43995</v>
      </c>
      <c r="L271" s="47">
        <v>104.1778</v>
      </c>
    </row>
    <row r="272" spans="11:12" x14ac:dyDescent="0.25">
      <c r="K272" s="74">
        <v>44002</v>
      </c>
      <c r="L272" s="47">
        <v>106.8826</v>
      </c>
    </row>
    <row r="273" spans="11:12" x14ac:dyDescent="0.25">
      <c r="K273" s="74">
        <v>44009</v>
      </c>
      <c r="L273" s="47">
        <v>109.23050000000001</v>
      </c>
    </row>
    <row r="274" spans="11:12" x14ac:dyDescent="0.25">
      <c r="K274" s="74">
        <v>44016</v>
      </c>
      <c r="L274" s="47">
        <v>106.3901</v>
      </c>
    </row>
    <row r="275" spans="11:12" x14ac:dyDescent="0.25">
      <c r="K275" s="74">
        <v>44023</v>
      </c>
      <c r="L275" s="47">
        <v>102.4884</v>
      </c>
    </row>
    <row r="276" spans="11:12" x14ac:dyDescent="0.25">
      <c r="K276" s="74">
        <v>44030</v>
      </c>
      <c r="L276" s="47">
        <v>102.68819999999999</v>
      </c>
    </row>
    <row r="277" spans="11:12" x14ac:dyDescent="0.25">
      <c r="K277" s="74">
        <v>44037</v>
      </c>
      <c r="L277" s="47">
        <v>102.29040000000001</v>
      </c>
    </row>
    <row r="278" spans="11:12" x14ac:dyDescent="0.25">
      <c r="K278" s="74">
        <v>44044</v>
      </c>
      <c r="L278" s="47">
        <v>103.2355</v>
      </c>
    </row>
    <row r="279" spans="11:12" x14ac:dyDescent="0.25">
      <c r="K279" s="74">
        <v>44051</v>
      </c>
      <c r="L279" s="47">
        <v>103.7504</v>
      </c>
    </row>
    <row r="280" spans="11:12" x14ac:dyDescent="0.25">
      <c r="K280" s="74">
        <v>44058</v>
      </c>
      <c r="L280" s="47">
        <v>103.7338</v>
      </c>
    </row>
    <row r="281" spans="11:12" x14ac:dyDescent="0.25">
      <c r="K281" s="74">
        <v>44065</v>
      </c>
      <c r="L281" s="47">
        <v>103.0029</v>
      </c>
    </row>
    <row r="282" spans="11:12" x14ac:dyDescent="0.25">
      <c r="K282" s="74">
        <v>44072</v>
      </c>
      <c r="L282" s="47">
        <v>103.53530000000001</v>
      </c>
    </row>
    <row r="283" spans="11:12" x14ac:dyDescent="0.25">
      <c r="K283" s="74">
        <v>44079</v>
      </c>
      <c r="L283" s="47">
        <v>104.8831</v>
      </c>
    </row>
    <row r="284" spans="11:12" x14ac:dyDescent="0.25">
      <c r="K284" s="74">
        <v>44086</v>
      </c>
      <c r="L284" s="47">
        <v>105.4705</v>
      </c>
    </row>
    <row r="285" spans="11:12" x14ac:dyDescent="0.25">
      <c r="K285" s="74">
        <v>44093</v>
      </c>
      <c r="L285" s="47">
        <v>106.17010000000001</v>
      </c>
    </row>
    <row r="286" spans="11:12" x14ac:dyDescent="0.25">
      <c r="K286" s="74">
        <v>44100</v>
      </c>
      <c r="L286" s="47">
        <v>105.2392</v>
      </c>
    </row>
    <row r="287" spans="11:12" x14ac:dyDescent="0.25">
      <c r="K287" s="74">
        <v>44107</v>
      </c>
      <c r="L287" s="47">
        <v>102.4759</v>
      </c>
    </row>
    <row r="288" spans="11:12" x14ac:dyDescent="0.25">
      <c r="K288" s="74">
        <v>44114</v>
      </c>
      <c r="L288" s="47">
        <v>101.0966</v>
      </c>
    </row>
    <row r="289" spans="11:12" x14ac:dyDescent="0.25">
      <c r="K289" s="74">
        <v>44121</v>
      </c>
      <c r="L289" s="47">
        <v>101.74460000000001</v>
      </c>
    </row>
    <row r="290" spans="11:12" x14ac:dyDescent="0.25">
      <c r="K290" s="74">
        <v>44128</v>
      </c>
      <c r="L290" s="47">
        <v>102.39360000000001</v>
      </c>
    </row>
    <row r="291" spans="11:12" x14ac:dyDescent="0.25">
      <c r="K291" s="74">
        <v>44135</v>
      </c>
      <c r="L291" s="47">
        <v>102.73609999999999</v>
      </c>
    </row>
    <row r="292" spans="11:12" x14ac:dyDescent="0.25">
      <c r="K292" s="74">
        <v>44142</v>
      </c>
      <c r="L292" s="47">
        <v>102.78959999999999</v>
      </c>
    </row>
    <row r="293" spans="11:12" x14ac:dyDescent="0.25">
      <c r="K293" s="74">
        <v>44149</v>
      </c>
      <c r="L293" s="47">
        <v>104.0651</v>
      </c>
    </row>
    <row r="294" spans="11:12" x14ac:dyDescent="0.25">
      <c r="K294" s="74">
        <v>44156</v>
      </c>
      <c r="L294" s="47">
        <v>103.77030000000001</v>
      </c>
    </row>
    <row r="295" spans="11:12" x14ac:dyDescent="0.25">
      <c r="K295" s="74">
        <v>44163</v>
      </c>
      <c r="L295" s="47">
        <v>104.232</v>
      </c>
    </row>
    <row r="296" spans="11:12" x14ac:dyDescent="0.25">
      <c r="K296" s="74">
        <v>44170</v>
      </c>
      <c r="L296" s="47">
        <v>105.76560000000001</v>
      </c>
    </row>
    <row r="297" spans="11:12" x14ac:dyDescent="0.25">
      <c r="K297" s="74">
        <v>44177</v>
      </c>
      <c r="L297" s="47">
        <v>106.4117</v>
      </c>
    </row>
    <row r="298" spans="11:12" x14ac:dyDescent="0.25">
      <c r="K298" s="74">
        <v>44184</v>
      </c>
      <c r="L298" s="47">
        <v>107.375</v>
      </c>
    </row>
    <row r="299" spans="11:12" x14ac:dyDescent="0.25">
      <c r="K299" s="74">
        <v>44191</v>
      </c>
      <c r="L299" s="47">
        <v>102.0253</v>
      </c>
    </row>
    <row r="300" spans="11:12" x14ac:dyDescent="0.25">
      <c r="K300" s="74">
        <v>44198</v>
      </c>
      <c r="L300" s="47">
        <v>96.095399999999998</v>
      </c>
    </row>
    <row r="301" spans="11:12" x14ac:dyDescent="0.25">
      <c r="K301" s="74">
        <v>44205</v>
      </c>
      <c r="L301" s="47">
        <v>99.791600000000003</v>
      </c>
    </row>
    <row r="302" spans="11:12" x14ac:dyDescent="0.25">
      <c r="K302" s="74">
        <v>44212</v>
      </c>
      <c r="L302" s="47">
        <v>100.90179999999999</v>
      </c>
    </row>
    <row r="303" spans="11:12" x14ac:dyDescent="0.25">
      <c r="K303" s="74">
        <v>44219</v>
      </c>
      <c r="L303" s="47">
        <v>101.9629</v>
      </c>
    </row>
    <row r="304" spans="11:12" x14ac:dyDescent="0.25">
      <c r="K304" s="74">
        <v>44226</v>
      </c>
      <c r="L304" s="47">
        <v>101.4768</v>
      </c>
    </row>
    <row r="305" spans="11:12" x14ac:dyDescent="0.25">
      <c r="K305" s="74">
        <v>44233</v>
      </c>
      <c r="L305" s="47">
        <v>102.00320000000001</v>
      </c>
    </row>
    <row r="306" spans="11:12" x14ac:dyDescent="0.25">
      <c r="K306" s="74">
        <v>44240</v>
      </c>
      <c r="L306" s="47">
        <v>102.7251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2F2F-F664-4394-B79E-174BDD208FB7}">
  <sheetPr codeName="Sheet5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0</v>
      </c>
    </row>
    <row r="2" spans="1:12" ht="19.5" customHeight="1" x14ac:dyDescent="0.3">
      <c r="A2" s="7" t="str">
        <f>"Weekly Payroll Jobs and Wages in Australia - " &amp;$L$1</f>
        <v>Weekly Payroll Jobs and Wages in Australia - Mining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44240</v>
      </c>
    </row>
    <row r="3" spans="1:12" ht="15" customHeight="1" x14ac:dyDescent="0.25">
      <c r="A3" s="38" t="str">
        <f>"Week ending "&amp;TEXT($L$2,"dddd dd mmmm yyyy")</f>
        <v>Week ending Saturday 13 February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65</v>
      </c>
      <c r="L4" s="44">
        <v>44212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44219</v>
      </c>
    </row>
    <row r="6" spans="1:12" ht="16.5" customHeight="1" thickBot="1" x14ac:dyDescent="0.3">
      <c r="A6" s="36" t="str">
        <f>"Change in payroll jobs and total wages, "&amp;$L$1</f>
        <v>Change in payroll jobs and total wages, Mining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44226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66</v>
      </c>
      <c r="L7" s="44">
        <v>44233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5" t="str">
        <f>"% Change between " &amp; TEXT($L$4,"dd mmm yyyy")&amp;" and "&amp; TEXT($L$2,"dd mmm yyyy") &amp; " (monthly change)"</f>
        <v>% Change between 16 Jan 2021 and 13 Feb 2021 (monthly change)</v>
      </c>
      <c r="D8" s="78" t="str">
        <f>"% Change between " &amp; TEXT($L$7,"dd mmm yyyy")&amp;" and "&amp; TEXT($L$2,"dd mmm yyyy") &amp; " (weekly change)"</f>
        <v>% Change between 06 Feb 2021 and 13 Feb 2021 (weekly change)</v>
      </c>
      <c r="E8" s="80" t="str">
        <f>"% Change between " &amp; TEXT($L$6,"dd mmm yyyy")&amp;" and "&amp; TEXT($L$7,"dd mmm yyyy") &amp; " (weekly change)"</f>
        <v>% Change between 30 Jan 2021 and 06 Feb 2021 (weekly change)</v>
      </c>
      <c r="F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5" t="str">
        <f>"% Change between " &amp; TEXT($L$4,"dd mmm yyyy")&amp;" and "&amp; TEXT($L$2,"dd mmm yyyy") &amp; " (monthly change)"</f>
        <v>% Change between 16 Jan 2021 and 13 Feb 2021 (monthly change)</v>
      </c>
      <c r="H8" s="78" t="str">
        <f>"% Change between " &amp; TEXT($L$7,"dd mmm yyyy")&amp;" and "&amp; TEXT($L$2,"dd mmm yyyy") &amp; " (weekly change)"</f>
        <v>% Change between 06 Feb 2021 and 13 Feb 2021 (weekly change)</v>
      </c>
      <c r="I8" s="80" t="str">
        <f>"% Change between " &amp; TEXT($L$6,"dd mmm yyyy")&amp;" and "&amp; TEXT($L$7,"dd mmm yyyy") &amp; " (weekly change)"</f>
        <v>% Change between 30 Jan 2021 and 06 Feb 2021 (weekly change)</v>
      </c>
      <c r="J8" s="57"/>
      <c r="K8" s="43" t="s">
        <v>67</v>
      </c>
      <c r="L8" s="44">
        <v>44240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-1.2646098990177101E-2</v>
      </c>
      <c r="C11" s="32">
        <v>2.3064568594556967E-2</v>
      </c>
      <c r="D11" s="32">
        <v>6.4890325163726725E-3</v>
      </c>
      <c r="E11" s="32">
        <v>1.1747131905162078E-3</v>
      </c>
      <c r="F11" s="32">
        <v>-0.16095886282703531</v>
      </c>
      <c r="G11" s="32">
        <v>8.5239517309564139E-2</v>
      </c>
      <c r="H11" s="32">
        <v>1.8539632833731057E-2</v>
      </c>
      <c r="I11" s="68">
        <v>5.2550249899171009E-2</v>
      </c>
      <c r="J11" s="46"/>
      <c r="K11" s="46"/>
      <c r="L11" s="47"/>
    </row>
    <row r="12" spans="1:12" x14ac:dyDescent="0.25">
      <c r="A12" s="69" t="s">
        <v>6</v>
      </c>
      <c r="B12" s="32">
        <v>5.2861545663792864E-2</v>
      </c>
      <c r="C12" s="32">
        <v>1.657375320174781E-2</v>
      </c>
      <c r="D12" s="32">
        <v>-5.8203786929934553E-3</v>
      </c>
      <c r="E12" s="32">
        <v>1.9562248551285855E-3</v>
      </c>
      <c r="F12" s="32">
        <v>1.0276466865795308E-2</v>
      </c>
      <c r="G12" s="32">
        <v>2.3227001667718961E-2</v>
      </c>
      <c r="H12" s="32">
        <v>0</v>
      </c>
      <c r="I12" s="68">
        <v>0</v>
      </c>
      <c r="J12" s="46"/>
      <c r="K12" s="46"/>
      <c r="L12" s="47"/>
    </row>
    <row r="13" spans="1:12" ht="15" customHeight="1" x14ac:dyDescent="0.25">
      <c r="A13" s="69" t="s">
        <v>5</v>
      </c>
      <c r="B13" s="32">
        <v>-7.6946907381690854E-3</v>
      </c>
      <c r="C13" s="32">
        <v>1.4855238719545527E-2</v>
      </c>
      <c r="D13" s="32">
        <v>4.3215482754892509E-3</v>
      </c>
      <c r="E13" s="32">
        <v>-3.1256736365595783E-3</v>
      </c>
      <c r="F13" s="32">
        <v>-0.12679013011229578</v>
      </c>
      <c r="G13" s="32">
        <v>5.231164781153308E-2</v>
      </c>
      <c r="H13" s="32">
        <v>8.4839103154916717E-3</v>
      </c>
      <c r="I13" s="68">
        <v>3.0363593410795309E-2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-4.7284635879218384E-2</v>
      </c>
      <c r="C14" s="32">
        <v>4.0846448933752333E-2</v>
      </c>
      <c r="D14" s="32">
        <v>6.7877337462753928E-3</v>
      </c>
      <c r="E14" s="32">
        <v>1.0027522722716231E-2</v>
      </c>
      <c r="F14" s="32">
        <v>-9.818920152505406E-2</v>
      </c>
      <c r="G14" s="32">
        <v>0.11262631221892461</v>
      </c>
      <c r="H14" s="32">
        <v>3.855311353187596E-2</v>
      </c>
      <c r="I14" s="68">
        <v>6.6093917872148245E-2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-2.3797041008837283E-2</v>
      </c>
      <c r="C15" s="32">
        <v>1.2183671368269255E-2</v>
      </c>
      <c r="D15" s="32">
        <v>7.9290547467705252E-3</v>
      </c>
      <c r="E15" s="32">
        <v>-7.7314343845371614E-3</v>
      </c>
      <c r="F15" s="32">
        <v>-0.13772898627684393</v>
      </c>
      <c r="G15" s="32">
        <v>0.16523030738866984</v>
      </c>
      <c r="H15" s="32">
        <v>2.263940264710862E-2</v>
      </c>
      <c r="I15" s="68">
        <v>0.11225735202349418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-1.2910385973456728E-2</v>
      </c>
      <c r="C16" s="32">
        <v>1.8245726415212715E-2</v>
      </c>
      <c r="D16" s="32">
        <v>1.0402816725867847E-2</v>
      </c>
      <c r="E16" s="32">
        <v>-1.8660197798097133E-3</v>
      </c>
      <c r="F16" s="32">
        <v>-0.23718039074223529</v>
      </c>
      <c r="G16" s="32">
        <v>8.6872477533529224E-2</v>
      </c>
      <c r="H16" s="32">
        <v>1.4268237570580267E-2</v>
      </c>
      <c r="I16" s="68">
        <v>5.8620716476232015E-2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-6.648075295055067E-3</v>
      </c>
      <c r="C17" s="32">
        <v>1.2563451776649748E-2</v>
      </c>
      <c r="D17" s="32">
        <v>5.2735781137509541E-3</v>
      </c>
      <c r="E17" s="32">
        <v>-6.082289803220009E-3</v>
      </c>
      <c r="F17" s="32">
        <v>-4.0597046032738171E-2</v>
      </c>
      <c r="G17" s="32">
        <v>8.2232073702805941E-2</v>
      </c>
      <c r="H17" s="32">
        <v>1.9045403014875673E-2</v>
      </c>
      <c r="I17" s="68">
        <v>5.6448789753278827E-2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-1.4275309541150749E-2</v>
      </c>
      <c r="C18" s="32">
        <v>4.8334624322230901E-2</v>
      </c>
      <c r="D18" s="32">
        <v>1.4542728635682289E-2</v>
      </c>
      <c r="E18" s="32">
        <v>1.4834537847090212E-2</v>
      </c>
      <c r="F18" s="32">
        <v>-1.9453834642370826E-2</v>
      </c>
      <c r="G18" s="32">
        <v>3.7516523394433676E-2</v>
      </c>
      <c r="H18" s="32">
        <v>8.3764613502395058E-3</v>
      </c>
      <c r="I18" s="68">
        <v>3.5905262217034828E-2</v>
      </c>
      <c r="J18" s="46"/>
      <c r="K18" s="46"/>
      <c r="L18" s="47"/>
    </row>
    <row r="19" spans="1:12" x14ac:dyDescent="0.25">
      <c r="A19" s="70" t="s">
        <v>1</v>
      </c>
      <c r="B19" s="32">
        <v>0.1355675675675676</v>
      </c>
      <c r="C19" s="32">
        <v>2.9803921568627434E-2</v>
      </c>
      <c r="D19" s="32">
        <v>-1.8317757009345681E-2</v>
      </c>
      <c r="E19" s="32">
        <v>-1.3824884792626779E-2</v>
      </c>
      <c r="F19" s="32">
        <v>-5.8161874319321294E-3</v>
      </c>
      <c r="G19" s="32">
        <v>0.10288896227874256</v>
      </c>
      <c r="H19" s="32">
        <v>1.3127197292670312E-2</v>
      </c>
      <c r="I19" s="68">
        <v>4.9842223795275808E-2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-1.5415304156573439E-2</v>
      </c>
      <c r="C21" s="32">
        <v>2.2688578823681471E-2</v>
      </c>
      <c r="D21" s="32">
        <v>6.459888871930719E-3</v>
      </c>
      <c r="E21" s="32">
        <v>6.4374842923409226E-4</v>
      </c>
      <c r="F21" s="32">
        <v>-0.15633590528093333</v>
      </c>
      <c r="G21" s="32">
        <v>8.4833575379993142E-2</v>
      </c>
      <c r="H21" s="32">
        <v>1.889174617723377E-2</v>
      </c>
      <c r="I21" s="68">
        <v>5.1104765665356489E-2</v>
      </c>
      <c r="J21" s="46"/>
      <c r="K21" s="46"/>
      <c r="L21" s="46"/>
    </row>
    <row r="22" spans="1:12" x14ac:dyDescent="0.25">
      <c r="A22" s="69" t="s">
        <v>13</v>
      </c>
      <c r="B22" s="32">
        <v>-5.966153957063014E-3</v>
      </c>
      <c r="C22" s="32">
        <v>2.596431615759065E-2</v>
      </c>
      <c r="D22" s="32">
        <v>7.1794822507242895E-3</v>
      </c>
      <c r="E22" s="32">
        <v>5.1837214979046919E-3</v>
      </c>
      <c r="F22" s="32">
        <v>-0.19124521136843819</v>
      </c>
      <c r="G22" s="32">
        <v>9.2001526997698369E-2</v>
      </c>
      <c r="H22" s="32">
        <v>1.6589320307557109E-2</v>
      </c>
      <c r="I22" s="68">
        <v>6.402566877205973E-2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-0.10344972979810407</v>
      </c>
      <c r="C23" s="32">
        <v>3.055809106844265E-2</v>
      </c>
      <c r="D23" s="32">
        <v>-4.5022901597259191E-3</v>
      </c>
      <c r="E23" s="32">
        <v>-2.6488104281243485E-2</v>
      </c>
      <c r="F23" s="32">
        <v>2.2245402209761789E-3</v>
      </c>
      <c r="G23" s="32">
        <v>0.127013326941529</v>
      </c>
      <c r="H23" s="32">
        <v>1.5841636879672327E-2</v>
      </c>
      <c r="I23" s="68">
        <v>4.6858305754997165E-2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-2.8127590466061392E-2</v>
      </c>
      <c r="C24" s="32">
        <v>2.9444861606273687E-2</v>
      </c>
      <c r="D24" s="32">
        <v>4.3536393341532253E-3</v>
      </c>
      <c r="E24" s="32">
        <v>-1.881011889391826E-3</v>
      </c>
      <c r="F24" s="32">
        <v>-5.8533098421287733E-2</v>
      </c>
      <c r="G24" s="32">
        <v>0.10063536717609778</v>
      </c>
      <c r="H24" s="32">
        <v>1.3755963102211055E-2</v>
      </c>
      <c r="I24" s="68">
        <v>5.2660042961663267E-2</v>
      </c>
      <c r="J24" s="46"/>
      <c r="K24" s="46" t="s">
        <v>69</v>
      </c>
      <c r="L24" s="47">
        <v>87</v>
      </c>
    </row>
    <row r="25" spans="1:12" x14ac:dyDescent="0.25">
      <c r="A25" s="69" t="s">
        <v>47</v>
      </c>
      <c r="B25" s="32">
        <v>-2.2863043266652117E-2</v>
      </c>
      <c r="C25" s="32">
        <v>2.2448559961750325E-2</v>
      </c>
      <c r="D25" s="32">
        <v>7.2561402055566493E-3</v>
      </c>
      <c r="E25" s="32">
        <v>-1.5961562749922109E-4</v>
      </c>
      <c r="F25" s="32">
        <v>-0.13617648210861932</v>
      </c>
      <c r="G25" s="32">
        <v>8.5326713653473663E-2</v>
      </c>
      <c r="H25" s="32">
        <v>1.8810136882197792E-2</v>
      </c>
      <c r="I25" s="68">
        <v>5.2298913348038489E-2</v>
      </c>
      <c r="J25" s="46"/>
      <c r="K25" s="46" t="s">
        <v>46</v>
      </c>
      <c r="L25" s="47">
        <v>94.41</v>
      </c>
    </row>
    <row r="26" spans="1:12" x14ac:dyDescent="0.25">
      <c r="A26" s="69" t="s">
        <v>48</v>
      </c>
      <c r="B26" s="32">
        <v>-9.6708028435705806E-3</v>
      </c>
      <c r="C26" s="32">
        <v>2.2984095974671881E-2</v>
      </c>
      <c r="D26" s="32">
        <v>7.3900255643879476E-3</v>
      </c>
      <c r="E26" s="32">
        <v>3.2362055468799777E-3</v>
      </c>
      <c r="F26" s="32">
        <v>-0.20246879991184008</v>
      </c>
      <c r="G26" s="32">
        <v>8.2073894039197182E-2</v>
      </c>
      <c r="H26" s="32">
        <v>2.1890216762249892E-2</v>
      </c>
      <c r="I26" s="68">
        <v>4.9345660200098118E-2</v>
      </c>
      <c r="J26" s="46"/>
      <c r="K26" s="46" t="s">
        <v>47</v>
      </c>
      <c r="L26" s="47">
        <v>95.57</v>
      </c>
    </row>
    <row r="27" spans="1:12" ht="17.25" customHeight="1" x14ac:dyDescent="0.25">
      <c r="A27" s="69" t="s">
        <v>49</v>
      </c>
      <c r="B27" s="32">
        <v>-1.4576411185871496E-3</v>
      </c>
      <c r="C27" s="32">
        <v>1.8674319295125086E-2</v>
      </c>
      <c r="D27" s="32">
        <v>5.7574594452636241E-3</v>
      </c>
      <c r="E27" s="32">
        <v>1.8111764466108848E-3</v>
      </c>
      <c r="F27" s="32">
        <v>-0.19599544304469108</v>
      </c>
      <c r="G27" s="32">
        <v>8.1868373148952012E-2</v>
      </c>
      <c r="H27" s="32">
        <v>1.6609112771988954E-2</v>
      </c>
      <c r="I27" s="68">
        <v>5.6305319910871843E-2</v>
      </c>
      <c r="J27" s="59"/>
      <c r="K27" s="50" t="s">
        <v>48</v>
      </c>
      <c r="L27" s="47">
        <v>96.81</v>
      </c>
    </row>
    <row r="28" spans="1:12" x14ac:dyDescent="0.25">
      <c r="A28" s="69" t="s">
        <v>50</v>
      </c>
      <c r="B28" s="32">
        <v>5.4782587586783782E-2</v>
      </c>
      <c r="C28" s="32">
        <v>2.1064314578266519E-2</v>
      </c>
      <c r="D28" s="32">
        <v>5.5084919246168873E-3</v>
      </c>
      <c r="E28" s="32">
        <v>6.7689142496665244E-3</v>
      </c>
      <c r="F28" s="32">
        <v>-0.10330088263778581</v>
      </c>
      <c r="G28" s="32">
        <v>8.4004337144249597E-2</v>
      </c>
      <c r="H28" s="32">
        <v>1.6216983358610326E-2</v>
      </c>
      <c r="I28" s="68">
        <v>6.1352899389435889E-2</v>
      </c>
      <c r="J28" s="54"/>
      <c r="K28" s="41" t="s">
        <v>49</v>
      </c>
      <c r="L28" s="47">
        <v>98.02</v>
      </c>
    </row>
    <row r="29" spans="1:12" ht="15.75" thickBot="1" x14ac:dyDescent="0.3">
      <c r="A29" s="71" t="s">
        <v>51</v>
      </c>
      <c r="B29" s="72">
        <v>8.1129531212818184E-2</v>
      </c>
      <c r="C29" s="72">
        <v>7.6741091231702363E-3</v>
      </c>
      <c r="D29" s="72">
        <v>4.5992599908604159E-3</v>
      </c>
      <c r="E29" s="72">
        <v>-1.2763046831795521E-2</v>
      </c>
      <c r="F29" s="72">
        <v>1.662358177598211E-2</v>
      </c>
      <c r="G29" s="72">
        <v>4.1459810715819501E-2</v>
      </c>
      <c r="H29" s="72">
        <v>7.3284721683657406E-3</v>
      </c>
      <c r="I29" s="73">
        <v>-1.7681372935845929E-2</v>
      </c>
      <c r="J29" s="54"/>
      <c r="K29" s="41" t="s">
        <v>50</v>
      </c>
      <c r="L29" s="47">
        <v>103.3</v>
      </c>
    </row>
    <row r="30" spans="1:12" ht="40.5" customHeight="1" x14ac:dyDescent="0.25">
      <c r="A30" s="97" t="s">
        <v>70</v>
      </c>
      <c r="B30" s="97"/>
      <c r="C30" s="97"/>
      <c r="D30" s="97"/>
      <c r="E30" s="97"/>
      <c r="F30" s="97"/>
      <c r="G30" s="97"/>
      <c r="H30" s="97"/>
      <c r="I30" s="97"/>
      <c r="J30" s="54"/>
      <c r="K30" s="41" t="s">
        <v>51</v>
      </c>
      <c r="L30" s="47">
        <v>107.29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90.06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96.77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97.01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98.31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99.28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104.9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107.62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89.66</v>
      </c>
    </row>
    <row r="43" spans="1:12" x14ac:dyDescent="0.25">
      <c r="K43" s="46" t="s">
        <v>46</v>
      </c>
      <c r="L43" s="47">
        <v>97.19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97.71</v>
      </c>
    </row>
    <row r="45" spans="1:12" ht="15.4" customHeight="1" x14ac:dyDescent="0.25">
      <c r="A45" s="26" t="str">
        <f>"Indexed number of payroll jobs in "&amp;$L$1&amp;" each week by age group"</f>
        <v>Indexed number of payroll jobs in Mining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99.03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99.85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105.48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108.11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103.74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98.13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91.09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95.24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99.45</v>
      </c>
    </row>
    <row r="59" spans="1:12" ht="15.4" customHeight="1" x14ac:dyDescent="0.25">
      <c r="K59" s="41" t="s">
        <v>2</v>
      </c>
      <c r="L59" s="47">
        <v>94.31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Mining each week by State and Territory</v>
      </c>
      <c r="K60" s="41" t="s">
        <v>1</v>
      </c>
      <c r="L60" s="47">
        <v>102.01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106.11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98.93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94.17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95.59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97.25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100.14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96.85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104.7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105.53</v>
      </c>
    </row>
    <row r="72" spans="1:12" ht="15.4" customHeight="1" x14ac:dyDescent="0.25">
      <c r="K72" s="46" t="s">
        <v>5</v>
      </c>
      <c r="L72" s="47">
        <v>99.24</v>
      </c>
    </row>
    <row r="73" spans="1:12" ht="15.4" customHeight="1" x14ac:dyDescent="0.25">
      <c r="K73" s="46" t="s">
        <v>44</v>
      </c>
      <c r="L73" s="47">
        <v>94.81</v>
      </c>
    </row>
    <row r="74" spans="1:12" ht="15.4" customHeight="1" x14ac:dyDescent="0.25">
      <c r="K74" s="50" t="s">
        <v>4</v>
      </c>
      <c r="L74" s="47">
        <v>96.31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Mining each week by State and Territory</v>
      </c>
      <c r="K75" s="41" t="s">
        <v>3</v>
      </c>
      <c r="L75" s="47">
        <v>98.3</v>
      </c>
    </row>
    <row r="76" spans="1:12" ht="15.4" customHeight="1" x14ac:dyDescent="0.25">
      <c r="K76" s="41" t="s">
        <v>43</v>
      </c>
      <c r="L76" s="47">
        <v>100.61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98.22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103.71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100.61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95.67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93.34</v>
      </c>
    </row>
    <row r="85" spans="1:12" ht="15.4" customHeight="1" x14ac:dyDescent="0.25">
      <c r="K85" s="50" t="s">
        <v>4</v>
      </c>
      <c r="L85" s="47">
        <v>101.41</v>
      </c>
    </row>
    <row r="86" spans="1:12" ht="15.4" customHeight="1" x14ac:dyDescent="0.25">
      <c r="K86" s="41" t="s">
        <v>3</v>
      </c>
      <c r="L86" s="47">
        <v>97.59</v>
      </c>
    </row>
    <row r="87" spans="1:12" ht="15.4" customHeight="1" x14ac:dyDescent="0.25">
      <c r="K87" s="41" t="s">
        <v>43</v>
      </c>
      <c r="L87" s="47">
        <v>88.06</v>
      </c>
    </row>
    <row r="88" spans="1:12" ht="15.4" customHeight="1" x14ac:dyDescent="0.25">
      <c r="K88" s="41" t="s">
        <v>2</v>
      </c>
      <c r="L88" s="47">
        <v>93.9</v>
      </c>
    </row>
    <row r="89" spans="1:12" ht="15.4" customHeight="1" x14ac:dyDescent="0.25">
      <c r="K89" s="41" t="s">
        <v>1</v>
      </c>
      <c r="L89" s="47">
        <v>127.78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102.62</v>
      </c>
    </row>
    <row r="92" spans="1:12" ht="15" customHeight="1" x14ac:dyDescent="0.25">
      <c r="K92" s="46" t="s">
        <v>5</v>
      </c>
      <c r="L92" s="47">
        <v>98.24</v>
      </c>
    </row>
    <row r="93" spans="1:12" ht="15" customHeight="1" x14ac:dyDescent="0.25">
      <c r="A93" s="26"/>
      <c r="K93" s="46" t="s">
        <v>44</v>
      </c>
      <c r="L93" s="47">
        <v>96.49</v>
      </c>
    </row>
    <row r="94" spans="1:12" ht="15" customHeight="1" x14ac:dyDescent="0.25">
      <c r="K94" s="50" t="s">
        <v>4</v>
      </c>
      <c r="L94" s="47">
        <v>102.2</v>
      </c>
    </row>
    <row r="95" spans="1:12" ht="15" customHeight="1" x14ac:dyDescent="0.25">
      <c r="K95" s="41" t="s">
        <v>3</v>
      </c>
      <c r="L95" s="47">
        <v>98.73</v>
      </c>
    </row>
    <row r="96" spans="1:12" ht="15" customHeight="1" x14ac:dyDescent="0.25">
      <c r="K96" s="41" t="s">
        <v>43</v>
      </c>
      <c r="L96" s="47">
        <v>87.46</v>
      </c>
    </row>
    <row r="97" spans="1:12" ht="15" customHeight="1" x14ac:dyDescent="0.25">
      <c r="K97" s="41" t="s">
        <v>2</v>
      </c>
      <c r="L97" s="47">
        <v>98.47</v>
      </c>
    </row>
    <row r="98" spans="1:12" ht="15" customHeight="1" x14ac:dyDescent="0.25">
      <c r="K98" s="41" t="s">
        <v>1</v>
      </c>
      <c r="L98" s="47">
        <v>141.66999999999999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102.09</v>
      </c>
    </row>
    <row r="101" spans="1:12" x14ac:dyDescent="0.25">
      <c r="A101" s="25"/>
      <c r="B101" s="24"/>
      <c r="K101" s="46" t="s">
        <v>5</v>
      </c>
      <c r="L101" s="47">
        <v>99.23</v>
      </c>
    </row>
    <row r="102" spans="1:12" x14ac:dyDescent="0.25">
      <c r="A102" s="25"/>
      <c r="B102" s="24"/>
      <c r="K102" s="46" t="s">
        <v>44</v>
      </c>
      <c r="L102" s="47">
        <v>97.15</v>
      </c>
    </row>
    <row r="103" spans="1:12" x14ac:dyDescent="0.25">
      <c r="A103" s="25"/>
      <c r="B103" s="24"/>
      <c r="K103" s="50" t="s">
        <v>4</v>
      </c>
      <c r="L103" s="47">
        <v>103.05</v>
      </c>
    </row>
    <row r="104" spans="1:12" x14ac:dyDescent="0.25">
      <c r="A104" s="25"/>
      <c r="B104" s="24"/>
      <c r="K104" s="41" t="s">
        <v>3</v>
      </c>
      <c r="L104" s="47">
        <v>99.66</v>
      </c>
    </row>
    <row r="105" spans="1:12" x14ac:dyDescent="0.25">
      <c r="A105" s="25"/>
      <c r="B105" s="24"/>
      <c r="K105" s="41" t="s">
        <v>43</v>
      </c>
      <c r="L105" s="47">
        <v>88.33</v>
      </c>
    </row>
    <row r="106" spans="1:12" x14ac:dyDescent="0.25">
      <c r="A106" s="25"/>
      <c r="B106" s="24"/>
      <c r="K106" s="41" t="s">
        <v>2</v>
      </c>
      <c r="L106" s="47">
        <v>100.12</v>
      </c>
    </row>
    <row r="107" spans="1:12" x14ac:dyDescent="0.25">
      <c r="A107" s="25"/>
      <c r="B107" s="24"/>
      <c r="K107" s="41" t="s">
        <v>1</v>
      </c>
      <c r="L107" s="47">
        <v>140.28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99.374700000000004</v>
      </c>
    </row>
    <row r="112" spans="1:12" x14ac:dyDescent="0.25">
      <c r="K112" s="74">
        <v>43918</v>
      </c>
      <c r="L112" s="47">
        <v>98.349299999999999</v>
      </c>
    </row>
    <row r="113" spans="11:12" x14ac:dyDescent="0.25">
      <c r="K113" s="74">
        <v>43925</v>
      </c>
      <c r="L113" s="47">
        <v>94.193200000000004</v>
      </c>
    </row>
    <row r="114" spans="11:12" x14ac:dyDescent="0.25">
      <c r="K114" s="74">
        <v>43932</v>
      </c>
      <c r="L114" s="47">
        <v>91.303299999999993</v>
      </c>
    </row>
    <row r="115" spans="11:12" x14ac:dyDescent="0.25">
      <c r="K115" s="74">
        <v>43939</v>
      </c>
      <c r="L115" s="47">
        <v>91.623000000000005</v>
      </c>
    </row>
    <row r="116" spans="11:12" x14ac:dyDescent="0.25">
      <c r="K116" s="74">
        <v>43946</v>
      </c>
      <c r="L116" s="47">
        <v>91.816000000000003</v>
      </c>
    </row>
    <row r="117" spans="11:12" x14ac:dyDescent="0.25">
      <c r="K117" s="74">
        <v>43953</v>
      </c>
      <c r="L117" s="47">
        <v>92.069100000000006</v>
      </c>
    </row>
    <row r="118" spans="11:12" x14ac:dyDescent="0.25">
      <c r="K118" s="74">
        <v>43960</v>
      </c>
      <c r="L118" s="47">
        <v>93.808999999999997</v>
      </c>
    </row>
    <row r="119" spans="11:12" x14ac:dyDescent="0.25">
      <c r="K119" s="74">
        <v>43967</v>
      </c>
      <c r="L119" s="47">
        <v>94.1036</v>
      </c>
    </row>
    <row r="120" spans="11:12" x14ac:dyDescent="0.25">
      <c r="K120" s="74">
        <v>43974</v>
      </c>
      <c r="L120" s="47">
        <v>94.299700000000001</v>
      </c>
    </row>
    <row r="121" spans="11:12" x14ac:dyDescent="0.25">
      <c r="K121" s="74">
        <v>43981</v>
      </c>
      <c r="L121" s="47">
        <v>94.225999999999999</v>
      </c>
    </row>
    <row r="122" spans="11:12" x14ac:dyDescent="0.25">
      <c r="K122" s="74">
        <v>43988</v>
      </c>
      <c r="L122" s="47">
        <v>95.526600000000002</v>
      </c>
    </row>
    <row r="123" spans="11:12" x14ac:dyDescent="0.25">
      <c r="K123" s="74">
        <v>43995</v>
      </c>
      <c r="L123" s="47">
        <v>95.686099999999996</v>
      </c>
    </row>
    <row r="124" spans="11:12" x14ac:dyDescent="0.25">
      <c r="K124" s="74">
        <v>44002</v>
      </c>
      <c r="L124" s="47">
        <v>95.031899999999993</v>
      </c>
    </row>
    <row r="125" spans="11:12" x14ac:dyDescent="0.25">
      <c r="K125" s="74">
        <v>44009</v>
      </c>
      <c r="L125" s="47">
        <v>95.571700000000007</v>
      </c>
    </row>
    <row r="126" spans="11:12" x14ac:dyDescent="0.25">
      <c r="K126" s="74">
        <v>44016</v>
      </c>
      <c r="L126" s="47">
        <v>97.761600000000001</v>
      </c>
    </row>
    <row r="127" spans="11:12" x14ac:dyDescent="0.25">
      <c r="K127" s="74">
        <v>44023</v>
      </c>
      <c r="L127" s="47">
        <v>99.114400000000003</v>
      </c>
    </row>
    <row r="128" spans="11:12" x14ac:dyDescent="0.25">
      <c r="K128" s="74">
        <v>44030</v>
      </c>
      <c r="L128" s="47">
        <v>99.011300000000006</v>
      </c>
    </row>
    <row r="129" spans="1:12" x14ac:dyDescent="0.25">
      <c r="K129" s="74">
        <v>44037</v>
      </c>
      <c r="L129" s="47">
        <v>99.2286</v>
      </c>
    </row>
    <row r="130" spans="1:12" x14ac:dyDescent="0.25">
      <c r="K130" s="74">
        <v>44044</v>
      </c>
      <c r="L130" s="47">
        <v>99.383799999999994</v>
      </c>
    </row>
    <row r="131" spans="1:12" x14ac:dyDescent="0.25">
      <c r="K131" s="74">
        <v>44051</v>
      </c>
      <c r="L131" s="47">
        <v>99.457499999999996</v>
      </c>
    </row>
    <row r="132" spans="1:12" x14ac:dyDescent="0.25">
      <c r="K132" s="74">
        <v>44058</v>
      </c>
      <c r="L132" s="47">
        <v>99.099299999999999</v>
      </c>
    </row>
    <row r="133" spans="1:12" x14ac:dyDescent="0.25">
      <c r="K133" s="74">
        <v>44065</v>
      </c>
      <c r="L133" s="47">
        <v>99.042299999999997</v>
      </c>
    </row>
    <row r="134" spans="1:12" x14ac:dyDescent="0.25">
      <c r="K134" s="74">
        <v>44072</v>
      </c>
      <c r="L134" s="47">
        <v>99.089500000000001</v>
      </c>
    </row>
    <row r="135" spans="1:12" x14ac:dyDescent="0.25">
      <c r="K135" s="74">
        <v>44079</v>
      </c>
      <c r="L135" s="47">
        <v>98.657700000000006</v>
      </c>
    </row>
    <row r="136" spans="1:12" x14ac:dyDescent="0.25">
      <c r="K136" s="74">
        <v>44086</v>
      </c>
      <c r="L136" s="47">
        <v>98.660700000000006</v>
      </c>
    </row>
    <row r="137" spans="1:12" x14ac:dyDescent="0.25">
      <c r="K137" s="74">
        <v>44093</v>
      </c>
      <c r="L137" s="47">
        <v>98.7393</v>
      </c>
    </row>
    <row r="138" spans="1:12" x14ac:dyDescent="0.25">
      <c r="K138" s="74">
        <v>44100</v>
      </c>
      <c r="L138" s="47">
        <v>98.672499999999999</v>
      </c>
    </row>
    <row r="139" spans="1:12" x14ac:dyDescent="0.25">
      <c r="K139" s="74">
        <v>44107</v>
      </c>
      <c r="L139" s="47">
        <v>98.161199999999994</v>
      </c>
    </row>
    <row r="140" spans="1:12" x14ac:dyDescent="0.25">
      <c r="A140" s="25"/>
      <c r="B140" s="24"/>
      <c r="K140" s="74">
        <v>44114</v>
      </c>
      <c r="L140" s="47">
        <v>98.199799999999996</v>
      </c>
    </row>
    <row r="141" spans="1:12" x14ac:dyDescent="0.25">
      <c r="A141" s="25"/>
      <c r="B141" s="24"/>
      <c r="K141" s="74">
        <v>44121</v>
      </c>
      <c r="L141" s="47">
        <v>97.700500000000005</v>
      </c>
    </row>
    <row r="142" spans="1:12" x14ac:dyDescent="0.25">
      <c r="K142" s="74">
        <v>44128</v>
      </c>
      <c r="L142" s="47">
        <v>97.659800000000004</v>
      </c>
    </row>
    <row r="143" spans="1:12" x14ac:dyDescent="0.25">
      <c r="K143" s="74">
        <v>44135</v>
      </c>
      <c r="L143" s="47">
        <v>97.597999999999999</v>
      </c>
    </row>
    <row r="144" spans="1:12" x14ac:dyDescent="0.25">
      <c r="K144" s="74">
        <v>44142</v>
      </c>
      <c r="L144" s="47">
        <v>97.727099999999993</v>
      </c>
    </row>
    <row r="145" spans="11:12" x14ac:dyDescent="0.25">
      <c r="K145" s="74">
        <v>44149</v>
      </c>
      <c r="L145" s="47">
        <v>97.611099999999993</v>
      </c>
    </row>
    <row r="146" spans="11:12" x14ac:dyDescent="0.25">
      <c r="K146" s="74">
        <v>44156</v>
      </c>
      <c r="L146" s="47">
        <v>97.310100000000006</v>
      </c>
    </row>
    <row r="147" spans="11:12" x14ac:dyDescent="0.25">
      <c r="K147" s="74">
        <v>44163</v>
      </c>
      <c r="L147" s="47">
        <v>97.633799999999994</v>
      </c>
    </row>
    <row r="148" spans="11:12" x14ac:dyDescent="0.25">
      <c r="K148" s="74">
        <v>44170</v>
      </c>
      <c r="L148" s="47">
        <v>97.294300000000007</v>
      </c>
    </row>
    <row r="149" spans="11:12" x14ac:dyDescent="0.25">
      <c r="K149" s="74">
        <v>44177</v>
      </c>
      <c r="L149" s="47">
        <v>97.530299999999997</v>
      </c>
    </row>
    <row r="150" spans="11:12" x14ac:dyDescent="0.25">
      <c r="K150" s="74">
        <v>44184</v>
      </c>
      <c r="L150" s="47">
        <v>97.495599999999996</v>
      </c>
    </row>
    <row r="151" spans="11:12" x14ac:dyDescent="0.25">
      <c r="K151" s="74">
        <v>44191</v>
      </c>
      <c r="L151" s="47">
        <v>96.416499999999999</v>
      </c>
    </row>
    <row r="152" spans="11:12" x14ac:dyDescent="0.25">
      <c r="K152" s="74">
        <v>44198</v>
      </c>
      <c r="L152" s="47">
        <v>95.434100000000001</v>
      </c>
    </row>
    <row r="153" spans="11:12" x14ac:dyDescent="0.25">
      <c r="K153" s="74">
        <v>44205</v>
      </c>
      <c r="L153" s="47">
        <v>95.931799999999996</v>
      </c>
    </row>
    <row r="154" spans="11:12" x14ac:dyDescent="0.25">
      <c r="K154" s="74">
        <v>44212</v>
      </c>
      <c r="L154" s="47">
        <v>96.509399999999999</v>
      </c>
    </row>
    <row r="155" spans="11:12" x14ac:dyDescent="0.25">
      <c r="K155" s="74">
        <v>44219</v>
      </c>
      <c r="L155" s="47">
        <v>97.410700000000006</v>
      </c>
    </row>
    <row r="156" spans="11:12" x14ac:dyDescent="0.25">
      <c r="K156" s="74">
        <v>44226</v>
      </c>
      <c r="L156" s="47">
        <v>97.983699999999999</v>
      </c>
    </row>
    <row r="157" spans="11:12" x14ac:dyDescent="0.25">
      <c r="K157" s="74">
        <v>44233</v>
      </c>
      <c r="L157" s="47">
        <v>98.098799999999997</v>
      </c>
    </row>
    <row r="158" spans="11:12" x14ac:dyDescent="0.25">
      <c r="K158" s="74">
        <v>44240</v>
      </c>
      <c r="L158" s="47">
        <v>98.735399999999998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96.376099999999994</v>
      </c>
    </row>
    <row r="260" spans="11:12" x14ac:dyDescent="0.25">
      <c r="K260" s="74">
        <v>43918</v>
      </c>
      <c r="L260" s="47">
        <v>94.234399999999994</v>
      </c>
    </row>
    <row r="261" spans="11:12" x14ac:dyDescent="0.25">
      <c r="K261" s="74">
        <v>43925</v>
      </c>
      <c r="L261" s="47">
        <v>82.983199999999997</v>
      </c>
    </row>
    <row r="262" spans="11:12" x14ac:dyDescent="0.25">
      <c r="K262" s="74">
        <v>43932</v>
      </c>
      <c r="L262" s="47">
        <v>72.745099999999994</v>
      </c>
    </row>
    <row r="263" spans="11:12" x14ac:dyDescent="0.25">
      <c r="K263" s="74">
        <v>43939</v>
      </c>
      <c r="L263" s="47">
        <v>73.372500000000002</v>
      </c>
    </row>
    <row r="264" spans="11:12" x14ac:dyDescent="0.25">
      <c r="K264" s="74">
        <v>43946</v>
      </c>
      <c r="L264" s="47">
        <v>73.099400000000003</v>
      </c>
    </row>
    <row r="265" spans="11:12" x14ac:dyDescent="0.25">
      <c r="K265" s="74">
        <v>43953</v>
      </c>
      <c r="L265" s="47">
        <v>74.267399999999995</v>
      </c>
    </row>
    <row r="266" spans="11:12" x14ac:dyDescent="0.25">
      <c r="K266" s="74">
        <v>43960</v>
      </c>
      <c r="L266" s="47">
        <v>78.575599999999994</v>
      </c>
    </row>
    <row r="267" spans="11:12" x14ac:dyDescent="0.25">
      <c r="K267" s="74">
        <v>43967</v>
      </c>
      <c r="L267" s="47">
        <v>77.663600000000002</v>
      </c>
    </row>
    <row r="268" spans="11:12" x14ac:dyDescent="0.25">
      <c r="K268" s="74">
        <v>43974</v>
      </c>
      <c r="L268" s="47">
        <v>76.988399999999999</v>
      </c>
    </row>
    <row r="269" spans="11:12" x14ac:dyDescent="0.25">
      <c r="K269" s="74">
        <v>43981</v>
      </c>
      <c r="L269" s="47">
        <v>77.743899999999996</v>
      </c>
    </row>
    <row r="270" spans="11:12" x14ac:dyDescent="0.25">
      <c r="K270" s="74">
        <v>43988</v>
      </c>
      <c r="L270" s="47">
        <v>76.028099999999995</v>
      </c>
    </row>
    <row r="271" spans="11:12" x14ac:dyDescent="0.25">
      <c r="K271" s="74">
        <v>43995</v>
      </c>
      <c r="L271" s="47">
        <v>76.149600000000007</v>
      </c>
    </row>
    <row r="272" spans="11:12" x14ac:dyDescent="0.25">
      <c r="K272" s="74">
        <v>44002</v>
      </c>
      <c r="L272" s="47">
        <v>74.985900000000001</v>
      </c>
    </row>
    <row r="273" spans="11:12" x14ac:dyDescent="0.25">
      <c r="K273" s="74">
        <v>44009</v>
      </c>
      <c r="L273" s="47">
        <v>75.905500000000004</v>
      </c>
    </row>
    <row r="274" spans="11:12" x14ac:dyDescent="0.25">
      <c r="K274" s="74">
        <v>44016</v>
      </c>
      <c r="L274" s="47">
        <v>78.383700000000005</v>
      </c>
    </row>
    <row r="275" spans="11:12" x14ac:dyDescent="0.25">
      <c r="K275" s="74">
        <v>44023</v>
      </c>
      <c r="L275" s="47">
        <v>78.577600000000004</v>
      </c>
    </row>
    <row r="276" spans="11:12" x14ac:dyDescent="0.25">
      <c r="K276" s="74">
        <v>44030</v>
      </c>
      <c r="L276" s="47">
        <v>77.180800000000005</v>
      </c>
    </row>
    <row r="277" spans="11:12" x14ac:dyDescent="0.25">
      <c r="K277" s="74">
        <v>44037</v>
      </c>
      <c r="L277" s="47">
        <v>77.384100000000004</v>
      </c>
    </row>
    <row r="278" spans="11:12" x14ac:dyDescent="0.25">
      <c r="K278" s="74">
        <v>44044</v>
      </c>
      <c r="L278" s="47">
        <v>77.297899999999998</v>
      </c>
    </row>
    <row r="279" spans="11:12" x14ac:dyDescent="0.25">
      <c r="K279" s="74">
        <v>44051</v>
      </c>
      <c r="L279" s="47">
        <v>79.445800000000006</v>
      </c>
    </row>
    <row r="280" spans="11:12" x14ac:dyDescent="0.25">
      <c r="K280" s="74">
        <v>44058</v>
      </c>
      <c r="L280" s="47">
        <v>78.138499999999993</v>
      </c>
    </row>
    <row r="281" spans="11:12" x14ac:dyDescent="0.25">
      <c r="K281" s="74">
        <v>44065</v>
      </c>
      <c r="L281" s="47">
        <v>80.005899999999997</v>
      </c>
    </row>
    <row r="282" spans="11:12" x14ac:dyDescent="0.25">
      <c r="K282" s="74">
        <v>44072</v>
      </c>
      <c r="L282" s="47">
        <v>79.521299999999997</v>
      </c>
    </row>
    <row r="283" spans="11:12" x14ac:dyDescent="0.25">
      <c r="K283" s="74">
        <v>44079</v>
      </c>
      <c r="L283" s="47">
        <v>103.121</v>
      </c>
    </row>
    <row r="284" spans="11:12" x14ac:dyDescent="0.25">
      <c r="K284" s="74">
        <v>44086</v>
      </c>
      <c r="L284" s="47">
        <v>105.3095</v>
      </c>
    </row>
    <row r="285" spans="11:12" x14ac:dyDescent="0.25">
      <c r="K285" s="74">
        <v>44093</v>
      </c>
      <c r="L285" s="47">
        <v>86.013300000000001</v>
      </c>
    </row>
    <row r="286" spans="11:12" x14ac:dyDescent="0.25">
      <c r="K286" s="74">
        <v>44100</v>
      </c>
      <c r="L286" s="47">
        <v>85.951700000000002</v>
      </c>
    </row>
    <row r="287" spans="11:12" x14ac:dyDescent="0.25">
      <c r="K287" s="74">
        <v>44107</v>
      </c>
      <c r="L287" s="47">
        <v>88.230999999999995</v>
      </c>
    </row>
    <row r="288" spans="11:12" x14ac:dyDescent="0.25">
      <c r="K288" s="74">
        <v>44114</v>
      </c>
      <c r="L288" s="47">
        <v>80.668099999999995</v>
      </c>
    </row>
    <row r="289" spans="11:12" x14ac:dyDescent="0.25">
      <c r="K289" s="74">
        <v>44121</v>
      </c>
      <c r="L289" s="47">
        <v>79.474400000000003</v>
      </c>
    </row>
    <row r="290" spans="11:12" x14ac:dyDescent="0.25">
      <c r="K290" s="74">
        <v>44128</v>
      </c>
      <c r="L290" s="47">
        <v>77.623099999999994</v>
      </c>
    </row>
    <row r="291" spans="11:12" x14ac:dyDescent="0.25">
      <c r="K291" s="74">
        <v>44135</v>
      </c>
      <c r="L291" s="47">
        <v>77.681100000000001</v>
      </c>
    </row>
    <row r="292" spans="11:12" x14ac:dyDescent="0.25">
      <c r="K292" s="74">
        <v>44142</v>
      </c>
      <c r="L292" s="47">
        <v>78.339799999999997</v>
      </c>
    </row>
    <row r="293" spans="11:12" x14ac:dyDescent="0.25">
      <c r="K293" s="74">
        <v>44149</v>
      </c>
      <c r="L293" s="47">
        <v>77.685400000000001</v>
      </c>
    </row>
    <row r="294" spans="11:12" x14ac:dyDescent="0.25">
      <c r="K294" s="74">
        <v>44156</v>
      </c>
      <c r="L294" s="47">
        <v>77.4863</v>
      </c>
    </row>
    <row r="295" spans="11:12" x14ac:dyDescent="0.25">
      <c r="K295" s="74">
        <v>44163</v>
      </c>
      <c r="L295" s="47">
        <v>77.910600000000002</v>
      </c>
    </row>
    <row r="296" spans="11:12" x14ac:dyDescent="0.25">
      <c r="K296" s="74">
        <v>44170</v>
      </c>
      <c r="L296" s="47">
        <v>79.066599999999994</v>
      </c>
    </row>
    <row r="297" spans="11:12" x14ac:dyDescent="0.25">
      <c r="K297" s="74">
        <v>44177</v>
      </c>
      <c r="L297" s="47">
        <v>79.825400000000002</v>
      </c>
    </row>
    <row r="298" spans="11:12" x14ac:dyDescent="0.25">
      <c r="K298" s="74">
        <v>44184</v>
      </c>
      <c r="L298" s="47">
        <v>78.410799999999995</v>
      </c>
    </row>
    <row r="299" spans="11:12" x14ac:dyDescent="0.25">
      <c r="K299" s="74">
        <v>44191</v>
      </c>
      <c r="L299" s="47">
        <v>75.685400000000001</v>
      </c>
    </row>
    <row r="300" spans="11:12" x14ac:dyDescent="0.25">
      <c r="K300" s="74">
        <v>44198</v>
      </c>
      <c r="L300" s="47">
        <v>75.531400000000005</v>
      </c>
    </row>
    <row r="301" spans="11:12" x14ac:dyDescent="0.25">
      <c r="K301" s="74">
        <v>44205</v>
      </c>
      <c r="L301" s="47">
        <v>76.858800000000002</v>
      </c>
    </row>
    <row r="302" spans="11:12" x14ac:dyDescent="0.25">
      <c r="K302" s="74">
        <v>44212</v>
      </c>
      <c r="L302" s="47">
        <v>77.313900000000004</v>
      </c>
    </row>
    <row r="303" spans="11:12" x14ac:dyDescent="0.25">
      <c r="K303" s="74">
        <v>44219</v>
      </c>
      <c r="L303" s="47">
        <v>77.877600000000001</v>
      </c>
    </row>
    <row r="304" spans="11:12" x14ac:dyDescent="0.25">
      <c r="K304" s="74">
        <v>44226</v>
      </c>
      <c r="L304" s="47">
        <v>78.264099999999999</v>
      </c>
    </row>
    <row r="305" spans="11:12" x14ac:dyDescent="0.25">
      <c r="K305" s="74">
        <v>44233</v>
      </c>
      <c r="L305" s="47">
        <v>82.376900000000006</v>
      </c>
    </row>
    <row r="306" spans="11:12" x14ac:dyDescent="0.25">
      <c r="K306" s="74">
        <v>44240</v>
      </c>
      <c r="L306" s="47">
        <v>83.9041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5"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  <mergeCell ref="A30:I30"/>
    <mergeCell ref="H8:H9"/>
    <mergeCell ref="I8:I9"/>
    <mergeCell ref="B10:I10"/>
    <mergeCell ref="B20:I20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1CAE-245F-4D46-B793-F2926D52F9E0}">
  <sheetPr codeName="Sheet6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21</v>
      </c>
    </row>
    <row r="2" spans="1:12" ht="19.5" customHeight="1" x14ac:dyDescent="0.3">
      <c r="A2" s="7" t="str">
        <f>"Weekly Payroll Jobs and Wages in Australia - " &amp;$L$1</f>
        <v>Weekly Payroll Jobs and Wages in Australia - Manufacturing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44240</v>
      </c>
    </row>
    <row r="3" spans="1:12" ht="15" customHeight="1" x14ac:dyDescent="0.25">
      <c r="A3" s="38" t="str">
        <f>"Week ending "&amp;TEXT($L$2,"dddd dd mmmm yyyy")</f>
        <v>Week ending Saturday 13 February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65</v>
      </c>
      <c r="L4" s="44">
        <v>44212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44219</v>
      </c>
    </row>
    <row r="6" spans="1:12" ht="16.5" customHeight="1" thickBot="1" x14ac:dyDescent="0.3">
      <c r="A6" s="36" t="str">
        <f>"Change in payroll jobs and total wages, "&amp;$L$1</f>
        <v>Change in payroll jobs and total wages, Manufacturing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44226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66</v>
      </c>
      <c r="L7" s="44">
        <v>44233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5" t="str">
        <f>"% Change between " &amp; TEXT($L$4,"dd mmm yyyy")&amp;" and "&amp; TEXT($L$2,"dd mmm yyyy") &amp; " (monthly change)"</f>
        <v>% Change between 16 Jan 2021 and 13 Feb 2021 (monthly change)</v>
      </c>
      <c r="D8" s="78" t="str">
        <f>"% Change between " &amp; TEXT($L$7,"dd mmm yyyy")&amp;" and "&amp; TEXT($L$2,"dd mmm yyyy") &amp; " (weekly change)"</f>
        <v>% Change between 06 Feb 2021 and 13 Feb 2021 (weekly change)</v>
      </c>
      <c r="E8" s="80" t="str">
        <f>"% Change between " &amp; TEXT($L$6,"dd mmm yyyy")&amp;" and "&amp; TEXT($L$7,"dd mmm yyyy") &amp; " (weekly change)"</f>
        <v>% Change between 30 Jan 2021 and 06 Feb 2021 (weekly change)</v>
      </c>
      <c r="F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5" t="str">
        <f>"% Change between " &amp; TEXT($L$4,"dd mmm yyyy")&amp;" and "&amp; TEXT($L$2,"dd mmm yyyy") &amp; " (monthly change)"</f>
        <v>% Change between 16 Jan 2021 and 13 Feb 2021 (monthly change)</v>
      </c>
      <c r="H8" s="78" t="str">
        <f>"% Change between " &amp; TEXT($L$7,"dd mmm yyyy")&amp;" and "&amp; TEXT($L$2,"dd mmm yyyy") &amp; " (weekly change)"</f>
        <v>% Change between 06 Feb 2021 and 13 Feb 2021 (weekly change)</v>
      </c>
      <c r="I8" s="80" t="str">
        <f>"% Change between " &amp; TEXT($L$6,"dd mmm yyyy")&amp;" and "&amp; TEXT($L$7,"dd mmm yyyy") &amp; " (weekly change)"</f>
        <v>% Change between 30 Jan 2021 and 06 Feb 2021 (weekly change)</v>
      </c>
      <c r="J8" s="57"/>
      <c r="K8" s="43" t="s">
        <v>67</v>
      </c>
      <c r="L8" s="44">
        <v>44240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-3.5409413955740265E-2</v>
      </c>
      <c r="C11" s="32">
        <v>1.689657222485641E-2</v>
      </c>
      <c r="D11" s="32">
        <v>1.1367736706465736E-2</v>
      </c>
      <c r="E11" s="32">
        <v>-8.5603413269886852E-3</v>
      </c>
      <c r="F11" s="32">
        <v>-2.7457376570208303E-2</v>
      </c>
      <c r="G11" s="32">
        <v>6.2119289114319409E-2</v>
      </c>
      <c r="H11" s="32">
        <v>1.4671693026110377E-2</v>
      </c>
      <c r="I11" s="68">
        <v>3.7848411374278523E-2</v>
      </c>
      <c r="J11" s="46"/>
      <c r="K11" s="46"/>
      <c r="L11" s="47"/>
    </row>
    <row r="12" spans="1:12" x14ac:dyDescent="0.25">
      <c r="A12" s="69" t="s">
        <v>6</v>
      </c>
      <c r="B12" s="32">
        <v>-3.8440072723882279E-2</v>
      </c>
      <c r="C12" s="32">
        <v>1.4760213318639748E-2</v>
      </c>
      <c r="D12" s="32">
        <v>1.4076725286503056E-2</v>
      </c>
      <c r="E12" s="32">
        <v>-1.1805801847146413E-2</v>
      </c>
      <c r="F12" s="32">
        <v>-5.6151325032331667E-2</v>
      </c>
      <c r="G12" s="32">
        <v>4.8186749104802695E-2</v>
      </c>
      <c r="H12" s="32">
        <v>1.8947309001587698E-2</v>
      </c>
      <c r="I12" s="68">
        <v>2.1636203420852818E-2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-3.6547842401500996E-2</v>
      </c>
      <c r="C13" s="32">
        <v>1.6283494498819273E-2</v>
      </c>
      <c r="D13" s="32">
        <v>6.9801576515355901E-3</v>
      </c>
      <c r="E13" s="32">
        <v>-7.9117047966215104E-3</v>
      </c>
      <c r="F13" s="32">
        <v>-1.2163654822242687E-2</v>
      </c>
      <c r="G13" s="32">
        <v>6.1580202349502899E-2</v>
      </c>
      <c r="H13" s="32">
        <v>9.8623548416731932E-3</v>
      </c>
      <c r="I13" s="68">
        <v>4.1499882386798692E-2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-4.800867090054084E-2</v>
      </c>
      <c r="C14" s="32">
        <v>2.5254749278378341E-2</v>
      </c>
      <c r="D14" s="32">
        <v>1.6941606433427792E-2</v>
      </c>
      <c r="E14" s="32">
        <v>-1.028021644102417E-2</v>
      </c>
      <c r="F14" s="32">
        <v>-2.5390827110709058E-2</v>
      </c>
      <c r="G14" s="32">
        <v>9.1257674505021313E-2</v>
      </c>
      <c r="H14" s="32">
        <v>1.6806926806253397E-2</v>
      </c>
      <c r="I14" s="68">
        <v>4.4076361782015461E-2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-3.6333653750538653E-2</v>
      </c>
      <c r="C15" s="32">
        <v>2.0296899401638813E-2</v>
      </c>
      <c r="D15" s="32">
        <v>8.3885401130727733E-3</v>
      </c>
      <c r="E15" s="32">
        <v>2.5558549943494047E-3</v>
      </c>
      <c r="F15" s="32">
        <v>-2.5378243845785575E-2</v>
      </c>
      <c r="G15" s="32">
        <v>5.190628286873844E-2</v>
      </c>
      <c r="H15" s="32">
        <v>1.7844190931028292E-2</v>
      </c>
      <c r="I15" s="68">
        <v>3.8418389434695666E-2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-5.9402234394645426E-3</v>
      </c>
      <c r="C16" s="32">
        <v>4.7915327528780249E-3</v>
      </c>
      <c r="D16" s="32">
        <v>9.1257079139646091E-3</v>
      </c>
      <c r="E16" s="32">
        <v>-8.0482018890716267E-3</v>
      </c>
      <c r="F16" s="32">
        <v>1.2830871158107771E-2</v>
      </c>
      <c r="G16" s="32">
        <v>6.4808908241151375E-2</v>
      </c>
      <c r="H16" s="32">
        <v>1.099686462218008E-2</v>
      </c>
      <c r="I16" s="68">
        <v>6.6187367006289133E-2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5.8303621692625818E-3</v>
      </c>
      <c r="C17" s="32">
        <v>2.1095377190754272E-2</v>
      </c>
      <c r="D17" s="32">
        <v>8.6062848899202127E-3</v>
      </c>
      <c r="E17" s="32">
        <v>-3.8737894407997464E-3</v>
      </c>
      <c r="F17" s="32">
        <v>-5.3320952331940896E-2</v>
      </c>
      <c r="G17" s="32">
        <v>7.0827723617737481E-2</v>
      </c>
      <c r="H17" s="32">
        <v>1.4408531869881447E-2</v>
      </c>
      <c r="I17" s="68">
        <v>4.3337994003806779E-2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-5.6209150326791413E-4</v>
      </c>
      <c r="C18" s="32">
        <v>9.6665566193463448E-3</v>
      </c>
      <c r="D18" s="32">
        <v>9.0003299241174783E-3</v>
      </c>
      <c r="E18" s="32">
        <v>-9.4771241830065023E-3</v>
      </c>
      <c r="F18" s="32">
        <v>5.3729648625445048E-2</v>
      </c>
      <c r="G18" s="32">
        <v>2.8006673929786174E-2</v>
      </c>
      <c r="H18" s="32">
        <v>1.0789299700244559E-2</v>
      </c>
      <c r="I18" s="68">
        <v>5.0836999754984014E-3</v>
      </c>
      <c r="J18" s="46"/>
      <c r="K18" s="46"/>
      <c r="L18" s="47"/>
    </row>
    <row r="19" spans="1:12" x14ac:dyDescent="0.25">
      <c r="A19" s="70" t="s">
        <v>1</v>
      </c>
      <c r="B19" s="32">
        <v>-4.0560770156438108E-2</v>
      </c>
      <c r="C19" s="32">
        <v>2.9297702039762452E-2</v>
      </c>
      <c r="D19" s="32">
        <v>7.1930267812025939E-3</v>
      </c>
      <c r="E19" s="32">
        <v>-5.0505050505045279E-4</v>
      </c>
      <c r="F19" s="32">
        <v>-8.0496406516357144E-3</v>
      </c>
      <c r="G19" s="32">
        <v>2.0323452703212563E-3</v>
      </c>
      <c r="H19" s="32">
        <v>3.7921184467211155E-3</v>
      </c>
      <c r="I19" s="68">
        <v>2.0258678608549463E-2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-4.7362935236972659E-2</v>
      </c>
      <c r="C21" s="32">
        <v>1.5638008805000103E-2</v>
      </c>
      <c r="D21" s="32">
        <v>1.123444002742735E-2</v>
      </c>
      <c r="E21" s="32">
        <v>-8.6315953767671649E-3</v>
      </c>
      <c r="F21" s="32">
        <v>-3.5215635723763961E-2</v>
      </c>
      <c r="G21" s="32">
        <v>5.962692232429756E-2</v>
      </c>
      <c r="H21" s="32">
        <v>1.4800161367327203E-2</v>
      </c>
      <c r="I21" s="68">
        <v>3.6173003195524966E-2</v>
      </c>
      <c r="J21" s="46"/>
      <c r="K21" s="46"/>
      <c r="L21" s="46"/>
    </row>
    <row r="22" spans="1:12" x14ac:dyDescent="0.25">
      <c r="A22" s="69" t="s">
        <v>13</v>
      </c>
      <c r="B22" s="32">
        <v>-4.397438862521108E-2</v>
      </c>
      <c r="C22" s="32">
        <v>1.6006443891127153E-2</v>
      </c>
      <c r="D22" s="32">
        <v>1.1052581206034029E-2</v>
      </c>
      <c r="E22" s="32">
        <v>-8.4774803747383887E-3</v>
      </c>
      <c r="F22" s="32">
        <v>-2.5619429274900241E-2</v>
      </c>
      <c r="G22" s="32">
        <v>7.1852326838821812E-2</v>
      </c>
      <c r="H22" s="32">
        <v>1.3814087702243905E-2</v>
      </c>
      <c r="I22" s="68">
        <v>4.6475966608652053E-2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-2.3648753734703098E-2</v>
      </c>
      <c r="C23" s="32">
        <v>3.5921052631578965E-2</v>
      </c>
      <c r="D23" s="32">
        <v>1.8842999914580938E-2</v>
      </c>
      <c r="E23" s="32">
        <v>-2.16446598696306E-2</v>
      </c>
      <c r="F23" s="32">
        <v>2.3153674033024041E-2</v>
      </c>
      <c r="G23" s="32">
        <v>4.4540891275228756E-2</v>
      </c>
      <c r="H23" s="32">
        <v>2.8694358706104373E-2</v>
      </c>
      <c r="I23" s="68">
        <v>-7.8112802538384818E-3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-5.4786265925525157E-2</v>
      </c>
      <c r="C24" s="32">
        <v>2.236873608881873E-2</v>
      </c>
      <c r="D24" s="32">
        <v>9.3103267149909907E-3</v>
      </c>
      <c r="E24" s="32">
        <v>-7.0670456619813526E-3</v>
      </c>
      <c r="F24" s="32">
        <v>-3.3213582927882901E-2</v>
      </c>
      <c r="G24" s="32">
        <v>4.9144385144592073E-2</v>
      </c>
      <c r="H24" s="32">
        <v>1.1811195131850027E-2</v>
      </c>
      <c r="I24" s="68">
        <v>1.7724739301318904E-2</v>
      </c>
      <c r="J24" s="46"/>
      <c r="K24" s="46" t="s">
        <v>69</v>
      </c>
      <c r="L24" s="47">
        <v>94.25</v>
      </c>
    </row>
    <row r="25" spans="1:12" x14ac:dyDescent="0.25">
      <c r="A25" s="69" t="s">
        <v>47</v>
      </c>
      <c r="B25" s="32">
        <v>-4.3607132472851862E-2</v>
      </c>
      <c r="C25" s="32">
        <v>1.4918468235814997E-2</v>
      </c>
      <c r="D25" s="32">
        <v>1.2466810310216569E-2</v>
      </c>
      <c r="E25" s="32">
        <v>-1.0016163650335197E-2</v>
      </c>
      <c r="F25" s="32">
        <v>-3.2670135272959699E-2</v>
      </c>
      <c r="G25" s="32">
        <v>6.4172159797284634E-2</v>
      </c>
      <c r="H25" s="32">
        <v>1.4656318502102916E-2</v>
      </c>
      <c r="I25" s="68">
        <v>3.5774901710166951E-2</v>
      </c>
      <c r="J25" s="46"/>
      <c r="K25" s="46" t="s">
        <v>46</v>
      </c>
      <c r="L25" s="47">
        <v>92.45</v>
      </c>
    </row>
    <row r="26" spans="1:12" x14ac:dyDescent="0.25">
      <c r="A26" s="69" t="s">
        <v>48</v>
      </c>
      <c r="B26" s="32">
        <v>-3.8556939533608059E-2</v>
      </c>
      <c r="C26" s="32">
        <v>1.4543681379180162E-2</v>
      </c>
      <c r="D26" s="32">
        <v>1.1990385098157308E-2</v>
      </c>
      <c r="E26" s="32">
        <v>-8.9319035652974943E-3</v>
      </c>
      <c r="F26" s="32">
        <v>-4.3449085511578667E-2</v>
      </c>
      <c r="G26" s="32">
        <v>7.8773251157034263E-2</v>
      </c>
      <c r="H26" s="32">
        <v>1.6237223871937934E-2</v>
      </c>
      <c r="I26" s="68">
        <v>5.3315284510945027E-2</v>
      </c>
      <c r="J26" s="46"/>
      <c r="K26" s="46" t="s">
        <v>47</v>
      </c>
      <c r="L26" s="47">
        <v>94.23</v>
      </c>
    </row>
    <row r="27" spans="1:12" ht="17.25" customHeight="1" x14ac:dyDescent="0.25">
      <c r="A27" s="69" t="s">
        <v>49</v>
      </c>
      <c r="B27" s="32">
        <v>-1.5641251253517896E-2</v>
      </c>
      <c r="C27" s="32">
        <v>1.6654371721626537E-2</v>
      </c>
      <c r="D27" s="32">
        <v>1.1188124734155647E-2</v>
      </c>
      <c r="E27" s="32">
        <v>-4.959858214186541E-3</v>
      </c>
      <c r="F27" s="32">
        <v>-1.7741905274205827E-2</v>
      </c>
      <c r="G27" s="32">
        <v>6.7239090057929163E-2</v>
      </c>
      <c r="H27" s="32">
        <v>1.4702208505837699E-2</v>
      </c>
      <c r="I27" s="68">
        <v>4.5366891758749084E-2</v>
      </c>
      <c r="J27" s="59"/>
      <c r="K27" s="50" t="s">
        <v>48</v>
      </c>
      <c r="L27" s="47">
        <v>94.77</v>
      </c>
    </row>
    <row r="28" spans="1:12" x14ac:dyDescent="0.25">
      <c r="A28" s="69" t="s">
        <v>50</v>
      </c>
      <c r="B28" s="32">
        <v>3.174045777867307E-2</v>
      </c>
      <c r="C28" s="32">
        <v>2.229834932821495E-2</v>
      </c>
      <c r="D28" s="32">
        <v>1.0521219112379132E-2</v>
      </c>
      <c r="E28" s="32">
        <v>2.732821182400702E-4</v>
      </c>
      <c r="F28" s="32">
        <v>4.4815362396161795E-2</v>
      </c>
      <c r="G28" s="32">
        <v>4.2180121257554326E-2</v>
      </c>
      <c r="H28" s="32">
        <v>1.3224864327589403E-2</v>
      </c>
      <c r="I28" s="68">
        <v>2.9630059769658823E-2</v>
      </c>
      <c r="J28" s="54"/>
      <c r="K28" s="41" t="s">
        <v>49</v>
      </c>
      <c r="L28" s="47">
        <v>96.82</v>
      </c>
    </row>
    <row r="29" spans="1:12" ht="15.75" thickBot="1" x14ac:dyDescent="0.3">
      <c r="A29" s="71" t="s">
        <v>51</v>
      </c>
      <c r="B29" s="72">
        <v>3.0569940006315077E-2</v>
      </c>
      <c r="C29" s="72">
        <v>2.5711816467630433E-2</v>
      </c>
      <c r="D29" s="72">
        <v>8.5954882571075419E-3</v>
      </c>
      <c r="E29" s="72">
        <v>-1.8507094386180922E-3</v>
      </c>
      <c r="F29" s="72">
        <v>0.10153450463451663</v>
      </c>
      <c r="G29" s="72">
        <v>1.3205919215460327E-2</v>
      </c>
      <c r="H29" s="72">
        <v>7.1930516140625844E-3</v>
      </c>
      <c r="I29" s="73">
        <v>2.4967236314510366E-2</v>
      </c>
      <c r="J29" s="54"/>
      <c r="K29" s="41" t="s">
        <v>50</v>
      </c>
      <c r="L29" s="47">
        <v>100.92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100.47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Manufacturing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95.83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93.65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94.46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95.01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97.35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102.1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102.18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97.64</v>
      </c>
    </row>
    <row r="43" spans="1:12" x14ac:dyDescent="0.25">
      <c r="K43" s="46" t="s">
        <v>46</v>
      </c>
      <c r="L43" s="47">
        <v>94.52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95.64</v>
      </c>
    </row>
    <row r="45" spans="1:12" ht="15.4" customHeight="1" x14ac:dyDescent="0.25">
      <c r="A45" s="26" t="str">
        <f>"Indexed number of payroll jobs in "&amp;$L$1&amp;" each week by age group"</f>
        <v>Indexed number of payroll jobs in Manufacturing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96.14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98.44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103.17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103.06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93.94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93.62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91.8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93.79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96.97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97.95</v>
      </c>
    </row>
    <row r="59" spans="1:12" ht="15.4" customHeight="1" x14ac:dyDescent="0.25">
      <c r="K59" s="41" t="s">
        <v>2</v>
      </c>
      <c r="L59" s="47">
        <v>97.1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Manufacturing each week by State and Territory</v>
      </c>
      <c r="K60" s="41" t="s">
        <v>1</v>
      </c>
      <c r="L60" s="47">
        <v>93.06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93.71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94.43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92.4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94.84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96.93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98.95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97.32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94.7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94.98</v>
      </c>
    </row>
    <row r="72" spans="1:12" ht="15.4" customHeight="1" x14ac:dyDescent="0.25">
      <c r="K72" s="46" t="s">
        <v>5</v>
      </c>
      <c r="L72" s="47">
        <v>95.19</v>
      </c>
    </row>
    <row r="73" spans="1:12" ht="15.4" customHeight="1" x14ac:dyDescent="0.25">
      <c r="K73" s="46" t="s">
        <v>44</v>
      </c>
      <c r="L73" s="47">
        <v>93.87</v>
      </c>
    </row>
    <row r="74" spans="1:12" ht="15.4" customHeight="1" x14ac:dyDescent="0.25">
      <c r="K74" s="50" t="s">
        <v>4</v>
      </c>
      <c r="L74" s="47">
        <v>95.53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Manufacturing each week by State and Territory</v>
      </c>
      <c r="K75" s="41" t="s">
        <v>3</v>
      </c>
      <c r="L75" s="47">
        <v>97.78</v>
      </c>
    </row>
    <row r="76" spans="1:12" ht="15.4" customHeight="1" x14ac:dyDescent="0.25">
      <c r="K76" s="41" t="s">
        <v>43</v>
      </c>
      <c r="L76" s="47">
        <v>99.92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98.12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95.55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93.55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94.57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92.4</v>
      </c>
    </row>
    <row r="85" spans="1:12" ht="15.4" customHeight="1" x14ac:dyDescent="0.25">
      <c r="K85" s="50" t="s">
        <v>4</v>
      </c>
      <c r="L85" s="47">
        <v>92.84</v>
      </c>
    </row>
    <row r="86" spans="1:12" ht="15.4" customHeight="1" x14ac:dyDescent="0.25">
      <c r="K86" s="41" t="s">
        <v>3</v>
      </c>
      <c r="L86" s="47">
        <v>98.84</v>
      </c>
    </row>
    <row r="87" spans="1:12" ht="15.4" customHeight="1" x14ac:dyDescent="0.25">
      <c r="K87" s="41" t="s">
        <v>43</v>
      </c>
      <c r="L87" s="47">
        <v>95.59</v>
      </c>
    </row>
    <row r="88" spans="1:12" ht="15.4" customHeight="1" x14ac:dyDescent="0.25">
      <c r="K88" s="41" t="s">
        <v>2</v>
      </c>
      <c r="L88" s="47">
        <v>99.86</v>
      </c>
    </row>
    <row r="89" spans="1:12" ht="15.4" customHeight="1" x14ac:dyDescent="0.25">
      <c r="K89" s="41" t="s">
        <v>1</v>
      </c>
      <c r="L89" s="47">
        <v>91.59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93.77</v>
      </c>
    </row>
    <row r="92" spans="1:12" ht="15" customHeight="1" x14ac:dyDescent="0.25">
      <c r="K92" s="46" t="s">
        <v>5</v>
      </c>
      <c r="L92" s="47">
        <v>95.2</v>
      </c>
    </row>
    <row r="93" spans="1:12" ht="15" customHeight="1" x14ac:dyDescent="0.25">
      <c r="A93" s="26"/>
      <c r="K93" s="46" t="s">
        <v>44</v>
      </c>
      <c r="L93" s="47">
        <v>93.68</v>
      </c>
    </row>
    <row r="94" spans="1:12" ht="15" customHeight="1" x14ac:dyDescent="0.25">
      <c r="K94" s="50" t="s">
        <v>4</v>
      </c>
      <c r="L94" s="47">
        <v>93.35</v>
      </c>
    </row>
    <row r="95" spans="1:12" ht="15" customHeight="1" x14ac:dyDescent="0.25">
      <c r="K95" s="41" t="s">
        <v>3</v>
      </c>
      <c r="L95" s="47">
        <v>97.44</v>
      </c>
    </row>
    <row r="96" spans="1:12" ht="15" customHeight="1" x14ac:dyDescent="0.25">
      <c r="K96" s="41" t="s">
        <v>43</v>
      </c>
      <c r="L96" s="47">
        <v>97.29</v>
      </c>
    </row>
    <row r="97" spans="1:12" ht="15" customHeight="1" x14ac:dyDescent="0.25">
      <c r="K97" s="41" t="s">
        <v>2</v>
      </c>
      <c r="L97" s="47">
        <v>98.86</v>
      </c>
    </row>
    <row r="98" spans="1:12" ht="15" customHeight="1" x14ac:dyDescent="0.25">
      <c r="K98" s="41" t="s">
        <v>1</v>
      </c>
      <c r="L98" s="47">
        <v>93.48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95.15</v>
      </c>
    </row>
    <row r="101" spans="1:12" x14ac:dyDescent="0.25">
      <c r="A101" s="25"/>
      <c r="B101" s="24"/>
      <c r="K101" s="46" t="s">
        <v>5</v>
      </c>
      <c r="L101" s="47">
        <v>95.71</v>
      </c>
    </row>
    <row r="102" spans="1:12" x14ac:dyDescent="0.25">
      <c r="A102" s="25"/>
      <c r="B102" s="24"/>
      <c r="K102" s="46" t="s">
        <v>44</v>
      </c>
      <c r="L102" s="47">
        <v>95.12</v>
      </c>
    </row>
    <row r="103" spans="1:12" x14ac:dyDescent="0.25">
      <c r="A103" s="25"/>
      <c r="B103" s="24"/>
      <c r="K103" s="50" t="s">
        <v>4</v>
      </c>
      <c r="L103" s="47">
        <v>94.33</v>
      </c>
    </row>
    <row r="104" spans="1:12" x14ac:dyDescent="0.25">
      <c r="A104" s="25"/>
      <c r="B104" s="24"/>
      <c r="K104" s="41" t="s">
        <v>3</v>
      </c>
      <c r="L104" s="47">
        <v>98.54</v>
      </c>
    </row>
    <row r="105" spans="1:12" x14ac:dyDescent="0.25">
      <c r="A105" s="25"/>
      <c r="B105" s="24"/>
      <c r="K105" s="41" t="s">
        <v>43</v>
      </c>
      <c r="L105" s="47">
        <v>98.06</v>
      </c>
    </row>
    <row r="106" spans="1:12" x14ac:dyDescent="0.25">
      <c r="A106" s="25"/>
      <c r="B106" s="24"/>
      <c r="K106" s="41" t="s">
        <v>2</v>
      </c>
      <c r="L106" s="47">
        <v>100.14</v>
      </c>
    </row>
    <row r="107" spans="1:12" x14ac:dyDescent="0.25">
      <c r="A107" s="25"/>
      <c r="B107" s="24"/>
      <c r="K107" s="41" t="s">
        <v>1</v>
      </c>
      <c r="L107" s="47">
        <v>93.84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99.128399999999999</v>
      </c>
    </row>
    <row r="112" spans="1:12" x14ac:dyDescent="0.25">
      <c r="K112" s="74">
        <v>43918</v>
      </c>
      <c r="L112" s="47">
        <v>97.356800000000007</v>
      </c>
    </row>
    <row r="113" spans="11:12" x14ac:dyDescent="0.25">
      <c r="K113" s="74">
        <v>43925</v>
      </c>
      <c r="L113" s="47">
        <v>95.852400000000003</v>
      </c>
    </row>
    <row r="114" spans="11:12" x14ac:dyDescent="0.25">
      <c r="K114" s="74">
        <v>43932</v>
      </c>
      <c r="L114" s="47">
        <v>94.912000000000006</v>
      </c>
    </row>
    <row r="115" spans="11:12" x14ac:dyDescent="0.25">
      <c r="K115" s="74">
        <v>43939</v>
      </c>
      <c r="L115" s="47">
        <v>95.090400000000002</v>
      </c>
    </row>
    <row r="116" spans="11:12" x14ac:dyDescent="0.25">
      <c r="K116" s="74">
        <v>43946</v>
      </c>
      <c r="L116" s="47">
        <v>95.143500000000003</v>
      </c>
    </row>
    <row r="117" spans="11:12" x14ac:dyDescent="0.25">
      <c r="K117" s="74">
        <v>43953</v>
      </c>
      <c r="L117" s="47">
        <v>95.260800000000003</v>
      </c>
    </row>
    <row r="118" spans="11:12" x14ac:dyDescent="0.25">
      <c r="K118" s="74">
        <v>43960</v>
      </c>
      <c r="L118" s="47">
        <v>95.5625</v>
      </c>
    </row>
    <row r="119" spans="11:12" x14ac:dyDescent="0.25">
      <c r="K119" s="74">
        <v>43967</v>
      </c>
      <c r="L119" s="47">
        <v>95.769599999999997</v>
      </c>
    </row>
    <row r="120" spans="11:12" x14ac:dyDescent="0.25">
      <c r="K120" s="74">
        <v>43974</v>
      </c>
      <c r="L120" s="47">
        <v>96.093100000000007</v>
      </c>
    </row>
    <row r="121" spans="11:12" x14ac:dyDescent="0.25">
      <c r="K121" s="74">
        <v>43981</v>
      </c>
      <c r="L121" s="47">
        <v>96.34</v>
      </c>
    </row>
    <row r="122" spans="11:12" x14ac:dyDescent="0.25">
      <c r="K122" s="74">
        <v>43988</v>
      </c>
      <c r="L122" s="47">
        <v>96.609099999999998</v>
      </c>
    </row>
    <row r="123" spans="11:12" x14ac:dyDescent="0.25">
      <c r="K123" s="74">
        <v>43995</v>
      </c>
      <c r="L123" s="47">
        <v>97.103399999999993</v>
      </c>
    </row>
    <row r="124" spans="11:12" x14ac:dyDescent="0.25">
      <c r="K124" s="74">
        <v>44002</v>
      </c>
      <c r="L124" s="47">
        <v>96.137100000000004</v>
      </c>
    </row>
    <row r="125" spans="11:12" x14ac:dyDescent="0.25">
      <c r="K125" s="74">
        <v>44009</v>
      </c>
      <c r="L125" s="47">
        <v>93.750699999999995</v>
      </c>
    </row>
    <row r="126" spans="11:12" x14ac:dyDescent="0.25">
      <c r="K126" s="74">
        <v>44016</v>
      </c>
      <c r="L126" s="47">
        <v>94.744799999999998</v>
      </c>
    </row>
    <row r="127" spans="11:12" x14ac:dyDescent="0.25">
      <c r="K127" s="74">
        <v>44023</v>
      </c>
      <c r="L127" s="47">
        <v>97.123599999999996</v>
      </c>
    </row>
    <row r="128" spans="11:12" x14ac:dyDescent="0.25">
      <c r="K128" s="74">
        <v>44030</v>
      </c>
      <c r="L128" s="47">
        <v>97.869399999999999</v>
      </c>
    </row>
    <row r="129" spans="1:12" x14ac:dyDescent="0.25">
      <c r="K129" s="74">
        <v>44037</v>
      </c>
      <c r="L129" s="47">
        <v>97.879900000000006</v>
      </c>
    </row>
    <row r="130" spans="1:12" x14ac:dyDescent="0.25">
      <c r="K130" s="74">
        <v>44044</v>
      </c>
      <c r="L130" s="47">
        <v>97.829499999999996</v>
      </c>
    </row>
    <row r="131" spans="1:12" x14ac:dyDescent="0.25">
      <c r="K131" s="74">
        <v>44051</v>
      </c>
      <c r="L131" s="47">
        <v>97.881500000000003</v>
      </c>
    </row>
    <row r="132" spans="1:12" x14ac:dyDescent="0.25">
      <c r="K132" s="74">
        <v>44058</v>
      </c>
      <c r="L132" s="47">
        <v>98.101600000000005</v>
      </c>
    </row>
    <row r="133" spans="1:12" x14ac:dyDescent="0.25">
      <c r="K133" s="74">
        <v>44065</v>
      </c>
      <c r="L133" s="47">
        <v>98.080399999999997</v>
      </c>
    </row>
    <row r="134" spans="1:12" x14ac:dyDescent="0.25">
      <c r="K134" s="74">
        <v>44072</v>
      </c>
      <c r="L134" s="47">
        <v>98.025700000000001</v>
      </c>
    </row>
    <row r="135" spans="1:12" x14ac:dyDescent="0.25">
      <c r="K135" s="74">
        <v>44079</v>
      </c>
      <c r="L135" s="47">
        <v>97.583200000000005</v>
      </c>
    </row>
    <row r="136" spans="1:12" x14ac:dyDescent="0.25">
      <c r="K136" s="74">
        <v>44086</v>
      </c>
      <c r="L136" s="47">
        <v>98.150599999999997</v>
      </c>
    </row>
    <row r="137" spans="1:12" x14ac:dyDescent="0.25">
      <c r="K137" s="74">
        <v>44093</v>
      </c>
      <c r="L137" s="47">
        <v>98.135099999999994</v>
      </c>
    </row>
    <row r="138" spans="1:12" x14ac:dyDescent="0.25">
      <c r="K138" s="74">
        <v>44100</v>
      </c>
      <c r="L138" s="47">
        <v>97.651899999999998</v>
      </c>
    </row>
    <row r="139" spans="1:12" x14ac:dyDescent="0.25">
      <c r="K139" s="74">
        <v>44107</v>
      </c>
      <c r="L139" s="47">
        <v>97.072999999999993</v>
      </c>
    </row>
    <row r="140" spans="1:12" x14ac:dyDescent="0.25">
      <c r="A140" s="25"/>
      <c r="B140" s="24"/>
      <c r="K140" s="74">
        <v>44114</v>
      </c>
      <c r="L140" s="47">
        <v>96.890500000000003</v>
      </c>
    </row>
    <row r="141" spans="1:12" x14ac:dyDescent="0.25">
      <c r="A141" s="25"/>
      <c r="B141" s="24"/>
      <c r="K141" s="74">
        <v>44121</v>
      </c>
      <c r="L141" s="47">
        <v>97.286900000000003</v>
      </c>
    </row>
    <row r="142" spans="1:12" x14ac:dyDescent="0.25">
      <c r="K142" s="74">
        <v>44128</v>
      </c>
      <c r="L142" s="47">
        <v>97.194500000000005</v>
      </c>
    </row>
    <row r="143" spans="1:12" x14ac:dyDescent="0.25">
      <c r="K143" s="74">
        <v>44135</v>
      </c>
      <c r="L143" s="47">
        <v>97.039699999999996</v>
      </c>
    </row>
    <row r="144" spans="1:12" x14ac:dyDescent="0.25">
      <c r="K144" s="74">
        <v>44142</v>
      </c>
      <c r="L144" s="47">
        <v>97.607399999999998</v>
      </c>
    </row>
    <row r="145" spans="11:12" x14ac:dyDescent="0.25">
      <c r="K145" s="74">
        <v>44149</v>
      </c>
      <c r="L145" s="47">
        <v>97.923500000000004</v>
      </c>
    </row>
    <row r="146" spans="11:12" x14ac:dyDescent="0.25">
      <c r="K146" s="74">
        <v>44156</v>
      </c>
      <c r="L146" s="47">
        <v>97.981800000000007</v>
      </c>
    </row>
    <row r="147" spans="11:12" x14ac:dyDescent="0.25">
      <c r="K147" s="74">
        <v>44163</v>
      </c>
      <c r="L147" s="47">
        <v>98.030900000000003</v>
      </c>
    </row>
    <row r="148" spans="11:12" x14ac:dyDescent="0.25">
      <c r="K148" s="74">
        <v>44170</v>
      </c>
      <c r="L148" s="47">
        <v>97.935199999999995</v>
      </c>
    </row>
    <row r="149" spans="11:12" x14ac:dyDescent="0.25">
      <c r="K149" s="74">
        <v>44177</v>
      </c>
      <c r="L149" s="47">
        <v>98.0672</v>
      </c>
    </row>
    <row r="150" spans="11:12" x14ac:dyDescent="0.25">
      <c r="K150" s="74">
        <v>44184</v>
      </c>
      <c r="L150" s="47">
        <v>96.416899999999998</v>
      </c>
    </row>
    <row r="151" spans="11:12" x14ac:dyDescent="0.25">
      <c r="K151" s="74">
        <v>44191</v>
      </c>
      <c r="L151" s="47">
        <v>91.388900000000007</v>
      </c>
    </row>
    <row r="152" spans="11:12" x14ac:dyDescent="0.25">
      <c r="K152" s="74">
        <v>44198</v>
      </c>
      <c r="L152" s="47">
        <v>88.795299999999997</v>
      </c>
    </row>
    <row r="153" spans="11:12" x14ac:dyDescent="0.25">
      <c r="K153" s="74">
        <v>44205</v>
      </c>
      <c r="L153" s="47">
        <v>92.029700000000005</v>
      </c>
    </row>
    <row r="154" spans="11:12" x14ac:dyDescent="0.25">
      <c r="K154" s="74">
        <v>44212</v>
      </c>
      <c r="L154" s="47">
        <v>94.856300000000005</v>
      </c>
    </row>
    <row r="155" spans="11:12" x14ac:dyDescent="0.25">
      <c r="K155" s="74">
        <v>44219</v>
      </c>
      <c r="L155" s="47">
        <v>96.106899999999996</v>
      </c>
    </row>
    <row r="156" spans="11:12" x14ac:dyDescent="0.25">
      <c r="K156" s="74">
        <v>44226</v>
      </c>
      <c r="L156" s="47">
        <v>96.198400000000007</v>
      </c>
    </row>
    <row r="157" spans="11:12" x14ac:dyDescent="0.25">
      <c r="K157" s="74">
        <v>44233</v>
      </c>
      <c r="L157" s="47">
        <v>95.374899999999997</v>
      </c>
    </row>
    <row r="158" spans="11:12" x14ac:dyDescent="0.25">
      <c r="K158" s="74">
        <v>44240</v>
      </c>
      <c r="L158" s="47">
        <v>96.459100000000007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98.899199999999993</v>
      </c>
    </row>
    <row r="260" spans="11:12" x14ac:dyDescent="0.25">
      <c r="K260" s="74">
        <v>43918</v>
      </c>
      <c r="L260" s="47">
        <v>97.184399999999997</v>
      </c>
    </row>
    <row r="261" spans="11:12" x14ac:dyDescent="0.25">
      <c r="K261" s="74">
        <v>43925</v>
      </c>
      <c r="L261" s="47">
        <v>94.752099999999999</v>
      </c>
    </row>
    <row r="262" spans="11:12" x14ac:dyDescent="0.25">
      <c r="K262" s="74">
        <v>43932</v>
      </c>
      <c r="L262" s="47">
        <v>90.915099999999995</v>
      </c>
    </row>
    <row r="263" spans="11:12" x14ac:dyDescent="0.25">
      <c r="K263" s="74">
        <v>43939</v>
      </c>
      <c r="L263" s="47">
        <v>92.284400000000005</v>
      </c>
    </row>
    <row r="264" spans="11:12" x14ac:dyDescent="0.25">
      <c r="K264" s="74">
        <v>43946</v>
      </c>
      <c r="L264" s="47">
        <v>91.508399999999995</v>
      </c>
    </row>
    <row r="265" spans="11:12" x14ac:dyDescent="0.25">
      <c r="K265" s="74">
        <v>43953</v>
      </c>
      <c r="L265" s="47">
        <v>91.651700000000005</v>
      </c>
    </row>
    <row r="266" spans="11:12" x14ac:dyDescent="0.25">
      <c r="K266" s="74">
        <v>43960</v>
      </c>
      <c r="L266" s="47">
        <v>90.352400000000003</v>
      </c>
    </row>
    <row r="267" spans="11:12" x14ac:dyDescent="0.25">
      <c r="K267" s="74">
        <v>43967</v>
      </c>
      <c r="L267" s="47">
        <v>89.2286</v>
      </c>
    </row>
    <row r="268" spans="11:12" x14ac:dyDescent="0.25">
      <c r="K268" s="74">
        <v>43974</v>
      </c>
      <c r="L268" s="47">
        <v>88.905900000000003</v>
      </c>
    </row>
    <row r="269" spans="11:12" x14ac:dyDescent="0.25">
      <c r="K269" s="74">
        <v>43981</v>
      </c>
      <c r="L269" s="47">
        <v>89.758700000000005</v>
      </c>
    </row>
    <row r="270" spans="11:12" x14ac:dyDescent="0.25">
      <c r="K270" s="74">
        <v>43988</v>
      </c>
      <c r="L270" s="47">
        <v>93.364199999999997</v>
      </c>
    </row>
    <row r="271" spans="11:12" x14ac:dyDescent="0.25">
      <c r="K271" s="74">
        <v>43995</v>
      </c>
      <c r="L271" s="47">
        <v>93.545699999999997</v>
      </c>
    </row>
    <row r="272" spans="11:12" x14ac:dyDescent="0.25">
      <c r="K272" s="74">
        <v>44002</v>
      </c>
      <c r="L272" s="47">
        <v>94.151499999999999</v>
      </c>
    </row>
    <row r="273" spans="11:12" x14ac:dyDescent="0.25">
      <c r="K273" s="74">
        <v>44009</v>
      </c>
      <c r="L273" s="47">
        <v>93.849000000000004</v>
      </c>
    </row>
    <row r="274" spans="11:12" x14ac:dyDescent="0.25">
      <c r="K274" s="74">
        <v>44016</v>
      </c>
      <c r="L274" s="47">
        <v>95.465400000000002</v>
      </c>
    </row>
    <row r="275" spans="11:12" x14ac:dyDescent="0.25">
      <c r="K275" s="74">
        <v>44023</v>
      </c>
      <c r="L275" s="47">
        <v>91.252899999999997</v>
      </c>
    </row>
    <row r="276" spans="11:12" x14ac:dyDescent="0.25">
      <c r="K276" s="74">
        <v>44030</v>
      </c>
      <c r="L276" s="47">
        <v>91.653400000000005</v>
      </c>
    </row>
    <row r="277" spans="11:12" x14ac:dyDescent="0.25">
      <c r="K277" s="74">
        <v>44037</v>
      </c>
      <c r="L277" s="47">
        <v>91.339100000000002</v>
      </c>
    </row>
    <row r="278" spans="11:12" x14ac:dyDescent="0.25">
      <c r="K278" s="74">
        <v>44044</v>
      </c>
      <c r="L278" s="47">
        <v>91.914500000000004</v>
      </c>
    </row>
    <row r="279" spans="11:12" x14ac:dyDescent="0.25">
      <c r="K279" s="74">
        <v>44051</v>
      </c>
      <c r="L279" s="47">
        <v>91.802499999999995</v>
      </c>
    </row>
    <row r="280" spans="11:12" x14ac:dyDescent="0.25">
      <c r="K280" s="74">
        <v>44058</v>
      </c>
      <c r="L280" s="47">
        <v>91.893799999999999</v>
      </c>
    </row>
    <row r="281" spans="11:12" x14ac:dyDescent="0.25">
      <c r="K281" s="74">
        <v>44065</v>
      </c>
      <c r="L281" s="47">
        <v>91.834800000000001</v>
      </c>
    </row>
    <row r="282" spans="11:12" x14ac:dyDescent="0.25">
      <c r="K282" s="74">
        <v>44072</v>
      </c>
      <c r="L282" s="47">
        <v>92.147099999999995</v>
      </c>
    </row>
    <row r="283" spans="11:12" x14ac:dyDescent="0.25">
      <c r="K283" s="74">
        <v>44079</v>
      </c>
      <c r="L283" s="47">
        <v>94.322100000000006</v>
      </c>
    </row>
    <row r="284" spans="11:12" x14ac:dyDescent="0.25">
      <c r="K284" s="74">
        <v>44086</v>
      </c>
      <c r="L284" s="47">
        <v>95.042500000000004</v>
      </c>
    </row>
    <row r="285" spans="11:12" x14ac:dyDescent="0.25">
      <c r="K285" s="74">
        <v>44093</v>
      </c>
      <c r="L285" s="47">
        <v>95.110399999999998</v>
      </c>
    </row>
    <row r="286" spans="11:12" x14ac:dyDescent="0.25">
      <c r="K286" s="74">
        <v>44100</v>
      </c>
      <c r="L286" s="47">
        <v>95.178200000000004</v>
      </c>
    </row>
    <row r="287" spans="11:12" x14ac:dyDescent="0.25">
      <c r="K287" s="74">
        <v>44107</v>
      </c>
      <c r="L287" s="47">
        <v>93.318899999999999</v>
      </c>
    </row>
    <row r="288" spans="11:12" x14ac:dyDescent="0.25">
      <c r="K288" s="74">
        <v>44114</v>
      </c>
      <c r="L288" s="47">
        <v>91.501000000000005</v>
      </c>
    </row>
    <row r="289" spans="11:12" x14ac:dyDescent="0.25">
      <c r="K289" s="74">
        <v>44121</v>
      </c>
      <c r="L289" s="47">
        <v>92.151300000000006</v>
      </c>
    </row>
    <row r="290" spans="11:12" x14ac:dyDescent="0.25">
      <c r="K290" s="74">
        <v>44128</v>
      </c>
      <c r="L290" s="47">
        <v>91.581100000000006</v>
      </c>
    </row>
    <row r="291" spans="11:12" x14ac:dyDescent="0.25">
      <c r="K291" s="74">
        <v>44135</v>
      </c>
      <c r="L291" s="47">
        <v>91.102400000000003</v>
      </c>
    </row>
    <row r="292" spans="11:12" x14ac:dyDescent="0.25">
      <c r="K292" s="74">
        <v>44142</v>
      </c>
      <c r="L292" s="47">
        <v>94.763300000000001</v>
      </c>
    </row>
    <row r="293" spans="11:12" x14ac:dyDescent="0.25">
      <c r="K293" s="74">
        <v>44149</v>
      </c>
      <c r="L293" s="47">
        <v>94.936099999999996</v>
      </c>
    </row>
    <row r="294" spans="11:12" x14ac:dyDescent="0.25">
      <c r="K294" s="74">
        <v>44156</v>
      </c>
      <c r="L294" s="47">
        <v>94.988399999999999</v>
      </c>
    </row>
    <row r="295" spans="11:12" x14ac:dyDescent="0.25">
      <c r="K295" s="74">
        <v>44163</v>
      </c>
      <c r="L295" s="47">
        <v>95.4255</v>
      </c>
    </row>
    <row r="296" spans="11:12" x14ac:dyDescent="0.25">
      <c r="K296" s="74">
        <v>44170</v>
      </c>
      <c r="L296" s="47">
        <v>97.364099999999993</v>
      </c>
    </row>
    <row r="297" spans="11:12" x14ac:dyDescent="0.25">
      <c r="K297" s="74">
        <v>44177</v>
      </c>
      <c r="L297" s="47">
        <v>99.223100000000002</v>
      </c>
    </row>
    <row r="298" spans="11:12" x14ac:dyDescent="0.25">
      <c r="K298" s="74">
        <v>44184</v>
      </c>
      <c r="L298" s="47">
        <v>100.62569999999999</v>
      </c>
    </row>
    <row r="299" spans="11:12" x14ac:dyDescent="0.25">
      <c r="K299" s="74">
        <v>44191</v>
      </c>
      <c r="L299" s="47">
        <v>91.608000000000004</v>
      </c>
    </row>
    <row r="300" spans="11:12" x14ac:dyDescent="0.25">
      <c r="K300" s="74">
        <v>44198</v>
      </c>
      <c r="L300" s="47">
        <v>85.881699999999995</v>
      </c>
    </row>
    <row r="301" spans="11:12" x14ac:dyDescent="0.25">
      <c r="K301" s="74">
        <v>44205</v>
      </c>
      <c r="L301" s="47">
        <v>88.511600000000001</v>
      </c>
    </row>
    <row r="302" spans="11:12" x14ac:dyDescent="0.25">
      <c r="K302" s="74">
        <v>44212</v>
      </c>
      <c r="L302" s="47">
        <v>91.566199999999995</v>
      </c>
    </row>
    <row r="303" spans="11:12" x14ac:dyDescent="0.25">
      <c r="K303" s="74">
        <v>44219</v>
      </c>
      <c r="L303" s="47">
        <v>92.443399999999997</v>
      </c>
    </row>
    <row r="304" spans="11:12" x14ac:dyDescent="0.25">
      <c r="K304" s="74">
        <v>44226</v>
      </c>
      <c r="L304" s="47">
        <v>92.352599999999995</v>
      </c>
    </row>
    <row r="305" spans="11:12" x14ac:dyDescent="0.25">
      <c r="K305" s="74">
        <v>44233</v>
      </c>
      <c r="L305" s="47">
        <v>95.847999999999999</v>
      </c>
    </row>
    <row r="306" spans="11:12" x14ac:dyDescent="0.25">
      <c r="K306" s="74">
        <v>44240</v>
      </c>
      <c r="L306" s="47">
        <v>97.254300000000001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CBA9D-7B39-4125-81CC-49949E3D505F}">
  <sheetPr codeName="Sheet7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22</v>
      </c>
    </row>
    <row r="2" spans="1:12" ht="19.5" customHeight="1" x14ac:dyDescent="0.3">
      <c r="A2" s="7" t="str">
        <f>"Weekly Payroll Jobs and Wages in Australia - " &amp;$L$1</f>
        <v>Weekly Payroll Jobs and Wages in Australia - Electricity, gas, water and waste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44240</v>
      </c>
    </row>
    <row r="3" spans="1:12" ht="15" customHeight="1" x14ac:dyDescent="0.25">
      <c r="A3" s="38" t="str">
        <f>"Week ending "&amp;TEXT($L$2,"dddd dd mmmm yyyy")</f>
        <v>Week ending Saturday 13 February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65</v>
      </c>
      <c r="L4" s="44">
        <v>44212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44219</v>
      </c>
    </row>
    <row r="6" spans="1:12" ht="16.5" customHeight="1" thickBot="1" x14ac:dyDescent="0.3">
      <c r="A6" s="36" t="str">
        <f>"Change in payroll jobs and total wages, "&amp;$L$1</f>
        <v>Change in payroll jobs and total wages, Electricity, gas, water and waste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44226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66</v>
      </c>
      <c r="L7" s="44">
        <v>44233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5" t="str">
        <f>"% Change between " &amp; TEXT($L$4,"dd mmm yyyy")&amp;" and "&amp; TEXT($L$2,"dd mmm yyyy") &amp; " (monthly change)"</f>
        <v>% Change between 16 Jan 2021 and 13 Feb 2021 (monthly change)</v>
      </c>
      <c r="D8" s="78" t="str">
        <f>"% Change between " &amp; TEXT($L$7,"dd mmm yyyy")&amp;" and "&amp; TEXT($L$2,"dd mmm yyyy") &amp; " (weekly change)"</f>
        <v>% Change between 06 Feb 2021 and 13 Feb 2021 (weekly change)</v>
      </c>
      <c r="E8" s="80" t="str">
        <f>"% Change between " &amp; TEXT($L$6,"dd mmm yyyy")&amp;" and "&amp; TEXT($L$7,"dd mmm yyyy") &amp; " (weekly change)"</f>
        <v>% Change between 30 Jan 2021 and 06 Feb 2021 (weekly change)</v>
      </c>
      <c r="F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5" t="str">
        <f>"% Change between " &amp; TEXT($L$4,"dd mmm yyyy")&amp;" and "&amp; TEXT($L$2,"dd mmm yyyy") &amp; " (monthly change)"</f>
        <v>% Change between 16 Jan 2021 and 13 Feb 2021 (monthly change)</v>
      </c>
      <c r="H8" s="78" t="str">
        <f>"% Change between " &amp; TEXT($L$7,"dd mmm yyyy")&amp;" and "&amp; TEXT($L$2,"dd mmm yyyy") &amp; " (weekly change)"</f>
        <v>% Change between 06 Feb 2021 and 13 Feb 2021 (weekly change)</v>
      </c>
      <c r="I8" s="80" t="str">
        <f>"% Change between " &amp; TEXT($L$6,"dd mmm yyyy")&amp;" and "&amp; TEXT($L$7,"dd mmm yyyy") &amp; " (weekly change)"</f>
        <v>% Change between 30 Jan 2021 and 06 Feb 2021 (weekly change)</v>
      </c>
      <c r="J8" s="57"/>
      <c r="K8" s="43" t="s">
        <v>67</v>
      </c>
      <c r="L8" s="44">
        <v>44240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1.7006242197253441E-2</v>
      </c>
      <c r="C11" s="32">
        <v>1.0251612192029969E-2</v>
      </c>
      <c r="D11" s="32">
        <v>3.750992579611756E-3</v>
      </c>
      <c r="E11" s="32">
        <v>-6.2026251698876766E-4</v>
      </c>
      <c r="F11" s="32">
        <v>2.5449120376199952E-2</v>
      </c>
      <c r="G11" s="32">
        <v>3.6955607217305619E-2</v>
      </c>
      <c r="H11" s="32">
        <v>-3.6439388090894198E-3</v>
      </c>
      <c r="I11" s="68">
        <v>2.4454419598697985E-2</v>
      </c>
      <c r="J11" s="46"/>
      <c r="K11" s="46"/>
      <c r="L11" s="47"/>
    </row>
    <row r="12" spans="1:12" x14ac:dyDescent="0.25">
      <c r="A12" s="69" t="s">
        <v>6</v>
      </c>
      <c r="B12" s="32">
        <v>5.7634651335049858E-2</v>
      </c>
      <c r="C12" s="32">
        <v>6.0055022478695541E-3</v>
      </c>
      <c r="D12" s="32">
        <v>0</v>
      </c>
      <c r="E12" s="32">
        <v>0</v>
      </c>
      <c r="F12" s="32">
        <v>6.0844869818035718E-2</v>
      </c>
      <c r="G12" s="32">
        <v>3.0592066218203096E-2</v>
      </c>
      <c r="H12" s="32">
        <v>0</v>
      </c>
      <c r="I12" s="68">
        <v>0</v>
      </c>
      <c r="J12" s="46"/>
      <c r="K12" s="46"/>
      <c r="L12" s="47"/>
    </row>
    <row r="13" spans="1:12" ht="15" customHeight="1" x14ac:dyDescent="0.25">
      <c r="A13" s="69" t="s">
        <v>5</v>
      </c>
      <c r="B13" s="32">
        <v>2.7823181141251041E-4</v>
      </c>
      <c r="C13" s="32">
        <v>1.4053835106970558E-2</v>
      </c>
      <c r="D13" s="32">
        <v>1.6243544045972946E-3</v>
      </c>
      <c r="E13" s="32">
        <v>1.2381646030590332E-3</v>
      </c>
      <c r="F13" s="32">
        <v>3.7785527085531845E-2</v>
      </c>
      <c r="G13" s="32">
        <v>5.4849271195200666E-2</v>
      </c>
      <c r="H13" s="32">
        <v>-2.6064932736756585E-2</v>
      </c>
      <c r="I13" s="68">
        <v>6.0938462470080168E-2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-1.4506843231458677E-2</v>
      </c>
      <c r="C14" s="32">
        <v>8.497768963807717E-3</v>
      </c>
      <c r="D14" s="32">
        <v>5.4652551797997884E-3</v>
      </c>
      <c r="E14" s="32">
        <v>-2.1783806000822414E-3</v>
      </c>
      <c r="F14" s="32">
        <v>1.4059443124505355E-2</v>
      </c>
      <c r="G14" s="32">
        <v>3.3648882066351637E-2</v>
      </c>
      <c r="H14" s="32">
        <v>6.4797230468105482E-4</v>
      </c>
      <c r="I14" s="68">
        <v>2.6231515447712406E-2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4.904011813930742E-3</v>
      </c>
      <c r="C15" s="32">
        <v>1.8439760538787819E-2</v>
      </c>
      <c r="D15" s="32">
        <v>9.5005563110397429E-3</v>
      </c>
      <c r="E15" s="32">
        <v>1.4857001361892053E-3</v>
      </c>
      <c r="F15" s="32">
        <v>-2.4046369839019199E-2</v>
      </c>
      <c r="G15" s="32">
        <v>5.474608078091503E-2</v>
      </c>
      <c r="H15" s="32">
        <v>1.4710002455460058E-2</v>
      </c>
      <c r="I15" s="68">
        <v>2.7536426650843771E-2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3.8195178849144584E-2</v>
      </c>
      <c r="C16" s="32">
        <v>1.1530418971134271E-2</v>
      </c>
      <c r="D16" s="32">
        <v>9.2365258144984086E-3</v>
      </c>
      <c r="E16" s="32">
        <v>-3.2399035563592804E-3</v>
      </c>
      <c r="F16" s="32">
        <v>-8.8913131021163272E-3</v>
      </c>
      <c r="G16" s="32">
        <v>2.8913884088778152E-2</v>
      </c>
      <c r="H16" s="32">
        <v>9.3270137106764572E-3</v>
      </c>
      <c r="I16" s="68">
        <v>1.0045225905787936E-2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2.7404559915164439E-2</v>
      </c>
      <c r="C17" s="32">
        <v>1.4494764397905646E-2</v>
      </c>
      <c r="D17" s="32">
        <v>3.9818652849741287E-3</v>
      </c>
      <c r="E17" s="32">
        <v>6.2565172054223073E-3</v>
      </c>
      <c r="F17" s="32">
        <v>-9.8815673680114902E-3</v>
      </c>
      <c r="G17" s="32">
        <v>4.1993229681630329E-2</v>
      </c>
      <c r="H17" s="32">
        <v>6.1460106041748563E-3</v>
      </c>
      <c r="I17" s="68">
        <v>3.1505275319588799E-2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-1.845070422535211E-2</v>
      </c>
      <c r="C18" s="32">
        <v>3.3492822966518787E-4</v>
      </c>
      <c r="D18" s="32">
        <v>9.3034482758620474E-3</v>
      </c>
      <c r="E18" s="32">
        <v>-4.1208791208791062E-3</v>
      </c>
      <c r="F18" s="32">
        <v>-8.121864958359204E-4</v>
      </c>
      <c r="G18" s="32">
        <v>-8.3155259665031567E-2</v>
      </c>
      <c r="H18" s="32">
        <v>1.3697405128543449E-2</v>
      </c>
      <c r="I18" s="68">
        <v>5.8992167394986694E-3</v>
      </c>
      <c r="J18" s="46"/>
      <c r="K18" s="46"/>
      <c r="L18" s="47"/>
    </row>
    <row r="19" spans="1:12" x14ac:dyDescent="0.25">
      <c r="A19" s="70" t="s">
        <v>1</v>
      </c>
      <c r="B19" s="32">
        <v>-4.0704453441295585E-2</v>
      </c>
      <c r="C19" s="32">
        <v>-5.2644836272039974E-3</v>
      </c>
      <c r="D19" s="32">
        <v>4.8600508905851658E-3</v>
      </c>
      <c r="E19" s="32">
        <v>-2.9629629629629672E-2</v>
      </c>
      <c r="F19" s="32">
        <v>-1.5369416347699172E-4</v>
      </c>
      <c r="G19" s="32">
        <v>2.992654115307869E-2</v>
      </c>
      <c r="H19" s="32">
        <v>1.5171895260021717E-2</v>
      </c>
      <c r="I19" s="68">
        <v>-2.7761946477607768E-2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1.1025183949025408E-2</v>
      </c>
      <c r="C21" s="32">
        <v>8.6660444231425604E-3</v>
      </c>
      <c r="D21" s="32">
        <v>4.0310612813720947E-3</v>
      </c>
      <c r="E21" s="32">
        <v>-1.6545292738873174E-3</v>
      </c>
      <c r="F21" s="32">
        <v>1.477617299191869E-2</v>
      </c>
      <c r="G21" s="32">
        <v>3.7039190575767211E-2</v>
      </c>
      <c r="H21" s="32">
        <v>-2.0236628974762416E-3</v>
      </c>
      <c r="I21" s="68">
        <v>2.304435554982498E-2</v>
      </c>
      <c r="J21" s="46"/>
      <c r="K21" s="46"/>
      <c r="L21" s="46"/>
    </row>
    <row r="22" spans="1:12" x14ac:dyDescent="0.25">
      <c r="A22" s="69" t="s">
        <v>13</v>
      </c>
      <c r="B22" s="32">
        <v>2.101014809767987E-2</v>
      </c>
      <c r="C22" s="32">
        <v>1.3487221470776634E-2</v>
      </c>
      <c r="D22" s="32">
        <v>2.3554882771246177E-3</v>
      </c>
      <c r="E22" s="32">
        <v>2.3288637967537884E-3</v>
      </c>
      <c r="F22" s="32">
        <v>5.123760768080543E-2</v>
      </c>
      <c r="G22" s="32">
        <v>3.3728900172661502E-2</v>
      </c>
      <c r="H22" s="32">
        <v>-1.1033912253657796E-2</v>
      </c>
      <c r="I22" s="68">
        <v>2.897808307886196E-2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-0.11131878557874764</v>
      </c>
      <c r="C23" s="32">
        <v>6.439772727272719E-2</v>
      </c>
      <c r="D23" s="32">
        <v>1.3712121212121176E-2</v>
      </c>
      <c r="E23" s="32">
        <v>4.3478260869564966E-3</v>
      </c>
      <c r="F23" s="32">
        <v>-6.4871044408312928E-2</v>
      </c>
      <c r="G23" s="32">
        <v>0.1276773325567</v>
      </c>
      <c r="H23" s="32">
        <v>-5.1542209006472106E-3</v>
      </c>
      <c r="I23" s="68">
        <v>6.4027544936290148E-2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-5.1838735064749231E-2</v>
      </c>
      <c r="C24" s="32">
        <v>1.3339195595656994E-2</v>
      </c>
      <c r="D24" s="32">
        <v>4.3539219401289575E-3</v>
      </c>
      <c r="E24" s="32">
        <v>-5.5769085839173504E-3</v>
      </c>
      <c r="F24" s="32">
        <v>-4.5700799874118792E-2</v>
      </c>
      <c r="G24" s="32">
        <v>3.7734022891022123E-2</v>
      </c>
      <c r="H24" s="32">
        <v>-1.5763529550461008E-4</v>
      </c>
      <c r="I24" s="68">
        <v>1.7675322452811226E-2</v>
      </c>
      <c r="J24" s="46"/>
      <c r="K24" s="46" t="s">
        <v>69</v>
      </c>
      <c r="L24" s="47">
        <v>83.49</v>
      </c>
    </row>
    <row r="25" spans="1:12" x14ac:dyDescent="0.25">
      <c r="A25" s="69" t="s">
        <v>47</v>
      </c>
      <c r="B25" s="32">
        <v>8.6949728260869996E-3</v>
      </c>
      <c r="C25" s="32">
        <v>1.3030633826840443E-2</v>
      </c>
      <c r="D25" s="32">
        <v>4.6341215873337838E-3</v>
      </c>
      <c r="E25" s="32">
        <v>-9.1259379436214871E-4</v>
      </c>
      <c r="F25" s="32">
        <v>2.6899612462828459E-2</v>
      </c>
      <c r="G25" s="32">
        <v>4.0779374883737507E-2</v>
      </c>
      <c r="H25" s="32">
        <v>-9.3426080437092329E-3</v>
      </c>
      <c r="I25" s="68">
        <v>2.4431993252097328E-2</v>
      </c>
      <c r="J25" s="46"/>
      <c r="K25" s="46" t="s">
        <v>46</v>
      </c>
      <c r="L25" s="47">
        <v>93.57</v>
      </c>
    </row>
    <row r="26" spans="1:12" x14ac:dyDescent="0.25">
      <c r="A26" s="69" t="s">
        <v>48</v>
      </c>
      <c r="B26" s="32">
        <v>3.5503895010176256E-2</v>
      </c>
      <c r="C26" s="32">
        <v>9.4338783608127752E-3</v>
      </c>
      <c r="D26" s="32">
        <v>3.222505524392405E-3</v>
      </c>
      <c r="E26" s="32">
        <v>1.0209290454312736E-3</v>
      </c>
      <c r="F26" s="32">
        <v>3.1139710361183237E-2</v>
      </c>
      <c r="G26" s="32">
        <v>3.7509727344831267E-2</v>
      </c>
      <c r="H26" s="32">
        <v>-4.9441949201656232E-3</v>
      </c>
      <c r="I26" s="68">
        <v>3.0243001039826911E-2</v>
      </c>
      <c r="J26" s="46"/>
      <c r="K26" s="46" t="s">
        <v>47</v>
      </c>
      <c r="L26" s="47">
        <v>99.57</v>
      </c>
    </row>
    <row r="27" spans="1:12" ht="17.25" customHeight="1" x14ac:dyDescent="0.25">
      <c r="A27" s="69" t="s">
        <v>49</v>
      </c>
      <c r="B27" s="32">
        <v>3.679195515990763E-2</v>
      </c>
      <c r="C27" s="32">
        <v>8.3662016995351696E-3</v>
      </c>
      <c r="D27" s="32">
        <v>3.6993297159273464E-3</v>
      </c>
      <c r="E27" s="32">
        <v>6.3877355477481856E-4</v>
      </c>
      <c r="F27" s="32">
        <v>3.0888208264456152E-2</v>
      </c>
      <c r="G27" s="32">
        <v>3.8256587091901828E-2</v>
      </c>
      <c r="H27" s="32">
        <v>6.8677138561601403E-4</v>
      </c>
      <c r="I27" s="68">
        <v>2.5741282492522943E-2</v>
      </c>
      <c r="J27" s="59"/>
      <c r="K27" s="50" t="s">
        <v>48</v>
      </c>
      <c r="L27" s="47">
        <v>102.58</v>
      </c>
    </row>
    <row r="28" spans="1:12" x14ac:dyDescent="0.25">
      <c r="A28" s="69" t="s">
        <v>50</v>
      </c>
      <c r="B28" s="32">
        <v>8.0169781221513192E-2</v>
      </c>
      <c r="C28" s="32">
        <v>9.4313704610797799E-3</v>
      </c>
      <c r="D28" s="32">
        <v>3.0229605332767751E-3</v>
      </c>
      <c r="E28" s="32">
        <v>4.6773679175082794E-3</v>
      </c>
      <c r="F28" s="32">
        <v>8.4946876084253775E-2</v>
      </c>
      <c r="G28" s="32">
        <v>2.8232213903478964E-2</v>
      </c>
      <c r="H28" s="32">
        <v>-4.5841899045894197E-3</v>
      </c>
      <c r="I28" s="68">
        <v>1.8964243515606771E-2</v>
      </c>
      <c r="J28" s="54"/>
      <c r="K28" s="41" t="s">
        <v>49</v>
      </c>
      <c r="L28" s="47">
        <v>102.82</v>
      </c>
    </row>
    <row r="29" spans="1:12" ht="15.75" thickBot="1" x14ac:dyDescent="0.3">
      <c r="A29" s="71" t="s">
        <v>51</v>
      </c>
      <c r="B29" s="72">
        <v>0.12052823315118388</v>
      </c>
      <c r="C29" s="72">
        <v>-2.965964343598082E-3</v>
      </c>
      <c r="D29" s="72">
        <v>-2.965964343598082E-3</v>
      </c>
      <c r="E29" s="72">
        <v>1.6233766233766378E-3</v>
      </c>
      <c r="F29" s="72">
        <v>4.9695366709108457E-2</v>
      </c>
      <c r="G29" s="72">
        <v>-0.12486763887888996</v>
      </c>
      <c r="H29" s="72">
        <v>-6.4843103208200858E-4</v>
      </c>
      <c r="I29" s="73">
        <v>-9.7895505567389574E-2</v>
      </c>
      <c r="J29" s="54"/>
      <c r="K29" s="41" t="s">
        <v>50</v>
      </c>
      <c r="L29" s="47">
        <v>107.01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112.39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Electricity, gas, water and waste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87.67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94.41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100.4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103.22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103.3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107.69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112.39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88.87</v>
      </c>
    </row>
    <row r="43" spans="1:12" x14ac:dyDescent="0.25">
      <c r="K43" s="46" t="s">
        <v>46</v>
      </c>
      <c r="L43" s="47">
        <v>94.82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100.87</v>
      </c>
    </row>
    <row r="45" spans="1:12" ht="15.4" customHeight="1" x14ac:dyDescent="0.25">
      <c r="A45" s="26" t="str">
        <f>"Indexed number of payroll jobs in "&amp;$L$1&amp;" each week by age group"</f>
        <v>Indexed number of payroll jobs in Electricity, gas, water and waste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103.55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103.68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108.02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112.05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98.17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97.45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98.37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100.86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101.09</v>
      </c>
    </row>
    <row r="59" spans="1:12" ht="15.4" customHeight="1" x14ac:dyDescent="0.25">
      <c r="K59" s="41" t="s">
        <v>2</v>
      </c>
      <c r="L59" s="47">
        <v>97.13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Electricity, gas, water and waste services each week by State and Territory</v>
      </c>
      <c r="K60" s="41" t="s">
        <v>1</v>
      </c>
      <c r="L60" s="47">
        <v>94.06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105.66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98.96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97.52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99.1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102.25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96.67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91.51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105.66</v>
      </c>
    </row>
    <row r="72" spans="1:12" ht="15.4" customHeight="1" x14ac:dyDescent="0.25">
      <c r="K72" s="46" t="s">
        <v>5</v>
      </c>
      <c r="L72" s="47">
        <v>99.17</v>
      </c>
    </row>
    <row r="73" spans="1:12" ht="15.4" customHeight="1" x14ac:dyDescent="0.25">
      <c r="K73" s="46" t="s">
        <v>44</v>
      </c>
      <c r="L73" s="47">
        <v>98.03</v>
      </c>
    </row>
    <row r="74" spans="1:12" ht="15.4" customHeight="1" x14ac:dyDescent="0.25">
      <c r="K74" s="50" t="s">
        <v>4</v>
      </c>
      <c r="L74" s="47">
        <v>100.24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Electricity, gas, water and waste services each week by State and Territory</v>
      </c>
      <c r="K75" s="41" t="s">
        <v>3</v>
      </c>
      <c r="L75" s="47">
        <v>101.94</v>
      </c>
    </row>
    <row r="76" spans="1:12" ht="15.4" customHeight="1" x14ac:dyDescent="0.25">
      <c r="K76" s="41" t="s">
        <v>43</v>
      </c>
      <c r="L76" s="47">
        <v>102.91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97.45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92.1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104.27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98.61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97.87</v>
      </c>
    </row>
    <row r="85" spans="1:12" ht="15.4" customHeight="1" x14ac:dyDescent="0.25">
      <c r="K85" s="50" t="s">
        <v>4</v>
      </c>
      <c r="L85" s="47">
        <v>98.35</v>
      </c>
    </row>
    <row r="86" spans="1:12" ht="15.4" customHeight="1" x14ac:dyDescent="0.25">
      <c r="K86" s="41" t="s">
        <v>3</v>
      </c>
      <c r="L86" s="47">
        <v>105.4</v>
      </c>
    </row>
    <row r="87" spans="1:12" ht="15.4" customHeight="1" x14ac:dyDescent="0.25">
      <c r="K87" s="41" t="s">
        <v>43</v>
      </c>
      <c r="L87" s="47">
        <v>101.01</v>
      </c>
    </row>
    <row r="88" spans="1:12" ht="15.4" customHeight="1" x14ac:dyDescent="0.25">
      <c r="K88" s="41" t="s">
        <v>2</v>
      </c>
      <c r="L88" s="47">
        <v>98.05</v>
      </c>
    </row>
    <row r="89" spans="1:12" ht="15.4" customHeight="1" x14ac:dyDescent="0.25">
      <c r="K89" s="41" t="s">
        <v>1</v>
      </c>
      <c r="L89" s="47">
        <v>105.32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104.7</v>
      </c>
    </row>
    <row r="92" spans="1:12" ht="15" customHeight="1" x14ac:dyDescent="0.25">
      <c r="K92" s="46" t="s">
        <v>5</v>
      </c>
      <c r="L92" s="47">
        <v>100.79</v>
      </c>
    </row>
    <row r="93" spans="1:12" ht="15" customHeight="1" x14ac:dyDescent="0.25">
      <c r="A93" s="26"/>
      <c r="K93" s="46" t="s">
        <v>44</v>
      </c>
      <c r="L93" s="47">
        <v>98.71</v>
      </c>
    </row>
    <row r="94" spans="1:12" ht="15" customHeight="1" x14ac:dyDescent="0.25">
      <c r="K94" s="50" t="s">
        <v>4</v>
      </c>
      <c r="L94" s="47">
        <v>99.74</v>
      </c>
    </row>
    <row r="95" spans="1:12" ht="15" customHeight="1" x14ac:dyDescent="0.25">
      <c r="K95" s="41" t="s">
        <v>3</v>
      </c>
      <c r="L95" s="47">
        <v>105.88</v>
      </c>
    </row>
    <row r="96" spans="1:12" ht="15" customHeight="1" x14ac:dyDescent="0.25">
      <c r="K96" s="41" t="s">
        <v>43</v>
      </c>
      <c r="L96" s="47">
        <v>101.92</v>
      </c>
    </row>
    <row r="97" spans="1:12" ht="15" customHeight="1" x14ac:dyDescent="0.25">
      <c r="K97" s="41" t="s">
        <v>2</v>
      </c>
      <c r="L97" s="47">
        <v>96.11</v>
      </c>
    </row>
    <row r="98" spans="1:12" ht="15" customHeight="1" x14ac:dyDescent="0.25">
      <c r="K98" s="41" t="s">
        <v>1</v>
      </c>
      <c r="L98" s="47">
        <v>107.8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104.7</v>
      </c>
    </row>
    <row r="101" spans="1:12" x14ac:dyDescent="0.25">
      <c r="A101" s="25"/>
      <c r="B101" s="24"/>
      <c r="K101" s="46" t="s">
        <v>5</v>
      </c>
      <c r="L101" s="47">
        <v>100.9</v>
      </c>
    </row>
    <row r="102" spans="1:12" x14ac:dyDescent="0.25">
      <c r="A102" s="25"/>
      <c r="B102" s="24"/>
      <c r="K102" s="46" t="s">
        <v>44</v>
      </c>
      <c r="L102" s="47">
        <v>99.12</v>
      </c>
    </row>
    <row r="103" spans="1:12" x14ac:dyDescent="0.25">
      <c r="A103" s="25"/>
      <c r="B103" s="24"/>
      <c r="K103" s="50" t="s">
        <v>4</v>
      </c>
      <c r="L103" s="47">
        <v>99.9</v>
      </c>
    </row>
    <row r="104" spans="1:12" x14ac:dyDescent="0.25">
      <c r="A104" s="25"/>
      <c r="B104" s="24"/>
      <c r="K104" s="41" t="s">
        <v>3</v>
      </c>
      <c r="L104" s="47">
        <v>106.65</v>
      </c>
    </row>
    <row r="105" spans="1:12" x14ac:dyDescent="0.25">
      <c r="A105" s="25"/>
      <c r="B105" s="24"/>
      <c r="K105" s="41" t="s">
        <v>43</v>
      </c>
      <c r="L105" s="47">
        <v>101.72</v>
      </c>
    </row>
    <row r="106" spans="1:12" x14ac:dyDescent="0.25">
      <c r="A106" s="25"/>
      <c r="B106" s="24"/>
      <c r="K106" s="41" t="s">
        <v>2</v>
      </c>
      <c r="L106" s="47">
        <v>97.31</v>
      </c>
    </row>
    <row r="107" spans="1:12" x14ac:dyDescent="0.25">
      <c r="A107" s="25"/>
      <c r="B107" s="24"/>
      <c r="K107" s="41" t="s">
        <v>1</v>
      </c>
      <c r="L107" s="47">
        <v>107.8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100.0472</v>
      </c>
    </row>
    <row r="112" spans="1:12" x14ac:dyDescent="0.25">
      <c r="K112" s="74">
        <v>43918</v>
      </c>
      <c r="L112" s="47">
        <v>99.421099999999996</v>
      </c>
    </row>
    <row r="113" spans="11:12" x14ac:dyDescent="0.25">
      <c r="K113" s="74">
        <v>43925</v>
      </c>
      <c r="L113" s="47">
        <v>97.411600000000007</v>
      </c>
    </row>
    <row r="114" spans="11:12" x14ac:dyDescent="0.25">
      <c r="K114" s="74">
        <v>43932</v>
      </c>
      <c r="L114" s="47">
        <v>98.847700000000003</v>
      </c>
    </row>
    <row r="115" spans="11:12" x14ac:dyDescent="0.25">
      <c r="K115" s="74">
        <v>43939</v>
      </c>
      <c r="L115" s="47">
        <v>99.192700000000002</v>
      </c>
    </row>
    <row r="116" spans="11:12" x14ac:dyDescent="0.25">
      <c r="K116" s="74">
        <v>43946</v>
      </c>
      <c r="L116" s="47">
        <v>99.114099999999993</v>
      </c>
    </row>
    <row r="117" spans="11:12" x14ac:dyDescent="0.25">
      <c r="K117" s="74">
        <v>43953</v>
      </c>
      <c r="L117" s="47">
        <v>99.571799999999996</v>
      </c>
    </row>
    <row r="118" spans="11:12" x14ac:dyDescent="0.25">
      <c r="K118" s="74">
        <v>43960</v>
      </c>
      <c r="L118" s="47">
        <v>99.843699999999998</v>
      </c>
    </row>
    <row r="119" spans="11:12" x14ac:dyDescent="0.25">
      <c r="K119" s="74">
        <v>43967</v>
      </c>
      <c r="L119" s="47">
        <v>100.0453</v>
      </c>
    </row>
    <row r="120" spans="11:12" x14ac:dyDescent="0.25">
      <c r="K120" s="74">
        <v>43974</v>
      </c>
      <c r="L120" s="47">
        <v>100.10080000000001</v>
      </c>
    </row>
    <row r="121" spans="11:12" x14ac:dyDescent="0.25">
      <c r="K121" s="74">
        <v>43981</v>
      </c>
      <c r="L121" s="47">
        <v>100.14239999999999</v>
      </c>
    </row>
    <row r="122" spans="11:12" x14ac:dyDescent="0.25">
      <c r="K122" s="74">
        <v>43988</v>
      </c>
      <c r="L122" s="47">
        <v>100.3449</v>
      </c>
    </row>
    <row r="123" spans="11:12" x14ac:dyDescent="0.25">
      <c r="K123" s="74">
        <v>43995</v>
      </c>
      <c r="L123" s="47">
        <v>101.02930000000001</v>
      </c>
    </row>
    <row r="124" spans="11:12" x14ac:dyDescent="0.25">
      <c r="K124" s="74">
        <v>44002</v>
      </c>
      <c r="L124" s="47">
        <v>100.9756</v>
      </c>
    </row>
    <row r="125" spans="11:12" x14ac:dyDescent="0.25">
      <c r="K125" s="74">
        <v>44009</v>
      </c>
      <c r="L125" s="47">
        <v>99.768799999999999</v>
      </c>
    </row>
    <row r="126" spans="11:12" x14ac:dyDescent="0.25">
      <c r="K126" s="74">
        <v>44016</v>
      </c>
      <c r="L126" s="47">
        <v>101.25579999999999</v>
      </c>
    </row>
    <row r="127" spans="11:12" x14ac:dyDescent="0.25">
      <c r="K127" s="74">
        <v>44023</v>
      </c>
      <c r="L127" s="47">
        <v>102.5505</v>
      </c>
    </row>
    <row r="128" spans="11:12" x14ac:dyDescent="0.25">
      <c r="K128" s="74">
        <v>44030</v>
      </c>
      <c r="L128" s="47">
        <v>102.56440000000001</v>
      </c>
    </row>
    <row r="129" spans="1:12" x14ac:dyDescent="0.25">
      <c r="K129" s="74">
        <v>44037</v>
      </c>
      <c r="L129" s="47">
        <v>103.04900000000001</v>
      </c>
    </row>
    <row r="130" spans="1:12" x14ac:dyDescent="0.25">
      <c r="K130" s="74">
        <v>44044</v>
      </c>
      <c r="L130" s="47">
        <v>103.0342</v>
      </c>
    </row>
    <row r="131" spans="1:12" x14ac:dyDescent="0.25">
      <c r="K131" s="74">
        <v>44051</v>
      </c>
      <c r="L131" s="47">
        <v>102.64579999999999</v>
      </c>
    </row>
    <row r="132" spans="1:12" x14ac:dyDescent="0.25">
      <c r="K132" s="74">
        <v>44058</v>
      </c>
      <c r="L132" s="47">
        <v>102.56619999999999</v>
      </c>
    </row>
    <row r="133" spans="1:12" x14ac:dyDescent="0.25">
      <c r="K133" s="74">
        <v>44065</v>
      </c>
      <c r="L133" s="47">
        <v>101.6294</v>
      </c>
    </row>
    <row r="134" spans="1:12" x14ac:dyDescent="0.25">
      <c r="K134" s="74">
        <v>44072</v>
      </c>
      <c r="L134" s="47">
        <v>101.7432</v>
      </c>
    </row>
    <row r="135" spans="1:12" x14ac:dyDescent="0.25">
      <c r="K135" s="74">
        <v>44079</v>
      </c>
      <c r="L135" s="47">
        <v>101.6923</v>
      </c>
    </row>
    <row r="136" spans="1:12" x14ac:dyDescent="0.25">
      <c r="K136" s="74">
        <v>44086</v>
      </c>
      <c r="L136" s="47">
        <v>101.16240000000001</v>
      </c>
    </row>
    <row r="137" spans="1:12" x14ac:dyDescent="0.25">
      <c r="K137" s="74">
        <v>44093</v>
      </c>
      <c r="L137" s="47">
        <v>100.9812</v>
      </c>
    </row>
    <row r="138" spans="1:12" x14ac:dyDescent="0.25">
      <c r="K138" s="74">
        <v>44100</v>
      </c>
      <c r="L138" s="47">
        <v>100.7555</v>
      </c>
    </row>
    <row r="139" spans="1:12" x14ac:dyDescent="0.25">
      <c r="K139" s="74">
        <v>44107</v>
      </c>
      <c r="L139" s="47">
        <v>101.2281</v>
      </c>
    </row>
    <row r="140" spans="1:12" x14ac:dyDescent="0.25">
      <c r="A140" s="25"/>
      <c r="B140" s="24"/>
      <c r="K140" s="74">
        <v>44114</v>
      </c>
      <c r="L140" s="47">
        <v>100.6621</v>
      </c>
    </row>
    <row r="141" spans="1:12" x14ac:dyDescent="0.25">
      <c r="A141" s="25"/>
      <c r="B141" s="24"/>
      <c r="K141" s="74">
        <v>44121</v>
      </c>
      <c r="L141" s="47">
        <v>98.724699999999999</v>
      </c>
    </row>
    <row r="142" spans="1:12" x14ac:dyDescent="0.25">
      <c r="K142" s="74">
        <v>44128</v>
      </c>
      <c r="L142" s="47">
        <v>97.026899999999998</v>
      </c>
    </row>
    <row r="143" spans="1:12" x14ac:dyDescent="0.25">
      <c r="K143" s="74">
        <v>44135</v>
      </c>
      <c r="L143" s="47">
        <v>97.147999999999996</v>
      </c>
    </row>
    <row r="144" spans="1:12" x14ac:dyDescent="0.25">
      <c r="K144" s="74">
        <v>44142</v>
      </c>
      <c r="L144" s="47">
        <v>97.037000000000006</v>
      </c>
    </row>
    <row r="145" spans="11:12" x14ac:dyDescent="0.25">
      <c r="K145" s="74">
        <v>44149</v>
      </c>
      <c r="L145" s="47">
        <v>99.137200000000007</v>
      </c>
    </row>
    <row r="146" spans="11:12" x14ac:dyDescent="0.25">
      <c r="K146" s="74">
        <v>44156</v>
      </c>
      <c r="L146" s="47">
        <v>100.9747</v>
      </c>
    </row>
    <row r="147" spans="11:12" x14ac:dyDescent="0.25">
      <c r="K147" s="74">
        <v>44163</v>
      </c>
      <c r="L147" s="47">
        <v>100.1156</v>
      </c>
    </row>
    <row r="148" spans="11:12" x14ac:dyDescent="0.25">
      <c r="K148" s="74">
        <v>44170</v>
      </c>
      <c r="L148" s="47">
        <v>100.6048</v>
      </c>
    </row>
    <row r="149" spans="11:12" x14ac:dyDescent="0.25">
      <c r="K149" s="74">
        <v>44177</v>
      </c>
      <c r="L149" s="47">
        <v>102.00490000000001</v>
      </c>
    </row>
    <row r="150" spans="11:12" x14ac:dyDescent="0.25">
      <c r="K150" s="74">
        <v>44184</v>
      </c>
      <c r="L150" s="47">
        <v>101.7071</v>
      </c>
    </row>
    <row r="151" spans="11:12" x14ac:dyDescent="0.25">
      <c r="K151" s="74">
        <v>44191</v>
      </c>
      <c r="L151" s="47">
        <v>100.4152</v>
      </c>
    </row>
    <row r="152" spans="11:12" x14ac:dyDescent="0.25">
      <c r="K152" s="74">
        <v>44198</v>
      </c>
      <c r="L152" s="47">
        <v>99.816900000000004</v>
      </c>
    </row>
    <row r="153" spans="11:12" x14ac:dyDescent="0.25">
      <c r="K153" s="74">
        <v>44205</v>
      </c>
      <c r="L153" s="47">
        <v>100.21080000000001</v>
      </c>
    </row>
    <row r="154" spans="11:12" x14ac:dyDescent="0.25">
      <c r="K154" s="74">
        <v>44212</v>
      </c>
      <c r="L154" s="47">
        <v>100.6686</v>
      </c>
    </row>
    <row r="155" spans="11:12" x14ac:dyDescent="0.25">
      <c r="K155" s="74">
        <v>44219</v>
      </c>
      <c r="L155" s="47">
        <v>101.1874</v>
      </c>
    </row>
    <row r="156" spans="11:12" x14ac:dyDescent="0.25">
      <c r="K156" s="74">
        <v>44226</v>
      </c>
      <c r="L156" s="47">
        <v>101.3835</v>
      </c>
    </row>
    <row r="157" spans="11:12" x14ac:dyDescent="0.25">
      <c r="K157" s="74">
        <v>44233</v>
      </c>
      <c r="L157" s="47">
        <v>101.3206</v>
      </c>
    </row>
    <row r="158" spans="11:12" x14ac:dyDescent="0.25">
      <c r="K158" s="74">
        <v>44240</v>
      </c>
      <c r="L158" s="47">
        <v>101.70059999999999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98.844200000000001</v>
      </c>
    </row>
    <row r="260" spans="11:12" x14ac:dyDescent="0.25">
      <c r="K260" s="74">
        <v>43918</v>
      </c>
      <c r="L260" s="47">
        <v>98.41</v>
      </c>
    </row>
    <row r="261" spans="11:12" x14ac:dyDescent="0.25">
      <c r="K261" s="74">
        <v>43925</v>
      </c>
      <c r="L261" s="47">
        <v>96.921800000000005</v>
      </c>
    </row>
    <row r="262" spans="11:12" x14ac:dyDescent="0.25">
      <c r="K262" s="74">
        <v>43932</v>
      </c>
      <c r="L262" s="47">
        <v>97.224599999999995</v>
      </c>
    </row>
    <row r="263" spans="11:12" x14ac:dyDescent="0.25">
      <c r="K263" s="74">
        <v>43939</v>
      </c>
      <c r="L263" s="47">
        <v>98.964699999999993</v>
      </c>
    </row>
    <row r="264" spans="11:12" x14ac:dyDescent="0.25">
      <c r="K264" s="74">
        <v>43946</v>
      </c>
      <c r="L264" s="47">
        <v>98.515900000000002</v>
      </c>
    </row>
    <row r="265" spans="11:12" x14ac:dyDescent="0.25">
      <c r="K265" s="74">
        <v>43953</v>
      </c>
      <c r="L265" s="47">
        <v>98.319800000000001</v>
      </c>
    </row>
    <row r="266" spans="11:12" x14ac:dyDescent="0.25">
      <c r="K266" s="74">
        <v>43960</v>
      </c>
      <c r="L266" s="47">
        <v>96.628699999999995</v>
      </c>
    </row>
    <row r="267" spans="11:12" x14ac:dyDescent="0.25">
      <c r="K267" s="74">
        <v>43967</v>
      </c>
      <c r="L267" s="47">
        <v>96.944999999999993</v>
      </c>
    </row>
    <row r="268" spans="11:12" x14ac:dyDescent="0.25">
      <c r="K268" s="74">
        <v>43974</v>
      </c>
      <c r="L268" s="47">
        <v>97.113600000000005</v>
      </c>
    </row>
    <row r="269" spans="11:12" x14ac:dyDescent="0.25">
      <c r="K269" s="74">
        <v>43981</v>
      </c>
      <c r="L269" s="47">
        <v>98.268600000000006</v>
      </c>
    </row>
    <row r="270" spans="11:12" x14ac:dyDescent="0.25">
      <c r="K270" s="74">
        <v>43988</v>
      </c>
      <c r="L270" s="47">
        <v>99.085999999999999</v>
      </c>
    </row>
    <row r="271" spans="11:12" x14ac:dyDescent="0.25">
      <c r="K271" s="74">
        <v>43995</v>
      </c>
      <c r="L271" s="47">
        <v>99.911199999999994</v>
      </c>
    </row>
    <row r="272" spans="11:12" x14ac:dyDescent="0.25">
      <c r="K272" s="74">
        <v>44002</v>
      </c>
      <c r="L272" s="47">
        <v>99.837100000000007</v>
      </c>
    </row>
    <row r="273" spans="11:12" x14ac:dyDescent="0.25">
      <c r="K273" s="74">
        <v>44009</v>
      </c>
      <c r="L273" s="47">
        <v>98.087900000000005</v>
      </c>
    </row>
    <row r="274" spans="11:12" x14ac:dyDescent="0.25">
      <c r="K274" s="74">
        <v>44016</v>
      </c>
      <c r="L274" s="47">
        <v>100.437</v>
      </c>
    </row>
    <row r="275" spans="11:12" x14ac:dyDescent="0.25">
      <c r="K275" s="74">
        <v>44023</v>
      </c>
      <c r="L275" s="47">
        <v>103.2131</v>
      </c>
    </row>
    <row r="276" spans="11:12" x14ac:dyDescent="0.25">
      <c r="K276" s="74">
        <v>44030</v>
      </c>
      <c r="L276" s="47">
        <v>102.74509999999999</v>
      </c>
    </row>
    <row r="277" spans="11:12" x14ac:dyDescent="0.25">
      <c r="K277" s="74">
        <v>44037</v>
      </c>
      <c r="L277" s="47">
        <v>101.8721</v>
      </c>
    </row>
    <row r="278" spans="11:12" x14ac:dyDescent="0.25">
      <c r="K278" s="74">
        <v>44044</v>
      </c>
      <c r="L278" s="47">
        <v>101.6414</v>
      </c>
    </row>
    <row r="279" spans="11:12" x14ac:dyDescent="0.25">
      <c r="K279" s="74">
        <v>44051</v>
      </c>
      <c r="L279" s="47">
        <v>100.7441</v>
      </c>
    </row>
    <row r="280" spans="11:12" x14ac:dyDescent="0.25">
      <c r="K280" s="74">
        <v>44058</v>
      </c>
      <c r="L280" s="47">
        <v>100.81959999999999</v>
      </c>
    </row>
    <row r="281" spans="11:12" x14ac:dyDescent="0.25">
      <c r="K281" s="74">
        <v>44065</v>
      </c>
      <c r="L281" s="47">
        <v>99.883200000000002</v>
      </c>
    </row>
    <row r="282" spans="11:12" x14ac:dyDescent="0.25">
      <c r="K282" s="74">
        <v>44072</v>
      </c>
      <c r="L282" s="47">
        <v>101.08710000000001</v>
      </c>
    </row>
    <row r="283" spans="11:12" x14ac:dyDescent="0.25">
      <c r="K283" s="74">
        <v>44079</v>
      </c>
      <c r="L283" s="47">
        <v>107.6174</v>
      </c>
    </row>
    <row r="284" spans="11:12" x14ac:dyDescent="0.25">
      <c r="K284" s="74">
        <v>44086</v>
      </c>
      <c r="L284" s="47">
        <v>109.96040000000001</v>
      </c>
    </row>
    <row r="285" spans="11:12" x14ac:dyDescent="0.25">
      <c r="K285" s="74">
        <v>44093</v>
      </c>
      <c r="L285" s="47">
        <v>112.608</v>
      </c>
    </row>
    <row r="286" spans="11:12" x14ac:dyDescent="0.25">
      <c r="K286" s="74">
        <v>44100</v>
      </c>
      <c r="L286" s="47">
        <v>111.03959999999999</v>
      </c>
    </row>
    <row r="287" spans="11:12" x14ac:dyDescent="0.25">
      <c r="K287" s="74">
        <v>44107</v>
      </c>
      <c r="L287" s="47">
        <v>105.84820000000001</v>
      </c>
    </row>
    <row r="288" spans="11:12" x14ac:dyDescent="0.25">
      <c r="K288" s="74">
        <v>44114</v>
      </c>
      <c r="L288" s="47">
        <v>100.1237</v>
      </c>
    </row>
    <row r="289" spans="11:12" x14ac:dyDescent="0.25">
      <c r="K289" s="74">
        <v>44121</v>
      </c>
      <c r="L289" s="47">
        <v>100.4395</v>
      </c>
    </row>
    <row r="290" spans="11:12" x14ac:dyDescent="0.25">
      <c r="K290" s="74">
        <v>44128</v>
      </c>
      <c r="L290" s="47">
        <v>96.031400000000005</v>
      </c>
    </row>
    <row r="291" spans="11:12" x14ac:dyDescent="0.25">
      <c r="K291" s="74">
        <v>44135</v>
      </c>
      <c r="L291" s="47">
        <v>96.986199999999997</v>
      </c>
    </row>
    <row r="292" spans="11:12" x14ac:dyDescent="0.25">
      <c r="K292" s="74">
        <v>44142</v>
      </c>
      <c r="L292" s="47">
        <v>97.734099999999998</v>
      </c>
    </row>
    <row r="293" spans="11:12" x14ac:dyDescent="0.25">
      <c r="K293" s="74">
        <v>44149</v>
      </c>
      <c r="L293" s="47">
        <v>99.094099999999997</v>
      </c>
    </row>
    <row r="294" spans="11:12" x14ac:dyDescent="0.25">
      <c r="K294" s="74">
        <v>44156</v>
      </c>
      <c r="L294" s="47">
        <v>101.9879</v>
      </c>
    </row>
    <row r="295" spans="11:12" x14ac:dyDescent="0.25">
      <c r="K295" s="74">
        <v>44163</v>
      </c>
      <c r="L295" s="47">
        <v>100.59780000000001</v>
      </c>
    </row>
    <row r="296" spans="11:12" x14ac:dyDescent="0.25">
      <c r="K296" s="74">
        <v>44170</v>
      </c>
      <c r="L296" s="47">
        <v>102.6797</v>
      </c>
    </row>
    <row r="297" spans="11:12" x14ac:dyDescent="0.25">
      <c r="K297" s="74">
        <v>44177</v>
      </c>
      <c r="L297" s="47">
        <v>106.8884</v>
      </c>
    </row>
    <row r="298" spans="11:12" x14ac:dyDescent="0.25">
      <c r="K298" s="74">
        <v>44184</v>
      </c>
      <c r="L298" s="47">
        <v>104.5466</v>
      </c>
    </row>
    <row r="299" spans="11:12" x14ac:dyDescent="0.25">
      <c r="K299" s="74">
        <v>44191</v>
      </c>
      <c r="L299" s="47">
        <v>99.598699999999994</v>
      </c>
    </row>
    <row r="300" spans="11:12" x14ac:dyDescent="0.25">
      <c r="K300" s="74">
        <v>44198</v>
      </c>
      <c r="L300" s="47">
        <v>99.147099999999995</v>
      </c>
    </row>
    <row r="301" spans="11:12" x14ac:dyDescent="0.25">
      <c r="K301" s="74">
        <v>44205</v>
      </c>
      <c r="L301" s="47">
        <v>99.123699999999999</v>
      </c>
    </row>
    <row r="302" spans="11:12" x14ac:dyDescent="0.25">
      <c r="K302" s="74">
        <v>44212</v>
      </c>
      <c r="L302" s="47">
        <v>98.8904</v>
      </c>
    </row>
    <row r="303" spans="11:12" x14ac:dyDescent="0.25">
      <c r="K303" s="74">
        <v>44219</v>
      </c>
      <c r="L303" s="47">
        <v>99.484300000000005</v>
      </c>
    </row>
    <row r="304" spans="11:12" x14ac:dyDescent="0.25">
      <c r="K304" s="74">
        <v>44226</v>
      </c>
      <c r="L304" s="47">
        <v>100.4632</v>
      </c>
    </row>
    <row r="305" spans="11:12" x14ac:dyDescent="0.25">
      <c r="K305" s="74">
        <v>44233</v>
      </c>
      <c r="L305" s="47">
        <v>102.9199</v>
      </c>
    </row>
    <row r="306" spans="11:12" x14ac:dyDescent="0.25">
      <c r="K306" s="74">
        <v>44240</v>
      </c>
      <c r="L306" s="47">
        <v>102.5449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D67D-2EF3-49AD-8661-368F665E7504}">
  <sheetPr codeName="Sheet8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23</v>
      </c>
    </row>
    <row r="2" spans="1:12" ht="19.5" customHeight="1" x14ac:dyDescent="0.3">
      <c r="A2" s="7" t="str">
        <f>"Weekly Payroll Jobs and Wages in Australia - " &amp;$L$1</f>
        <v>Weekly Payroll Jobs and Wages in Australia - Construction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44240</v>
      </c>
    </row>
    <row r="3" spans="1:12" ht="15" customHeight="1" x14ac:dyDescent="0.25">
      <c r="A3" s="38" t="str">
        <f>"Week ending "&amp;TEXT($L$2,"dddd dd mmmm yyyy")</f>
        <v>Week ending Saturday 13 February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65</v>
      </c>
      <c r="L4" s="44">
        <v>44212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44219</v>
      </c>
    </row>
    <row r="6" spans="1:12" ht="16.5" customHeight="1" thickBot="1" x14ac:dyDescent="0.3">
      <c r="A6" s="36" t="str">
        <f>"Change in payroll jobs and total wages, "&amp;$L$1</f>
        <v>Change in payroll jobs and total wages, Construction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44226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66</v>
      </c>
      <c r="L7" s="44">
        <v>44233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5" t="str">
        <f>"% Change between " &amp; TEXT($L$4,"dd mmm yyyy")&amp;" and "&amp; TEXT($L$2,"dd mmm yyyy") &amp; " (monthly change)"</f>
        <v>% Change between 16 Jan 2021 and 13 Feb 2021 (monthly change)</v>
      </c>
      <c r="D8" s="78" t="str">
        <f>"% Change between " &amp; TEXT($L$7,"dd mmm yyyy")&amp;" and "&amp; TEXT($L$2,"dd mmm yyyy") &amp; " (weekly change)"</f>
        <v>% Change between 06 Feb 2021 and 13 Feb 2021 (weekly change)</v>
      </c>
      <c r="E8" s="80" t="str">
        <f>"% Change between " &amp; TEXT($L$6,"dd mmm yyyy")&amp;" and "&amp; TEXT($L$7,"dd mmm yyyy") &amp; " (weekly change)"</f>
        <v>% Change between 30 Jan 2021 and 06 Feb 2021 (weekly change)</v>
      </c>
      <c r="F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5" t="str">
        <f>"% Change between " &amp; TEXT($L$4,"dd mmm yyyy")&amp;" and "&amp; TEXT($L$2,"dd mmm yyyy") &amp; " (monthly change)"</f>
        <v>% Change between 16 Jan 2021 and 13 Feb 2021 (monthly change)</v>
      </c>
      <c r="H8" s="78" t="str">
        <f>"% Change between " &amp; TEXT($L$7,"dd mmm yyyy")&amp;" and "&amp; TEXT($L$2,"dd mmm yyyy") &amp; " (weekly change)"</f>
        <v>% Change between 06 Feb 2021 and 13 Feb 2021 (weekly change)</v>
      </c>
      <c r="I8" s="80" t="str">
        <f>"% Change between " &amp; TEXT($L$6,"dd mmm yyyy")&amp;" and "&amp; TEXT($L$7,"dd mmm yyyy") &amp; " (weekly change)"</f>
        <v>% Change between 30 Jan 2021 and 06 Feb 2021 (weekly change)</v>
      </c>
      <c r="J8" s="57"/>
      <c r="K8" s="43" t="s">
        <v>67</v>
      </c>
      <c r="L8" s="44">
        <v>44240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-5.0397515193356446E-2</v>
      </c>
      <c r="C11" s="32">
        <v>1.4371182041474029E-2</v>
      </c>
      <c r="D11" s="32">
        <v>7.7996966925040212E-3</v>
      </c>
      <c r="E11" s="32">
        <v>-1.2048550933591806E-2</v>
      </c>
      <c r="F11" s="32">
        <v>-3.4796725090950553E-2</v>
      </c>
      <c r="G11" s="32">
        <v>3.7512307997887184E-2</v>
      </c>
      <c r="H11" s="32">
        <v>2.4825725958728118E-2</v>
      </c>
      <c r="I11" s="68">
        <v>2.968277520129714E-2</v>
      </c>
      <c r="J11" s="46"/>
      <c r="K11" s="46"/>
      <c r="L11" s="47"/>
    </row>
    <row r="12" spans="1:12" x14ac:dyDescent="0.25">
      <c r="A12" s="69" t="s">
        <v>6</v>
      </c>
      <c r="B12" s="32">
        <v>-6.937164879356561E-2</v>
      </c>
      <c r="C12" s="32">
        <v>7.5586400988447711E-3</v>
      </c>
      <c r="D12" s="32">
        <v>8.478333415124828E-3</v>
      </c>
      <c r="E12" s="32">
        <v>-1.5518257626267018E-2</v>
      </c>
      <c r="F12" s="32">
        <v>-6.635303073920662E-2</v>
      </c>
      <c r="G12" s="32">
        <v>4.7876830343659194E-2</v>
      </c>
      <c r="H12" s="32">
        <v>3.151168908491031E-2</v>
      </c>
      <c r="I12" s="68">
        <v>4.1783692649220772E-2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-6.5389577835684887E-2</v>
      </c>
      <c r="C13" s="32">
        <v>1.6371686187580448E-2</v>
      </c>
      <c r="D13" s="32">
        <v>2.9481699566653585E-3</v>
      </c>
      <c r="E13" s="32">
        <v>-1.4064886163602686E-2</v>
      </c>
      <c r="F13" s="32">
        <v>-4.1821095986606216E-2</v>
      </c>
      <c r="G13" s="32">
        <v>3.192028878370845E-2</v>
      </c>
      <c r="H13" s="32">
        <v>1.2332846379458529E-2</v>
      </c>
      <c r="I13" s="68">
        <v>3.1391998674014543E-2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-2.876085404027251E-2</v>
      </c>
      <c r="C14" s="32">
        <v>3.0381791275163161E-2</v>
      </c>
      <c r="D14" s="32">
        <v>1.1664117573448651E-2</v>
      </c>
      <c r="E14" s="32">
        <v>-5.9501185186209282E-3</v>
      </c>
      <c r="F14" s="32">
        <v>-1.2169031173694389E-2</v>
      </c>
      <c r="G14" s="32">
        <v>5.2272563222157897E-2</v>
      </c>
      <c r="H14" s="32">
        <v>2.0243494402816919E-2</v>
      </c>
      <c r="I14" s="68">
        <v>3.0724513118078667E-2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1.572203175529463E-2</v>
      </c>
      <c r="C15" s="32">
        <v>8.2935071204441879E-3</v>
      </c>
      <c r="D15" s="32">
        <v>3.7628853593483225E-3</v>
      </c>
      <c r="E15" s="32">
        <v>-8.1630693140621879E-4</v>
      </c>
      <c r="F15" s="32">
        <v>4.2671147744026028E-2</v>
      </c>
      <c r="G15" s="32">
        <v>3.1292138133262704E-2</v>
      </c>
      <c r="H15" s="32">
        <v>1.7201239291235515E-2</v>
      </c>
      <c r="I15" s="68">
        <v>3.2742553309210942E-2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-3.8239185110663931E-2</v>
      </c>
      <c r="C16" s="32">
        <v>1.4825969672367378E-3</v>
      </c>
      <c r="D16" s="32">
        <v>1.0413655520471465E-2</v>
      </c>
      <c r="E16" s="32">
        <v>-1.7943794275631197E-2</v>
      </c>
      <c r="F16" s="32">
        <v>-6.1648409904230261E-3</v>
      </c>
      <c r="G16" s="32">
        <v>7.5389651982387118E-3</v>
      </c>
      <c r="H16" s="32">
        <v>4.2373263563432184E-2</v>
      </c>
      <c r="I16" s="68">
        <v>1.6406173428862303E-4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-4.8680992692279879E-2</v>
      </c>
      <c r="C17" s="32">
        <v>1.3737856592135778E-2</v>
      </c>
      <c r="D17" s="32">
        <v>2.0821428571428546E-2</v>
      </c>
      <c r="E17" s="32">
        <v>-3.866976024748614E-3</v>
      </c>
      <c r="F17" s="32">
        <v>-8.8426222233956686E-2</v>
      </c>
      <c r="G17" s="32">
        <v>2.1162498954138353E-2</v>
      </c>
      <c r="H17" s="32">
        <v>6.7226713840605523E-2</v>
      </c>
      <c r="I17" s="68">
        <v>9.7419172148811572E-3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-3.5602204761346345E-2</v>
      </c>
      <c r="C18" s="32">
        <v>2.5236254831068505E-2</v>
      </c>
      <c r="D18" s="32">
        <v>5.5539251650771337E-3</v>
      </c>
      <c r="E18" s="32">
        <v>-1.46520146520146E-3</v>
      </c>
      <c r="F18" s="32">
        <v>-3.3891386597754147E-2</v>
      </c>
      <c r="G18" s="32">
        <v>4.2187282696437567E-2</v>
      </c>
      <c r="H18" s="32">
        <v>1.0274950923842896E-2</v>
      </c>
      <c r="I18" s="68">
        <v>3.9972723206337823E-2</v>
      </c>
      <c r="J18" s="46"/>
      <c r="K18" s="46"/>
      <c r="L18" s="47"/>
    </row>
    <row r="19" spans="1:12" x14ac:dyDescent="0.25">
      <c r="A19" s="70" t="s">
        <v>1</v>
      </c>
      <c r="B19" s="32">
        <v>-6.6172074729596742E-2</v>
      </c>
      <c r="C19" s="32">
        <v>8.4984602314963631E-3</v>
      </c>
      <c r="D19" s="32">
        <v>2.1135380394641246E-3</v>
      </c>
      <c r="E19" s="32">
        <v>-1.4557554330872469E-2</v>
      </c>
      <c r="F19" s="32">
        <v>-5.9058415751067628E-4</v>
      </c>
      <c r="G19" s="32">
        <v>2.1495912273799878E-2</v>
      </c>
      <c r="H19" s="32">
        <v>1.256305250640577E-2</v>
      </c>
      <c r="I19" s="68">
        <v>5.0268305157064042E-3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-7.0515976706692851E-2</v>
      </c>
      <c r="C21" s="32">
        <v>1.2889531903127915E-2</v>
      </c>
      <c r="D21" s="32">
        <v>8.4148821880938307E-3</v>
      </c>
      <c r="E21" s="32">
        <v>-1.3040672862495661E-2</v>
      </c>
      <c r="F21" s="32">
        <v>-5.3376166661348812E-2</v>
      </c>
      <c r="G21" s="32">
        <v>3.6129757616633063E-2</v>
      </c>
      <c r="H21" s="32">
        <v>2.5000664233026493E-2</v>
      </c>
      <c r="I21" s="68">
        <v>2.980079873403696E-2</v>
      </c>
      <c r="J21" s="46"/>
      <c r="K21" s="46"/>
      <c r="L21" s="46"/>
    </row>
    <row r="22" spans="1:12" x14ac:dyDescent="0.25">
      <c r="A22" s="69" t="s">
        <v>13</v>
      </c>
      <c r="B22" s="32">
        <v>-2.2032242344839692E-2</v>
      </c>
      <c r="C22" s="32">
        <v>7.9542703761950051E-3</v>
      </c>
      <c r="D22" s="32">
        <v>3.8381809087257857E-3</v>
      </c>
      <c r="E22" s="32">
        <v>-1.125353699965137E-2</v>
      </c>
      <c r="F22" s="32">
        <v>5.11373832131512E-2</v>
      </c>
      <c r="G22" s="32">
        <v>3.9671968144279868E-2</v>
      </c>
      <c r="H22" s="32">
        <v>2.494964091216878E-2</v>
      </c>
      <c r="I22" s="68">
        <v>2.7210092132766261E-2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-3.9858594411515735E-2</v>
      </c>
      <c r="C23" s="32">
        <v>6.6924162589386382E-2</v>
      </c>
      <c r="D23" s="32">
        <v>1.9077019861597933E-2</v>
      </c>
      <c r="E23" s="32">
        <v>-2.1314647590008229E-2</v>
      </c>
      <c r="F23" s="32">
        <v>9.2509258368276281E-3</v>
      </c>
      <c r="G23" s="32">
        <v>0.10499190628909694</v>
      </c>
      <c r="H23" s="32">
        <v>3.0475412101539145E-2</v>
      </c>
      <c r="I23" s="68">
        <v>2.6932435723132642E-2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-6.3027882107607791E-2</v>
      </c>
      <c r="C24" s="32">
        <v>2.4317074988818854E-2</v>
      </c>
      <c r="D24" s="32">
        <v>7.4823124014811171E-3</v>
      </c>
      <c r="E24" s="32">
        <v>-6.3622345527616364E-3</v>
      </c>
      <c r="F24" s="32">
        <v>-5.8867118446723654E-2</v>
      </c>
      <c r="G24" s="32">
        <v>4.7024149087229627E-2</v>
      </c>
      <c r="H24" s="32">
        <v>2.3194563236797805E-2</v>
      </c>
      <c r="I24" s="68">
        <v>3.611482679873812E-2</v>
      </c>
      <c r="J24" s="46"/>
      <c r="K24" s="46" t="s">
        <v>69</v>
      </c>
      <c r="L24" s="47">
        <v>89.99</v>
      </c>
    </row>
    <row r="25" spans="1:12" x14ac:dyDescent="0.25">
      <c r="A25" s="69" t="s">
        <v>47</v>
      </c>
      <c r="B25" s="32">
        <v>-4.6768149882903898E-2</v>
      </c>
      <c r="C25" s="32">
        <v>7.9078073287459638E-3</v>
      </c>
      <c r="D25" s="32">
        <v>6.6614349242586357E-3</v>
      </c>
      <c r="E25" s="32">
        <v>-1.3020543001824869E-2</v>
      </c>
      <c r="F25" s="32">
        <v>-3.7974687444173316E-2</v>
      </c>
      <c r="G25" s="32">
        <v>3.4961393251212725E-2</v>
      </c>
      <c r="H25" s="32">
        <v>2.7658421879664274E-2</v>
      </c>
      <c r="I25" s="68">
        <v>2.7741545023986625E-2</v>
      </c>
      <c r="J25" s="46"/>
      <c r="K25" s="46" t="s">
        <v>46</v>
      </c>
      <c r="L25" s="47">
        <v>91.47</v>
      </c>
    </row>
    <row r="26" spans="1:12" x14ac:dyDescent="0.25">
      <c r="A26" s="69" t="s">
        <v>48</v>
      </c>
      <c r="B26" s="32">
        <v>-4.0394501801447213E-2</v>
      </c>
      <c r="C26" s="32">
        <v>9.1237174946072752E-3</v>
      </c>
      <c r="D26" s="32">
        <v>8.4574755798785262E-3</v>
      </c>
      <c r="E26" s="32">
        <v>-1.1876409881550254E-2</v>
      </c>
      <c r="F26" s="32">
        <v>-1.9833192274731681E-2</v>
      </c>
      <c r="G26" s="32">
        <v>4.1300125373671559E-2</v>
      </c>
      <c r="H26" s="32">
        <v>2.6571286465627786E-2</v>
      </c>
      <c r="I26" s="68">
        <v>3.4500595854562777E-2</v>
      </c>
      <c r="J26" s="46"/>
      <c r="K26" s="46" t="s">
        <v>47</v>
      </c>
      <c r="L26" s="47">
        <v>94.58</v>
      </c>
    </row>
    <row r="27" spans="1:12" ht="17.25" customHeight="1" x14ac:dyDescent="0.25">
      <c r="A27" s="69" t="s">
        <v>49</v>
      </c>
      <c r="B27" s="32">
        <v>-2.3335413001677408E-2</v>
      </c>
      <c r="C27" s="32">
        <v>1.0021365939308025E-2</v>
      </c>
      <c r="D27" s="32">
        <v>6.8690095846644095E-3</v>
      </c>
      <c r="E27" s="32">
        <v>-1.0681910643313919E-2</v>
      </c>
      <c r="F27" s="32">
        <v>-5.3714007793153051E-3</v>
      </c>
      <c r="G27" s="32">
        <v>3.5528788106756526E-2</v>
      </c>
      <c r="H27" s="32">
        <v>2.5835497700851251E-2</v>
      </c>
      <c r="I27" s="68">
        <v>3.0227639725742161E-2</v>
      </c>
      <c r="J27" s="59"/>
      <c r="K27" s="50" t="s">
        <v>48</v>
      </c>
      <c r="L27" s="47">
        <v>95.09</v>
      </c>
    </row>
    <row r="28" spans="1:12" x14ac:dyDescent="0.25">
      <c r="A28" s="69" t="s">
        <v>50</v>
      </c>
      <c r="B28" s="32">
        <v>3.095642463903614E-2</v>
      </c>
      <c r="C28" s="32">
        <v>1.870801365117658E-2</v>
      </c>
      <c r="D28" s="32">
        <v>9.1271192903077392E-3</v>
      </c>
      <c r="E28" s="32">
        <v>-5.2592985916205537E-3</v>
      </c>
      <c r="F28" s="32">
        <v>2.3270134573111889E-2</v>
      </c>
      <c r="G28" s="32">
        <v>4.0495045142503683E-2</v>
      </c>
      <c r="H28" s="32">
        <v>3.1344698121214876E-2</v>
      </c>
      <c r="I28" s="68">
        <v>3.2130190670125236E-2</v>
      </c>
      <c r="J28" s="54"/>
      <c r="K28" s="41" t="s">
        <v>49</v>
      </c>
      <c r="L28" s="47">
        <v>96.7</v>
      </c>
    </row>
    <row r="29" spans="1:12" ht="15.75" thickBot="1" x14ac:dyDescent="0.3">
      <c r="A29" s="71" t="s">
        <v>51</v>
      </c>
      <c r="B29" s="72">
        <v>4.1534141958670334E-2</v>
      </c>
      <c r="C29" s="72">
        <v>4.4584365848163943E-2</v>
      </c>
      <c r="D29" s="72">
        <v>1.2204758786291237E-2</v>
      </c>
      <c r="E29" s="72">
        <v>-2.1781746896101239E-3</v>
      </c>
      <c r="F29" s="72">
        <v>8.9046695091408612E-2</v>
      </c>
      <c r="G29" s="72">
        <v>2.8206293223023815E-2</v>
      </c>
      <c r="H29" s="72">
        <v>1.1471109097294985E-2</v>
      </c>
      <c r="I29" s="73">
        <v>-1.0757059500173471E-2</v>
      </c>
      <c r="J29" s="54"/>
      <c r="K29" s="41" t="s">
        <v>50</v>
      </c>
      <c r="L29" s="47">
        <v>101.2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99.71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Construction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94.22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94.69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95.16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102.16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102.9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96.01</v>
      </c>
    </row>
    <row r="43" spans="1:12" x14ac:dyDescent="0.25">
      <c r="K43" s="46" t="s">
        <v>46</v>
      </c>
      <c r="L43" s="47">
        <v>93.7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95.32</v>
      </c>
    </row>
    <row r="45" spans="1:12" ht="15.4" customHeight="1" x14ac:dyDescent="0.25">
      <c r="A45" s="26" t="str">
        <f>"Indexed number of payroll jobs in "&amp;$L$1&amp;" each week by age group"</f>
        <v>Indexed number of payroll jobs in Construction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95.96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97.67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103.1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104.15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90.35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90.04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92.45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99.13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94.38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91.66</v>
      </c>
    </row>
    <row r="59" spans="1:12" ht="15.4" customHeight="1" x14ac:dyDescent="0.25">
      <c r="K59" s="41" t="s">
        <v>2</v>
      </c>
      <c r="L59" s="47">
        <v>93.55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Construction each week by State and Territory</v>
      </c>
      <c r="K60" s="41" t="s">
        <v>1</v>
      </c>
      <c r="L60" s="47">
        <v>91.64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89.95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91.19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93.94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99.75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93.28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90.62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95.24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92.05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90.72</v>
      </c>
    </row>
    <row r="72" spans="1:12" ht="15.4" customHeight="1" x14ac:dyDescent="0.25">
      <c r="K72" s="46" t="s">
        <v>5</v>
      </c>
      <c r="L72" s="47">
        <v>91.49</v>
      </c>
    </row>
    <row r="73" spans="1:12" ht="15.4" customHeight="1" x14ac:dyDescent="0.25">
      <c r="K73" s="46" t="s">
        <v>44</v>
      </c>
      <c r="L73" s="47">
        <v>95.15</v>
      </c>
    </row>
    <row r="74" spans="1:12" ht="15.4" customHeight="1" x14ac:dyDescent="0.25">
      <c r="K74" s="50" t="s">
        <v>4</v>
      </c>
      <c r="L74" s="47">
        <v>100.29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Construction each week by State and Territory</v>
      </c>
      <c r="K75" s="41" t="s">
        <v>3</v>
      </c>
      <c r="L75" s="47">
        <v>94.33</v>
      </c>
    </row>
    <row r="76" spans="1:12" ht="15.4" customHeight="1" x14ac:dyDescent="0.25">
      <c r="K76" s="41" t="s">
        <v>43</v>
      </c>
      <c r="L76" s="47">
        <v>92.7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95.82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92.16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96.12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96.95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96.95</v>
      </c>
    </row>
    <row r="85" spans="1:12" ht="15.4" customHeight="1" x14ac:dyDescent="0.25">
      <c r="K85" s="50" t="s">
        <v>4</v>
      </c>
      <c r="L85" s="47">
        <v>103.25</v>
      </c>
    </row>
    <row r="86" spans="1:12" ht="15.4" customHeight="1" x14ac:dyDescent="0.25">
      <c r="K86" s="41" t="s">
        <v>3</v>
      </c>
      <c r="L86" s="47">
        <v>97.65</v>
      </c>
    </row>
    <row r="87" spans="1:12" ht="15.4" customHeight="1" x14ac:dyDescent="0.25">
      <c r="K87" s="41" t="s">
        <v>43</v>
      </c>
      <c r="L87" s="47">
        <v>99.44</v>
      </c>
    </row>
    <row r="88" spans="1:12" ht="15.4" customHeight="1" x14ac:dyDescent="0.25">
      <c r="K88" s="41" t="s">
        <v>2</v>
      </c>
      <c r="L88" s="47">
        <v>91.84</v>
      </c>
    </row>
    <row r="89" spans="1:12" ht="15.4" customHeight="1" x14ac:dyDescent="0.25">
      <c r="K89" s="41" t="s">
        <v>1</v>
      </c>
      <c r="L89" s="47">
        <v>91.3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95.86</v>
      </c>
    </row>
    <row r="92" spans="1:12" ht="15" customHeight="1" x14ac:dyDescent="0.25">
      <c r="K92" s="46" t="s">
        <v>5</v>
      </c>
      <c r="L92" s="47">
        <v>97.14</v>
      </c>
    </row>
    <row r="93" spans="1:12" ht="15" customHeight="1" x14ac:dyDescent="0.25">
      <c r="A93" s="26"/>
      <c r="K93" s="46" t="s">
        <v>44</v>
      </c>
      <c r="L93" s="47">
        <v>99.08</v>
      </c>
    </row>
    <row r="94" spans="1:12" ht="15" customHeight="1" x14ac:dyDescent="0.25">
      <c r="K94" s="50" t="s">
        <v>4</v>
      </c>
      <c r="L94" s="47">
        <v>102.51</v>
      </c>
    </row>
    <row r="95" spans="1:12" ht="15" customHeight="1" x14ac:dyDescent="0.25">
      <c r="K95" s="41" t="s">
        <v>3</v>
      </c>
      <c r="L95" s="47">
        <v>97.48</v>
      </c>
    </row>
    <row r="96" spans="1:12" ht="15" customHeight="1" x14ac:dyDescent="0.25">
      <c r="K96" s="41" t="s">
        <v>43</v>
      </c>
      <c r="L96" s="47">
        <v>99.55</v>
      </c>
    </row>
    <row r="97" spans="1:12" ht="15" customHeight="1" x14ac:dyDescent="0.25">
      <c r="K97" s="41" t="s">
        <v>2</v>
      </c>
      <c r="L97" s="47">
        <v>93.9</v>
      </c>
    </row>
    <row r="98" spans="1:12" ht="15" customHeight="1" x14ac:dyDescent="0.25">
      <c r="K98" s="41" t="s">
        <v>1</v>
      </c>
      <c r="L98" s="47">
        <v>91.3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96.41</v>
      </c>
    </row>
    <row r="101" spans="1:12" x14ac:dyDescent="0.25">
      <c r="A101" s="25"/>
      <c r="B101" s="24"/>
      <c r="K101" s="46" t="s">
        <v>5</v>
      </c>
      <c r="L101" s="47">
        <v>97.08</v>
      </c>
    </row>
    <row r="102" spans="1:12" x14ac:dyDescent="0.25">
      <c r="A102" s="25"/>
      <c r="B102" s="24"/>
      <c r="K102" s="46" t="s">
        <v>44</v>
      </c>
      <c r="L102" s="47">
        <v>99.62</v>
      </c>
    </row>
    <row r="103" spans="1:12" x14ac:dyDescent="0.25">
      <c r="A103" s="25"/>
      <c r="B103" s="24"/>
      <c r="K103" s="50" t="s">
        <v>4</v>
      </c>
      <c r="L103" s="47">
        <v>102.26</v>
      </c>
    </row>
    <row r="104" spans="1:12" x14ac:dyDescent="0.25">
      <c r="A104" s="25"/>
      <c r="B104" s="24"/>
      <c r="K104" s="41" t="s">
        <v>3</v>
      </c>
      <c r="L104" s="47">
        <v>98.31</v>
      </c>
    </row>
    <row r="105" spans="1:12" x14ac:dyDescent="0.25">
      <c r="A105" s="25"/>
      <c r="B105" s="24"/>
      <c r="K105" s="41" t="s">
        <v>43</v>
      </c>
      <c r="L105" s="47">
        <v>100.26</v>
      </c>
    </row>
    <row r="106" spans="1:12" x14ac:dyDescent="0.25">
      <c r="A106" s="25"/>
      <c r="B106" s="24"/>
      <c r="K106" s="41" t="s">
        <v>2</v>
      </c>
      <c r="L106" s="47">
        <v>94.08</v>
      </c>
    </row>
    <row r="107" spans="1:12" x14ac:dyDescent="0.25">
      <c r="A107" s="25"/>
      <c r="B107" s="24"/>
      <c r="K107" s="41" t="s">
        <v>1</v>
      </c>
      <c r="L107" s="47">
        <v>91.34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99.305400000000006</v>
      </c>
    </row>
    <row r="112" spans="1:12" x14ac:dyDescent="0.25">
      <c r="K112" s="74">
        <v>43918</v>
      </c>
      <c r="L112" s="47">
        <v>98.023300000000006</v>
      </c>
    </row>
    <row r="113" spans="11:12" x14ac:dyDescent="0.25">
      <c r="K113" s="74">
        <v>43925</v>
      </c>
      <c r="L113" s="47">
        <v>96.475499999999997</v>
      </c>
    </row>
    <row r="114" spans="11:12" x14ac:dyDescent="0.25">
      <c r="K114" s="74">
        <v>43932</v>
      </c>
      <c r="L114" s="47">
        <v>95.451400000000007</v>
      </c>
    </row>
    <row r="115" spans="11:12" x14ac:dyDescent="0.25">
      <c r="K115" s="74">
        <v>43939</v>
      </c>
      <c r="L115" s="47">
        <v>95.651300000000006</v>
      </c>
    </row>
    <row r="116" spans="11:12" x14ac:dyDescent="0.25">
      <c r="K116" s="74">
        <v>43946</v>
      </c>
      <c r="L116" s="47">
        <v>95.849299999999999</v>
      </c>
    </row>
    <row r="117" spans="11:12" x14ac:dyDescent="0.25">
      <c r="K117" s="74">
        <v>43953</v>
      </c>
      <c r="L117" s="47">
        <v>96.030100000000004</v>
      </c>
    </row>
    <row r="118" spans="11:12" x14ac:dyDescent="0.25">
      <c r="K118" s="74">
        <v>43960</v>
      </c>
      <c r="L118" s="47">
        <v>96.811199999999999</v>
      </c>
    </row>
    <row r="119" spans="11:12" x14ac:dyDescent="0.25">
      <c r="K119" s="74">
        <v>43967</v>
      </c>
      <c r="L119" s="47">
        <v>97.230400000000003</v>
      </c>
    </row>
    <row r="120" spans="11:12" x14ac:dyDescent="0.25">
      <c r="K120" s="74">
        <v>43974</v>
      </c>
      <c r="L120" s="47">
        <v>97.2012</v>
      </c>
    </row>
    <row r="121" spans="11:12" x14ac:dyDescent="0.25">
      <c r="K121" s="74">
        <v>43981</v>
      </c>
      <c r="L121" s="47">
        <v>97.369900000000001</v>
      </c>
    </row>
    <row r="122" spans="11:12" x14ac:dyDescent="0.25">
      <c r="K122" s="74">
        <v>43988</v>
      </c>
      <c r="L122" s="47">
        <v>97.643900000000002</v>
      </c>
    </row>
    <row r="123" spans="11:12" x14ac:dyDescent="0.25">
      <c r="K123" s="74">
        <v>43995</v>
      </c>
      <c r="L123" s="47">
        <v>97.952699999999993</v>
      </c>
    </row>
    <row r="124" spans="11:12" x14ac:dyDescent="0.25">
      <c r="K124" s="74">
        <v>44002</v>
      </c>
      <c r="L124" s="47">
        <v>97.660799999999995</v>
      </c>
    </row>
    <row r="125" spans="11:12" x14ac:dyDescent="0.25">
      <c r="K125" s="74">
        <v>44009</v>
      </c>
      <c r="L125" s="47">
        <v>97.0976</v>
      </c>
    </row>
    <row r="126" spans="11:12" x14ac:dyDescent="0.25">
      <c r="K126" s="74">
        <v>44016</v>
      </c>
      <c r="L126" s="47">
        <v>98.828299999999999</v>
      </c>
    </row>
    <row r="127" spans="11:12" x14ac:dyDescent="0.25">
      <c r="K127" s="74">
        <v>44023</v>
      </c>
      <c r="L127" s="47">
        <v>100.12569999999999</v>
      </c>
    </row>
    <row r="128" spans="11:12" x14ac:dyDescent="0.25">
      <c r="K128" s="74">
        <v>44030</v>
      </c>
      <c r="L128" s="47">
        <v>100.4044</v>
      </c>
    </row>
    <row r="129" spans="1:12" x14ac:dyDescent="0.25">
      <c r="K129" s="74">
        <v>44037</v>
      </c>
      <c r="L129" s="47">
        <v>100.60120000000001</v>
      </c>
    </row>
    <row r="130" spans="1:12" x14ac:dyDescent="0.25">
      <c r="K130" s="74">
        <v>44044</v>
      </c>
      <c r="L130" s="47">
        <v>100.4297</v>
      </c>
    </row>
    <row r="131" spans="1:12" x14ac:dyDescent="0.25">
      <c r="K131" s="74">
        <v>44051</v>
      </c>
      <c r="L131" s="47">
        <v>100.4657</v>
      </c>
    </row>
    <row r="132" spans="1:12" x14ac:dyDescent="0.25">
      <c r="K132" s="74">
        <v>44058</v>
      </c>
      <c r="L132" s="47">
        <v>100.27630000000001</v>
      </c>
    </row>
    <row r="133" spans="1:12" x14ac:dyDescent="0.25">
      <c r="K133" s="74">
        <v>44065</v>
      </c>
      <c r="L133" s="47">
        <v>100.6861</v>
      </c>
    </row>
    <row r="134" spans="1:12" x14ac:dyDescent="0.25">
      <c r="K134" s="74">
        <v>44072</v>
      </c>
      <c r="L134" s="47">
        <v>100.6542</v>
      </c>
    </row>
    <row r="135" spans="1:12" x14ac:dyDescent="0.25">
      <c r="K135" s="74">
        <v>44079</v>
      </c>
      <c r="L135" s="47">
        <v>100.6221</v>
      </c>
    </row>
    <row r="136" spans="1:12" x14ac:dyDescent="0.25">
      <c r="K136" s="74">
        <v>44086</v>
      </c>
      <c r="L136" s="47">
        <v>100.9862</v>
      </c>
    </row>
    <row r="137" spans="1:12" x14ac:dyDescent="0.25">
      <c r="K137" s="74">
        <v>44093</v>
      </c>
      <c r="L137" s="47">
        <v>100.91200000000001</v>
      </c>
    </row>
    <row r="138" spans="1:12" x14ac:dyDescent="0.25">
      <c r="K138" s="74">
        <v>44100</v>
      </c>
      <c r="L138" s="47">
        <v>100.5556</v>
      </c>
    </row>
    <row r="139" spans="1:12" x14ac:dyDescent="0.25">
      <c r="K139" s="74">
        <v>44107</v>
      </c>
      <c r="L139" s="47">
        <v>99.569599999999994</v>
      </c>
    </row>
    <row r="140" spans="1:12" x14ac:dyDescent="0.25">
      <c r="A140" s="25"/>
      <c r="B140" s="24"/>
      <c r="K140" s="74">
        <v>44114</v>
      </c>
      <c r="L140" s="47">
        <v>99.165199999999999</v>
      </c>
    </row>
    <row r="141" spans="1:12" x14ac:dyDescent="0.25">
      <c r="A141" s="25"/>
      <c r="B141" s="24"/>
      <c r="K141" s="74">
        <v>44121</v>
      </c>
      <c r="L141" s="47">
        <v>99.400599999999997</v>
      </c>
    </row>
    <row r="142" spans="1:12" x14ac:dyDescent="0.25">
      <c r="K142" s="74">
        <v>44128</v>
      </c>
      <c r="L142" s="47">
        <v>99.281400000000005</v>
      </c>
    </row>
    <row r="143" spans="1:12" x14ac:dyDescent="0.25">
      <c r="K143" s="74">
        <v>44135</v>
      </c>
      <c r="L143" s="47">
        <v>99.001099999999994</v>
      </c>
    </row>
    <row r="144" spans="1:12" x14ac:dyDescent="0.25">
      <c r="K144" s="74">
        <v>44142</v>
      </c>
      <c r="L144" s="47">
        <v>99.372399999999999</v>
      </c>
    </row>
    <row r="145" spans="11:12" x14ac:dyDescent="0.25">
      <c r="K145" s="74">
        <v>44149</v>
      </c>
      <c r="L145" s="47">
        <v>100.1636</v>
      </c>
    </row>
    <row r="146" spans="11:12" x14ac:dyDescent="0.25">
      <c r="K146" s="74">
        <v>44156</v>
      </c>
      <c r="L146" s="47">
        <v>100.0506</v>
      </c>
    </row>
    <row r="147" spans="11:12" x14ac:dyDescent="0.25">
      <c r="K147" s="74">
        <v>44163</v>
      </c>
      <c r="L147" s="47">
        <v>100.223</v>
      </c>
    </row>
    <row r="148" spans="11:12" x14ac:dyDescent="0.25">
      <c r="K148" s="74">
        <v>44170</v>
      </c>
      <c r="L148" s="47">
        <v>100.0801</v>
      </c>
    </row>
    <row r="149" spans="11:12" x14ac:dyDescent="0.25">
      <c r="K149" s="74">
        <v>44177</v>
      </c>
      <c r="L149" s="47">
        <v>99.901499999999999</v>
      </c>
    </row>
    <row r="150" spans="11:12" x14ac:dyDescent="0.25">
      <c r="K150" s="74">
        <v>44184</v>
      </c>
      <c r="L150" s="47">
        <v>97.6524</v>
      </c>
    </row>
    <row r="151" spans="11:12" x14ac:dyDescent="0.25">
      <c r="K151" s="74">
        <v>44191</v>
      </c>
      <c r="L151" s="47">
        <v>90.422799999999995</v>
      </c>
    </row>
    <row r="152" spans="11:12" x14ac:dyDescent="0.25">
      <c r="K152" s="74">
        <v>44198</v>
      </c>
      <c r="L152" s="47">
        <v>85.917599999999993</v>
      </c>
    </row>
    <row r="153" spans="11:12" x14ac:dyDescent="0.25">
      <c r="K153" s="74">
        <v>44205</v>
      </c>
      <c r="L153" s="47">
        <v>88.917199999999994</v>
      </c>
    </row>
    <row r="154" spans="11:12" x14ac:dyDescent="0.25">
      <c r="K154" s="74">
        <v>44212</v>
      </c>
      <c r="L154" s="47">
        <v>93.614900000000006</v>
      </c>
    </row>
    <row r="155" spans="11:12" x14ac:dyDescent="0.25">
      <c r="K155" s="74">
        <v>44219</v>
      </c>
      <c r="L155" s="47">
        <v>95.548199999999994</v>
      </c>
    </row>
    <row r="156" spans="11:12" x14ac:dyDescent="0.25">
      <c r="K156" s="74">
        <v>44226</v>
      </c>
      <c r="L156" s="47">
        <v>95.374399999999994</v>
      </c>
    </row>
    <row r="157" spans="11:12" x14ac:dyDescent="0.25">
      <c r="K157" s="74">
        <v>44233</v>
      </c>
      <c r="L157" s="47">
        <v>94.225300000000004</v>
      </c>
    </row>
    <row r="158" spans="11:12" x14ac:dyDescent="0.25">
      <c r="K158" s="74">
        <v>44240</v>
      </c>
      <c r="L158" s="47">
        <v>94.9602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99.530600000000007</v>
      </c>
    </row>
    <row r="260" spans="11:12" x14ac:dyDescent="0.25">
      <c r="K260" s="74">
        <v>43918</v>
      </c>
      <c r="L260" s="47">
        <v>99.516099999999994</v>
      </c>
    </row>
    <row r="261" spans="11:12" x14ac:dyDescent="0.25">
      <c r="K261" s="74">
        <v>43925</v>
      </c>
      <c r="L261" s="47">
        <v>99.528899999999993</v>
      </c>
    </row>
    <row r="262" spans="11:12" x14ac:dyDescent="0.25">
      <c r="K262" s="74">
        <v>43932</v>
      </c>
      <c r="L262" s="47">
        <v>93.493700000000004</v>
      </c>
    </row>
    <row r="263" spans="11:12" x14ac:dyDescent="0.25">
      <c r="K263" s="74">
        <v>43939</v>
      </c>
      <c r="L263" s="47">
        <v>94.661199999999994</v>
      </c>
    </row>
    <row r="264" spans="11:12" x14ac:dyDescent="0.25">
      <c r="K264" s="74">
        <v>43946</v>
      </c>
      <c r="L264" s="47">
        <v>96.814899999999994</v>
      </c>
    </row>
    <row r="265" spans="11:12" x14ac:dyDescent="0.25">
      <c r="K265" s="74">
        <v>43953</v>
      </c>
      <c r="L265" s="47">
        <v>97.541399999999996</v>
      </c>
    </row>
    <row r="266" spans="11:12" x14ac:dyDescent="0.25">
      <c r="K266" s="74">
        <v>43960</v>
      </c>
      <c r="L266" s="47">
        <v>96.629000000000005</v>
      </c>
    </row>
    <row r="267" spans="11:12" x14ac:dyDescent="0.25">
      <c r="K267" s="74">
        <v>43967</v>
      </c>
      <c r="L267" s="47">
        <v>96.087000000000003</v>
      </c>
    </row>
    <row r="268" spans="11:12" x14ac:dyDescent="0.25">
      <c r="K268" s="74">
        <v>43974</v>
      </c>
      <c r="L268" s="47">
        <v>94.078599999999994</v>
      </c>
    </row>
    <row r="269" spans="11:12" x14ac:dyDescent="0.25">
      <c r="K269" s="74">
        <v>43981</v>
      </c>
      <c r="L269" s="47">
        <v>95.313299999999998</v>
      </c>
    </row>
    <row r="270" spans="11:12" x14ac:dyDescent="0.25">
      <c r="K270" s="74">
        <v>43988</v>
      </c>
      <c r="L270" s="47">
        <v>96.178100000000001</v>
      </c>
    </row>
    <row r="271" spans="11:12" x14ac:dyDescent="0.25">
      <c r="K271" s="74">
        <v>43995</v>
      </c>
      <c r="L271" s="47">
        <v>97.307599999999994</v>
      </c>
    </row>
    <row r="272" spans="11:12" x14ac:dyDescent="0.25">
      <c r="K272" s="74">
        <v>44002</v>
      </c>
      <c r="L272" s="47">
        <v>101.5911</v>
      </c>
    </row>
    <row r="273" spans="11:12" x14ac:dyDescent="0.25">
      <c r="K273" s="74">
        <v>44009</v>
      </c>
      <c r="L273" s="47">
        <v>102.6915</v>
      </c>
    </row>
    <row r="274" spans="11:12" x14ac:dyDescent="0.25">
      <c r="K274" s="74">
        <v>44016</v>
      </c>
      <c r="L274" s="47">
        <v>103.095</v>
      </c>
    </row>
    <row r="275" spans="11:12" x14ac:dyDescent="0.25">
      <c r="K275" s="74">
        <v>44023</v>
      </c>
      <c r="L275" s="47">
        <v>98.522300000000001</v>
      </c>
    </row>
    <row r="276" spans="11:12" x14ac:dyDescent="0.25">
      <c r="K276" s="74">
        <v>44030</v>
      </c>
      <c r="L276" s="47">
        <v>98.947900000000004</v>
      </c>
    </row>
    <row r="277" spans="11:12" x14ac:dyDescent="0.25">
      <c r="K277" s="74">
        <v>44037</v>
      </c>
      <c r="L277" s="47">
        <v>98.178299999999993</v>
      </c>
    </row>
    <row r="278" spans="11:12" x14ac:dyDescent="0.25">
      <c r="K278" s="74">
        <v>44044</v>
      </c>
      <c r="L278" s="47">
        <v>98.844700000000003</v>
      </c>
    </row>
    <row r="279" spans="11:12" x14ac:dyDescent="0.25">
      <c r="K279" s="74">
        <v>44051</v>
      </c>
      <c r="L279" s="47">
        <v>98.9953</v>
      </c>
    </row>
    <row r="280" spans="11:12" x14ac:dyDescent="0.25">
      <c r="K280" s="74">
        <v>44058</v>
      </c>
      <c r="L280" s="47">
        <v>96.561700000000002</v>
      </c>
    </row>
    <row r="281" spans="11:12" x14ac:dyDescent="0.25">
      <c r="K281" s="74">
        <v>44065</v>
      </c>
      <c r="L281" s="47">
        <v>97.471699999999998</v>
      </c>
    </row>
    <row r="282" spans="11:12" x14ac:dyDescent="0.25">
      <c r="K282" s="74">
        <v>44072</v>
      </c>
      <c r="L282" s="47">
        <v>97.869299999999996</v>
      </c>
    </row>
    <row r="283" spans="11:12" x14ac:dyDescent="0.25">
      <c r="K283" s="74">
        <v>44079</v>
      </c>
      <c r="L283" s="47">
        <v>99.221299999999999</v>
      </c>
    </row>
    <row r="284" spans="11:12" x14ac:dyDescent="0.25">
      <c r="K284" s="74">
        <v>44086</v>
      </c>
      <c r="L284" s="47">
        <v>98.775199999999998</v>
      </c>
    </row>
    <row r="285" spans="11:12" x14ac:dyDescent="0.25">
      <c r="K285" s="74">
        <v>44093</v>
      </c>
      <c r="L285" s="47">
        <v>98.876000000000005</v>
      </c>
    </row>
    <row r="286" spans="11:12" x14ac:dyDescent="0.25">
      <c r="K286" s="74">
        <v>44100</v>
      </c>
      <c r="L286" s="47">
        <v>98.752700000000004</v>
      </c>
    </row>
    <row r="287" spans="11:12" x14ac:dyDescent="0.25">
      <c r="K287" s="74">
        <v>44107</v>
      </c>
      <c r="L287" s="47">
        <v>98.572199999999995</v>
      </c>
    </row>
    <row r="288" spans="11:12" x14ac:dyDescent="0.25">
      <c r="K288" s="74">
        <v>44114</v>
      </c>
      <c r="L288" s="47">
        <v>96.297799999999995</v>
      </c>
    </row>
    <row r="289" spans="11:12" x14ac:dyDescent="0.25">
      <c r="K289" s="74">
        <v>44121</v>
      </c>
      <c r="L289" s="47">
        <v>97.726200000000006</v>
      </c>
    </row>
    <row r="290" spans="11:12" x14ac:dyDescent="0.25">
      <c r="K290" s="74">
        <v>44128</v>
      </c>
      <c r="L290" s="47">
        <v>97.243300000000005</v>
      </c>
    </row>
    <row r="291" spans="11:12" x14ac:dyDescent="0.25">
      <c r="K291" s="74">
        <v>44135</v>
      </c>
      <c r="L291" s="47">
        <v>98.39</v>
      </c>
    </row>
    <row r="292" spans="11:12" x14ac:dyDescent="0.25">
      <c r="K292" s="74">
        <v>44142</v>
      </c>
      <c r="L292" s="47">
        <v>99.028899999999993</v>
      </c>
    </row>
    <row r="293" spans="11:12" x14ac:dyDescent="0.25">
      <c r="K293" s="74">
        <v>44149</v>
      </c>
      <c r="L293" s="47">
        <v>100.51349999999999</v>
      </c>
    </row>
    <row r="294" spans="11:12" x14ac:dyDescent="0.25">
      <c r="K294" s="74">
        <v>44156</v>
      </c>
      <c r="L294" s="47">
        <v>99.222700000000003</v>
      </c>
    </row>
    <row r="295" spans="11:12" x14ac:dyDescent="0.25">
      <c r="K295" s="74">
        <v>44163</v>
      </c>
      <c r="L295" s="47">
        <v>101.1152</v>
      </c>
    </row>
    <row r="296" spans="11:12" x14ac:dyDescent="0.25">
      <c r="K296" s="74">
        <v>44170</v>
      </c>
      <c r="L296" s="47">
        <v>101.5558</v>
      </c>
    </row>
    <row r="297" spans="11:12" x14ac:dyDescent="0.25">
      <c r="K297" s="74">
        <v>44177</v>
      </c>
      <c r="L297" s="47">
        <v>102.7627</v>
      </c>
    </row>
    <row r="298" spans="11:12" x14ac:dyDescent="0.25">
      <c r="K298" s="74">
        <v>44184</v>
      </c>
      <c r="L298" s="47">
        <v>102.23690000000001</v>
      </c>
    </row>
    <row r="299" spans="11:12" x14ac:dyDescent="0.25">
      <c r="K299" s="74">
        <v>44191</v>
      </c>
      <c r="L299" s="47">
        <v>89.507999999999996</v>
      </c>
    </row>
    <row r="300" spans="11:12" x14ac:dyDescent="0.25">
      <c r="K300" s="74">
        <v>44198</v>
      </c>
      <c r="L300" s="47">
        <v>80.351100000000002</v>
      </c>
    </row>
    <row r="301" spans="11:12" x14ac:dyDescent="0.25">
      <c r="K301" s="74">
        <v>44205</v>
      </c>
      <c r="L301" s="47">
        <v>84.9268</v>
      </c>
    </row>
    <row r="302" spans="11:12" x14ac:dyDescent="0.25">
      <c r="K302" s="74">
        <v>44212</v>
      </c>
      <c r="L302" s="47">
        <v>93.030500000000004</v>
      </c>
    </row>
    <row r="303" spans="11:12" x14ac:dyDescent="0.25">
      <c r="K303" s="74">
        <v>44219</v>
      </c>
      <c r="L303" s="47">
        <v>93.430300000000003</v>
      </c>
    </row>
    <row r="304" spans="11:12" x14ac:dyDescent="0.25">
      <c r="K304" s="74">
        <v>44226</v>
      </c>
      <c r="L304" s="47">
        <v>91.467200000000005</v>
      </c>
    </row>
    <row r="305" spans="11:12" x14ac:dyDescent="0.25">
      <c r="K305" s="74">
        <v>44233</v>
      </c>
      <c r="L305" s="47">
        <v>94.182199999999995</v>
      </c>
    </row>
    <row r="306" spans="11:12" x14ac:dyDescent="0.25">
      <c r="K306" s="74">
        <v>44240</v>
      </c>
      <c r="L306" s="47">
        <v>96.520300000000006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D649A-F455-485A-ACD3-5B2BB890BB80}">
  <sheetPr codeName="Sheet9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24</v>
      </c>
    </row>
    <row r="2" spans="1:12" ht="19.5" customHeight="1" x14ac:dyDescent="0.3">
      <c r="A2" s="7" t="str">
        <f>"Weekly Payroll Jobs and Wages in Australia - " &amp;$L$1</f>
        <v>Weekly Payroll Jobs and Wages in Australia - Wholesale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44240</v>
      </c>
    </row>
    <row r="3" spans="1:12" ht="15" customHeight="1" x14ac:dyDescent="0.25">
      <c r="A3" s="38" t="str">
        <f>"Week ending "&amp;TEXT($L$2,"dddd dd mmmm yyyy")</f>
        <v>Week ending Saturday 13 February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65</v>
      </c>
      <c r="L4" s="44">
        <v>44212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44219</v>
      </c>
    </row>
    <row r="6" spans="1:12" ht="16.5" customHeight="1" thickBot="1" x14ac:dyDescent="0.3">
      <c r="A6" s="36" t="str">
        <f>"Change in payroll jobs and total wages, "&amp;$L$1</f>
        <v>Change in payroll jobs and total wages, Wholesale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44226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66</v>
      </c>
      <c r="L7" s="44">
        <v>44233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5" t="str">
        <f>"% Change between " &amp; TEXT($L$4,"dd mmm yyyy")&amp;" and "&amp; TEXT($L$2,"dd mmm yyyy") &amp; " (monthly change)"</f>
        <v>% Change between 16 Jan 2021 and 13 Feb 2021 (monthly change)</v>
      </c>
      <c r="D8" s="78" t="str">
        <f>"% Change between " &amp; TEXT($L$7,"dd mmm yyyy")&amp;" and "&amp; TEXT($L$2,"dd mmm yyyy") &amp; " (weekly change)"</f>
        <v>% Change between 06 Feb 2021 and 13 Feb 2021 (weekly change)</v>
      </c>
      <c r="E8" s="80" t="str">
        <f>"% Change between " &amp; TEXT($L$6,"dd mmm yyyy")&amp;" and "&amp; TEXT($L$7,"dd mmm yyyy") &amp; " (weekly change)"</f>
        <v>% Change between 30 Jan 2021 and 06 Feb 2021 (weekly change)</v>
      </c>
      <c r="F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5" t="str">
        <f>"% Change between " &amp; TEXT($L$4,"dd mmm yyyy")&amp;" and "&amp; TEXT($L$2,"dd mmm yyyy") &amp; " (monthly change)"</f>
        <v>% Change between 16 Jan 2021 and 13 Feb 2021 (monthly change)</v>
      </c>
      <c r="H8" s="78" t="str">
        <f>"% Change between " &amp; TEXT($L$7,"dd mmm yyyy")&amp;" and "&amp; TEXT($L$2,"dd mmm yyyy") &amp; " (weekly change)"</f>
        <v>% Change between 06 Feb 2021 and 13 Feb 2021 (weekly change)</v>
      </c>
      <c r="I8" s="80" t="str">
        <f>"% Change between " &amp; TEXT($L$6,"dd mmm yyyy")&amp;" and "&amp; TEXT($L$7,"dd mmm yyyy") &amp; " (weekly change)"</f>
        <v>% Change between 30 Jan 2021 and 06 Feb 2021 (weekly change)</v>
      </c>
      <c r="J8" s="57"/>
      <c r="K8" s="43" t="s">
        <v>67</v>
      </c>
      <c r="L8" s="44">
        <v>44240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-3.4888428820334161E-2</v>
      </c>
      <c r="C11" s="32">
        <v>-1.5275580532286837E-3</v>
      </c>
      <c r="D11" s="32">
        <v>8.5979914998628448E-3</v>
      </c>
      <c r="E11" s="32">
        <v>-1.5471831817644999E-2</v>
      </c>
      <c r="F11" s="32">
        <v>-5.2323961231758975E-2</v>
      </c>
      <c r="G11" s="32">
        <v>4.8450957985470389E-2</v>
      </c>
      <c r="H11" s="32">
        <v>8.7685975544433692E-3</v>
      </c>
      <c r="I11" s="68">
        <v>3.3543433623076213E-2</v>
      </c>
      <c r="J11" s="46"/>
      <c r="K11" s="46"/>
      <c r="L11" s="47"/>
    </row>
    <row r="12" spans="1:12" x14ac:dyDescent="0.25">
      <c r="A12" s="69" t="s">
        <v>6</v>
      </c>
      <c r="B12" s="32">
        <v>-4.0034534354800089E-2</v>
      </c>
      <c r="C12" s="32">
        <v>-1.4317554989696779E-3</v>
      </c>
      <c r="D12" s="32">
        <v>9.4978034012662693E-3</v>
      </c>
      <c r="E12" s="32">
        <v>-1.4410223007971235E-2</v>
      </c>
      <c r="F12" s="32">
        <v>-8.2150831623088449E-2</v>
      </c>
      <c r="G12" s="32">
        <v>5.11855374824155E-2</v>
      </c>
      <c r="H12" s="32">
        <v>6.4963485348170646E-3</v>
      </c>
      <c r="I12" s="68">
        <v>4.1227206270134431E-2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-3.947356289725501E-2</v>
      </c>
      <c r="C13" s="32">
        <v>-4.6642733582796803E-3</v>
      </c>
      <c r="D13" s="32">
        <v>7.8533789676578092E-3</v>
      </c>
      <c r="E13" s="32">
        <v>-1.9777298850574665E-2</v>
      </c>
      <c r="F13" s="32">
        <v>-4.6519208094343512E-2</v>
      </c>
      <c r="G13" s="32">
        <v>4.3392019775745583E-2</v>
      </c>
      <c r="H13" s="32">
        <v>1.0850824713320772E-2</v>
      </c>
      <c r="I13" s="68">
        <v>2.7894373324449884E-2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-2.1168083817557748E-2</v>
      </c>
      <c r="C14" s="32">
        <v>7.0393195536013753E-3</v>
      </c>
      <c r="D14" s="32">
        <v>1.1639325256506794E-2</v>
      </c>
      <c r="E14" s="32">
        <v>-1.1857028296482941E-2</v>
      </c>
      <c r="F14" s="32">
        <v>-2.3728497099666068E-2</v>
      </c>
      <c r="G14" s="32">
        <v>6.5421849459744941E-2</v>
      </c>
      <c r="H14" s="32">
        <v>8.9776776112890921E-3</v>
      </c>
      <c r="I14" s="68">
        <v>4.4726893697288217E-2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-4.2655965468402224E-2</v>
      </c>
      <c r="C15" s="32">
        <v>-5.956488065901322E-4</v>
      </c>
      <c r="D15" s="32">
        <v>3.5022976316720911E-3</v>
      </c>
      <c r="E15" s="32">
        <v>-9.8698026039478748E-3</v>
      </c>
      <c r="F15" s="32">
        <v>-4.4876447137585207E-2</v>
      </c>
      <c r="G15" s="32">
        <v>4.4846280265769423E-2</v>
      </c>
      <c r="H15" s="32">
        <v>4.4976436049948276E-3</v>
      </c>
      <c r="I15" s="68">
        <v>3.9872974446606646E-2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-1.6184287988138646E-2</v>
      </c>
      <c r="C16" s="32">
        <v>-8.03016312711613E-3</v>
      </c>
      <c r="D16" s="32">
        <v>8.6678738291641189E-3</v>
      </c>
      <c r="E16" s="32">
        <v>-1.8324262640449396E-2</v>
      </c>
      <c r="F16" s="32">
        <v>-1.337258100261296E-2</v>
      </c>
      <c r="G16" s="32">
        <v>2.7797197295035048E-2</v>
      </c>
      <c r="H16" s="32">
        <v>1.7352750906921122E-2</v>
      </c>
      <c r="I16" s="68">
        <v>1.0415954593601118E-3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-9.2607612456747423E-2</v>
      </c>
      <c r="C17" s="32">
        <v>-1.1174962292609392E-2</v>
      </c>
      <c r="D17" s="32">
        <v>-1.3703926583421122E-2</v>
      </c>
      <c r="E17" s="32">
        <v>-1.1892374015162743E-2</v>
      </c>
      <c r="F17" s="32">
        <v>-6.4837839840189426E-2</v>
      </c>
      <c r="G17" s="32">
        <v>4.8487921677335954E-3</v>
      </c>
      <c r="H17" s="32">
        <v>-2.3632486538193831E-2</v>
      </c>
      <c r="I17" s="68">
        <v>6.6988227404216616E-3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-9.8446671438797373E-2</v>
      </c>
      <c r="C18" s="32">
        <v>-2.3818975784073437E-5</v>
      </c>
      <c r="D18" s="32">
        <v>-2.3818975784073437E-5</v>
      </c>
      <c r="E18" s="32">
        <v>-3.1658092599921028E-3</v>
      </c>
      <c r="F18" s="32">
        <v>-4.2215236008084966E-2</v>
      </c>
      <c r="G18" s="32">
        <v>3.0603038359310331E-2</v>
      </c>
      <c r="H18" s="32">
        <v>-2.1906700615765828E-3</v>
      </c>
      <c r="I18" s="68">
        <v>2.092093749289714E-2</v>
      </c>
      <c r="J18" s="46"/>
      <c r="K18" s="46"/>
      <c r="L18" s="47"/>
    </row>
    <row r="19" spans="1:12" x14ac:dyDescent="0.25">
      <c r="A19" s="70" t="s">
        <v>1</v>
      </c>
      <c r="B19" s="32">
        <v>5.582958087980594E-2</v>
      </c>
      <c r="C19" s="32">
        <v>1.7022674991784559E-3</v>
      </c>
      <c r="D19" s="32">
        <v>1.1004975124378147E-2</v>
      </c>
      <c r="E19" s="32">
        <v>-4.9504950495049549E-3</v>
      </c>
      <c r="F19" s="32">
        <v>0.1527624207828322</v>
      </c>
      <c r="G19" s="32">
        <v>0.10034952258875784</v>
      </c>
      <c r="H19" s="32">
        <v>1.2957354334705462E-2</v>
      </c>
      <c r="I19" s="68">
        <v>4.676434611598923E-2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-4.6226261547566927E-2</v>
      </c>
      <c r="C21" s="32">
        <v>-2.2013924642714233E-3</v>
      </c>
      <c r="D21" s="32">
        <v>1.0481868586871057E-2</v>
      </c>
      <c r="E21" s="32">
        <v>-1.4964803507228952E-2</v>
      </c>
      <c r="F21" s="32">
        <v>-6.0450236045061945E-2</v>
      </c>
      <c r="G21" s="32">
        <v>4.0857460765545417E-2</v>
      </c>
      <c r="H21" s="32">
        <v>1.0247212361394142E-2</v>
      </c>
      <c r="I21" s="68">
        <v>2.5028824821831996E-2</v>
      </c>
      <c r="J21" s="46"/>
      <c r="K21" s="46"/>
      <c r="L21" s="46"/>
    </row>
    <row r="22" spans="1:12" x14ac:dyDescent="0.25">
      <c r="A22" s="69" t="s">
        <v>13</v>
      </c>
      <c r="B22" s="32">
        <v>-4.2833583565691891E-2</v>
      </c>
      <c r="C22" s="32">
        <v>-2.0138530186009085E-4</v>
      </c>
      <c r="D22" s="32">
        <v>5.297857428914865E-3</v>
      </c>
      <c r="E22" s="32">
        <v>-1.5245067228651377E-2</v>
      </c>
      <c r="F22" s="32">
        <v>-5.0006995734406035E-2</v>
      </c>
      <c r="G22" s="32">
        <v>6.7703778060885789E-2</v>
      </c>
      <c r="H22" s="32">
        <v>5.6061748573781323E-3</v>
      </c>
      <c r="I22" s="68">
        <v>5.4869975025038542E-2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9.7293276822072672E-2</v>
      </c>
      <c r="C23" s="32">
        <v>-3.1345462548602487E-2</v>
      </c>
      <c r="D23" s="32">
        <v>1.660994764397894E-2</v>
      </c>
      <c r="E23" s="32">
        <v>-6.9160753959721877E-2</v>
      </c>
      <c r="F23" s="32">
        <v>0.17843778199944804</v>
      </c>
      <c r="G23" s="32">
        <v>-1.6812605498111699E-2</v>
      </c>
      <c r="H23" s="32">
        <v>1.6820785360146528E-2</v>
      </c>
      <c r="I23" s="68">
        <v>-3.9848509091025552E-2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-5.3943759924889534E-2</v>
      </c>
      <c r="C24" s="32">
        <v>1.6212401978230595E-3</v>
      </c>
      <c r="D24" s="32">
        <v>1.0087495668531288E-2</v>
      </c>
      <c r="E24" s="32">
        <v>-1.8487476617350507E-2</v>
      </c>
      <c r="F24" s="32">
        <v>-4.2890360303632136E-2</v>
      </c>
      <c r="G24" s="32">
        <v>4.0301605810580954E-2</v>
      </c>
      <c r="H24" s="32">
        <v>9.210741683155943E-3</v>
      </c>
      <c r="I24" s="68">
        <v>1.3261279531545433E-2</v>
      </c>
      <c r="J24" s="46"/>
      <c r="K24" s="46" t="s">
        <v>69</v>
      </c>
      <c r="L24" s="47">
        <v>113.28</v>
      </c>
    </row>
    <row r="25" spans="1:12" x14ac:dyDescent="0.25">
      <c r="A25" s="69" t="s">
        <v>47</v>
      </c>
      <c r="B25" s="32">
        <v>-4.9840752587663184E-2</v>
      </c>
      <c r="C25" s="32">
        <v>-3.5790533917281486E-3</v>
      </c>
      <c r="D25" s="32">
        <v>8.7494309801707804E-3</v>
      </c>
      <c r="E25" s="32">
        <v>-1.4720261215116714E-2</v>
      </c>
      <c r="F25" s="32">
        <v>-6.268546060769653E-2</v>
      </c>
      <c r="G25" s="32">
        <v>4.7809693430132416E-2</v>
      </c>
      <c r="H25" s="32">
        <v>8.7472393489043121E-3</v>
      </c>
      <c r="I25" s="68">
        <v>3.5725442465442736E-2</v>
      </c>
      <c r="J25" s="46"/>
      <c r="K25" s="46" t="s">
        <v>46</v>
      </c>
      <c r="L25" s="47">
        <v>94.45</v>
      </c>
    </row>
    <row r="26" spans="1:12" x14ac:dyDescent="0.25">
      <c r="A26" s="69" t="s">
        <v>48</v>
      </c>
      <c r="B26" s="32">
        <v>-3.73376033236682E-2</v>
      </c>
      <c r="C26" s="32">
        <v>8.9271251417355479E-4</v>
      </c>
      <c r="D26" s="32">
        <v>9.5874370262787334E-3</v>
      </c>
      <c r="E26" s="32">
        <v>-1.243366322432593E-2</v>
      </c>
      <c r="F26" s="32">
        <v>-6.791328408493047E-2</v>
      </c>
      <c r="G26" s="32">
        <v>6.2807592873481921E-2</v>
      </c>
      <c r="H26" s="32">
        <v>1.0096661769017246E-2</v>
      </c>
      <c r="I26" s="68">
        <v>4.5315027308307387E-2</v>
      </c>
      <c r="J26" s="46"/>
      <c r="K26" s="46" t="s">
        <v>47</v>
      </c>
      <c r="L26" s="47">
        <v>95.36</v>
      </c>
    </row>
    <row r="27" spans="1:12" ht="17.25" customHeight="1" x14ac:dyDescent="0.25">
      <c r="A27" s="69" t="s">
        <v>49</v>
      </c>
      <c r="B27" s="32">
        <v>-1.0044160114668688E-2</v>
      </c>
      <c r="C27" s="32">
        <v>4.265903988025288E-3</v>
      </c>
      <c r="D27" s="32">
        <v>8.167933195947219E-3</v>
      </c>
      <c r="E27" s="32">
        <v>-8.7456112352377602E-3</v>
      </c>
      <c r="F27" s="32">
        <v>-4.788469504911308E-2</v>
      </c>
      <c r="G27" s="32">
        <v>5.3711357846122132E-2</v>
      </c>
      <c r="H27" s="32">
        <v>8.0539203408376281E-3</v>
      </c>
      <c r="I27" s="68">
        <v>4.0725593671609328E-2</v>
      </c>
      <c r="J27" s="59"/>
      <c r="K27" s="50" t="s">
        <v>48</v>
      </c>
      <c r="L27" s="47">
        <v>96.18</v>
      </c>
    </row>
    <row r="28" spans="1:12" x14ac:dyDescent="0.25">
      <c r="A28" s="69" t="s">
        <v>50</v>
      </c>
      <c r="B28" s="32">
        <v>2.4498622228053879E-2</v>
      </c>
      <c r="C28" s="32">
        <v>7.4716766884306285E-3</v>
      </c>
      <c r="D28" s="32">
        <v>6.9779199339661258E-3</v>
      </c>
      <c r="E28" s="32">
        <v>-5.5917508849330222E-3</v>
      </c>
      <c r="F28" s="32">
        <v>3.4453388542815322E-2</v>
      </c>
      <c r="G28" s="32">
        <v>4.7724404755130179E-2</v>
      </c>
      <c r="H28" s="32">
        <v>8.5813398212457592E-3</v>
      </c>
      <c r="I28" s="68">
        <v>4.3172543154982757E-2</v>
      </c>
      <c r="J28" s="54"/>
      <c r="K28" s="41" t="s">
        <v>49</v>
      </c>
      <c r="L28" s="47">
        <v>98.58</v>
      </c>
    </row>
    <row r="29" spans="1:12" ht="15.75" thickBot="1" x14ac:dyDescent="0.3">
      <c r="A29" s="71" t="s">
        <v>51</v>
      </c>
      <c r="B29" s="72">
        <v>5.0781725888324747E-3</v>
      </c>
      <c r="C29" s="72">
        <v>1.3723121032152452E-2</v>
      </c>
      <c r="D29" s="72">
        <v>7.1230925737537643E-3</v>
      </c>
      <c r="E29" s="72">
        <v>-7.6721179083383273E-3</v>
      </c>
      <c r="F29" s="72">
        <v>2.2659317793641609E-2</v>
      </c>
      <c r="G29" s="72">
        <v>-5.1886251028852026E-3</v>
      </c>
      <c r="H29" s="72">
        <v>5.5348935450560965E-3</v>
      </c>
      <c r="I29" s="73">
        <v>-3.2047250803327931E-2</v>
      </c>
      <c r="J29" s="54"/>
      <c r="K29" s="41" t="s">
        <v>50</v>
      </c>
      <c r="L29" s="47">
        <v>101.69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99.15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Wholesale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107.94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93.66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94.19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95.35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98.19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101.74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99.8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109.73</v>
      </c>
    </row>
    <row r="43" spans="1:12" x14ac:dyDescent="0.25">
      <c r="K43" s="46" t="s">
        <v>46</v>
      </c>
      <c r="L43" s="47">
        <v>94.61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95.02</v>
      </c>
    </row>
    <row r="45" spans="1:12" ht="15.4" customHeight="1" x14ac:dyDescent="0.25">
      <c r="A45" s="26" t="str">
        <f>"Indexed number of payroll jobs in "&amp;$L$1&amp;" each week by age group"</f>
        <v>Indexed number of payroll jobs in Wholesale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96.27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102.45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100.51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94.97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95.69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95.87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94.32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97.94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91.6</v>
      </c>
    </row>
    <row r="59" spans="1:12" ht="15.4" customHeight="1" x14ac:dyDescent="0.25">
      <c r="K59" s="41" t="s">
        <v>2</v>
      </c>
      <c r="L59" s="47">
        <v>91.46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Wholesale trade each week by State and Territory</v>
      </c>
      <c r="K60" s="41" t="s">
        <v>1</v>
      </c>
      <c r="L60" s="47">
        <v>105.7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93.55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95.34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93.58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96.24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91.6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90.67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103.72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94.63</v>
      </c>
    </row>
    <row r="72" spans="1:12" ht="15.4" customHeight="1" x14ac:dyDescent="0.25">
      <c r="K72" s="46" t="s">
        <v>5</v>
      </c>
      <c r="L72" s="47">
        <v>95.21</v>
      </c>
    </row>
    <row r="73" spans="1:12" ht="15.4" customHeight="1" x14ac:dyDescent="0.25">
      <c r="K73" s="46" t="s">
        <v>44</v>
      </c>
      <c r="L73" s="47">
        <v>96.61</v>
      </c>
    </row>
    <row r="74" spans="1:12" ht="15.4" customHeight="1" x14ac:dyDescent="0.25">
      <c r="K74" s="50" t="s">
        <v>4</v>
      </c>
      <c r="L74" s="47">
        <v>94.14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Wholesale trade each week by State and Territory</v>
      </c>
      <c r="K75" s="41" t="s">
        <v>3</v>
      </c>
      <c r="L75" s="47">
        <v>97.38</v>
      </c>
    </row>
    <row r="76" spans="1:12" ht="15.4" customHeight="1" x14ac:dyDescent="0.25">
      <c r="K76" s="41" t="s">
        <v>43</v>
      </c>
      <c r="L76" s="47">
        <v>90.23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89.91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105.21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95.77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96.28</v>
      </c>
    </row>
    <row r="85" spans="1:12" ht="15.4" customHeight="1" x14ac:dyDescent="0.25">
      <c r="K85" s="50" t="s">
        <v>4</v>
      </c>
      <c r="L85" s="47">
        <v>94.95</v>
      </c>
    </row>
    <row r="86" spans="1:12" ht="15.4" customHeight="1" x14ac:dyDescent="0.25">
      <c r="K86" s="41" t="s">
        <v>3</v>
      </c>
      <c r="L86" s="47">
        <v>96.79</v>
      </c>
    </row>
    <row r="87" spans="1:12" ht="15.4" customHeight="1" x14ac:dyDescent="0.25">
      <c r="K87" s="41" t="s">
        <v>43</v>
      </c>
      <c r="L87" s="47">
        <v>89.44</v>
      </c>
    </row>
    <row r="88" spans="1:12" ht="15.4" customHeight="1" x14ac:dyDescent="0.25">
      <c r="K88" s="41" t="s">
        <v>2</v>
      </c>
      <c r="L88" s="47">
        <v>87.21</v>
      </c>
    </row>
    <row r="89" spans="1:12" ht="15.4" customHeight="1" x14ac:dyDescent="0.25">
      <c r="K89" s="41" t="s">
        <v>1</v>
      </c>
      <c r="L89" s="47">
        <v>99.41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95.1</v>
      </c>
    </row>
    <row r="92" spans="1:12" ht="15" customHeight="1" x14ac:dyDescent="0.25">
      <c r="K92" s="46" t="s">
        <v>5</v>
      </c>
      <c r="L92" s="47">
        <v>94.8</v>
      </c>
    </row>
    <row r="93" spans="1:12" ht="15" customHeight="1" x14ac:dyDescent="0.25">
      <c r="A93" s="26"/>
      <c r="K93" s="46" t="s">
        <v>44</v>
      </c>
      <c r="L93" s="47">
        <v>96.33</v>
      </c>
    </row>
    <row r="94" spans="1:12" ht="15" customHeight="1" x14ac:dyDescent="0.25">
      <c r="K94" s="50" t="s">
        <v>4</v>
      </c>
      <c r="L94" s="47">
        <v>95.6</v>
      </c>
    </row>
    <row r="95" spans="1:12" ht="15" customHeight="1" x14ac:dyDescent="0.25">
      <c r="K95" s="41" t="s">
        <v>3</v>
      </c>
      <c r="L95" s="47">
        <v>95.44</v>
      </c>
    </row>
    <row r="96" spans="1:12" ht="15" customHeight="1" x14ac:dyDescent="0.25">
      <c r="K96" s="41" t="s">
        <v>43</v>
      </c>
      <c r="L96" s="47">
        <v>89.84</v>
      </c>
    </row>
    <row r="97" spans="1:12" ht="15" customHeight="1" x14ac:dyDescent="0.25">
      <c r="K97" s="41" t="s">
        <v>2</v>
      </c>
      <c r="L97" s="47">
        <v>87.79</v>
      </c>
    </row>
    <row r="98" spans="1:12" ht="15" customHeight="1" x14ac:dyDescent="0.25">
      <c r="K98" s="41" t="s">
        <v>1</v>
      </c>
      <c r="L98" s="47">
        <v>101.88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95.68</v>
      </c>
    </row>
    <row r="101" spans="1:12" x14ac:dyDescent="0.25">
      <c r="A101" s="25"/>
      <c r="B101" s="24"/>
      <c r="K101" s="46" t="s">
        <v>5</v>
      </c>
      <c r="L101" s="47">
        <v>95.33</v>
      </c>
    </row>
    <row r="102" spans="1:12" x14ac:dyDescent="0.25">
      <c r="A102" s="25"/>
      <c r="B102" s="24"/>
      <c r="K102" s="46" t="s">
        <v>44</v>
      </c>
      <c r="L102" s="47">
        <v>97.02</v>
      </c>
    </row>
    <row r="103" spans="1:12" x14ac:dyDescent="0.25">
      <c r="A103" s="25"/>
      <c r="B103" s="24"/>
      <c r="K103" s="50" t="s">
        <v>4</v>
      </c>
      <c r="L103" s="47">
        <v>95.47</v>
      </c>
    </row>
    <row r="104" spans="1:12" x14ac:dyDescent="0.25">
      <c r="A104" s="25"/>
      <c r="B104" s="24"/>
      <c r="K104" s="41" t="s">
        <v>3</v>
      </c>
      <c r="L104" s="47">
        <v>95.75</v>
      </c>
    </row>
    <row r="105" spans="1:12" x14ac:dyDescent="0.25">
      <c r="A105" s="25"/>
      <c r="B105" s="24"/>
      <c r="K105" s="41" t="s">
        <v>43</v>
      </c>
      <c r="L105" s="47">
        <v>88.62</v>
      </c>
    </row>
    <row r="106" spans="1:12" x14ac:dyDescent="0.25">
      <c r="A106" s="25"/>
      <c r="B106" s="24"/>
      <c r="K106" s="41" t="s">
        <v>2</v>
      </c>
      <c r="L106" s="47">
        <v>89.15</v>
      </c>
    </row>
    <row r="107" spans="1:12" x14ac:dyDescent="0.25">
      <c r="A107" s="25"/>
      <c r="B107" s="24"/>
      <c r="K107" s="41" t="s">
        <v>1</v>
      </c>
      <c r="L107" s="47">
        <v>102.19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99.848100000000002</v>
      </c>
    </row>
    <row r="112" spans="1:12" x14ac:dyDescent="0.25">
      <c r="K112" s="74">
        <v>43918</v>
      </c>
      <c r="L112" s="47">
        <v>97.434299999999993</v>
      </c>
    </row>
    <row r="113" spans="11:12" x14ac:dyDescent="0.25">
      <c r="K113" s="74">
        <v>43925</v>
      </c>
      <c r="L113" s="47">
        <v>95.409899999999993</v>
      </c>
    </row>
    <row r="114" spans="11:12" x14ac:dyDescent="0.25">
      <c r="K114" s="74">
        <v>43932</v>
      </c>
      <c r="L114" s="47">
        <v>94.691400000000002</v>
      </c>
    </row>
    <row r="115" spans="11:12" x14ac:dyDescent="0.25">
      <c r="K115" s="74">
        <v>43939</v>
      </c>
      <c r="L115" s="47">
        <v>94.962400000000002</v>
      </c>
    </row>
    <row r="116" spans="11:12" x14ac:dyDescent="0.25">
      <c r="K116" s="74">
        <v>43946</v>
      </c>
      <c r="L116" s="47">
        <v>94.8904</v>
      </c>
    </row>
    <row r="117" spans="11:12" x14ac:dyDescent="0.25">
      <c r="K117" s="74">
        <v>43953</v>
      </c>
      <c r="L117" s="47">
        <v>94.790199999999999</v>
      </c>
    </row>
    <row r="118" spans="11:12" x14ac:dyDescent="0.25">
      <c r="K118" s="74">
        <v>43960</v>
      </c>
      <c r="L118" s="47">
        <v>95.312299999999993</v>
      </c>
    </row>
    <row r="119" spans="11:12" x14ac:dyDescent="0.25">
      <c r="K119" s="74">
        <v>43967</v>
      </c>
      <c r="L119" s="47">
        <v>96.3001</v>
      </c>
    </row>
    <row r="120" spans="11:12" x14ac:dyDescent="0.25">
      <c r="K120" s="74">
        <v>43974</v>
      </c>
      <c r="L120" s="47">
        <v>96.205600000000004</v>
      </c>
    </row>
    <row r="121" spans="11:12" x14ac:dyDescent="0.25">
      <c r="K121" s="74">
        <v>43981</v>
      </c>
      <c r="L121" s="47">
        <v>96.352400000000003</v>
      </c>
    </row>
    <row r="122" spans="11:12" x14ac:dyDescent="0.25">
      <c r="K122" s="74">
        <v>43988</v>
      </c>
      <c r="L122" s="47">
        <v>96.582599999999999</v>
      </c>
    </row>
    <row r="123" spans="11:12" x14ac:dyDescent="0.25">
      <c r="K123" s="74">
        <v>43995</v>
      </c>
      <c r="L123" s="47">
        <v>96.646900000000002</v>
      </c>
    </row>
    <row r="124" spans="11:12" x14ac:dyDescent="0.25">
      <c r="K124" s="74">
        <v>44002</v>
      </c>
      <c r="L124" s="47">
        <v>95.8202</v>
      </c>
    </row>
    <row r="125" spans="11:12" x14ac:dyDescent="0.25">
      <c r="K125" s="74">
        <v>44009</v>
      </c>
      <c r="L125" s="47">
        <v>94.3048</v>
      </c>
    </row>
    <row r="126" spans="11:12" x14ac:dyDescent="0.25">
      <c r="K126" s="74">
        <v>44016</v>
      </c>
      <c r="L126" s="47">
        <v>95.511300000000006</v>
      </c>
    </row>
    <row r="127" spans="11:12" x14ac:dyDescent="0.25">
      <c r="K127" s="74">
        <v>44023</v>
      </c>
      <c r="L127" s="47">
        <v>97.689499999999995</v>
      </c>
    </row>
    <row r="128" spans="11:12" x14ac:dyDescent="0.25">
      <c r="K128" s="74">
        <v>44030</v>
      </c>
      <c r="L128" s="47">
        <v>97.8934</v>
      </c>
    </row>
    <row r="129" spans="1:12" x14ac:dyDescent="0.25">
      <c r="K129" s="74">
        <v>44037</v>
      </c>
      <c r="L129" s="47">
        <v>98.000600000000006</v>
      </c>
    </row>
    <row r="130" spans="1:12" x14ac:dyDescent="0.25">
      <c r="K130" s="74">
        <v>44044</v>
      </c>
      <c r="L130" s="47">
        <v>97.864699999999999</v>
      </c>
    </row>
    <row r="131" spans="1:12" x14ac:dyDescent="0.25">
      <c r="K131" s="74">
        <v>44051</v>
      </c>
      <c r="L131" s="47">
        <v>97.328699999999998</v>
      </c>
    </row>
    <row r="132" spans="1:12" x14ac:dyDescent="0.25">
      <c r="K132" s="74">
        <v>44058</v>
      </c>
      <c r="L132" s="47">
        <v>97.662599999999998</v>
      </c>
    </row>
    <row r="133" spans="1:12" x14ac:dyDescent="0.25">
      <c r="K133" s="74">
        <v>44065</v>
      </c>
      <c r="L133" s="47">
        <v>97.577500000000001</v>
      </c>
    </row>
    <row r="134" spans="1:12" x14ac:dyDescent="0.25">
      <c r="K134" s="74">
        <v>44072</v>
      </c>
      <c r="L134" s="47">
        <v>97.407200000000003</v>
      </c>
    </row>
    <row r="135" spans="1:12" x14ac:dyDescent="0.25">
      <c r="K135" s="74">
        <v>44079</v>
      </c>
      <c r="L135" s="47">
        <v>97.576499999999996</v>
      </c>
    </row>
    <row r="136" spans="1:12" x14ac:dyDescent="0.25">
      <c r="K136" s="74">
        <v>44086</v>
      </c>
      <c r="L136" s="47">
        <v>97.873500000000007</v>
      </c>
    </row>
    <row r="137" spans="1:12" x14ac:dyDescent="0.25">
      <c r="K137" s="74">
        <v>44093</v>
      </c>
      <c r="L137" s="47">
        <v>97.720200000000006</v>
      </c>
    </row>
    <row r="138" spans="1:12" x14ac:dyDescent="0.25">
      <c r="K138" s="74">
        <v>44100</v>
      </c>
      <c r="L138" s="47">
        <v>97.352900000000005</v>
      </c>
    </row>
    <row r="139" spans="1:12" x14ac:dyDescent="0.25">
      <c r="K139" s="74">
        <v>44107</v>
      </c>
      <c r="L139" s="47">
        <v>96.970799999999997</v>
      </c>
    </row>
    <row r="140" spans="1:12" x14ac:dyDescent="0.25">
      <c r="A140" s="25"/>
      <c r="B140" s="24"/>
      <c r="K140" s="74">
        <v>44114</v>
      </c>
      <c r="L140" s="47">
        <v>96.481099999999998</v>
      </c>
    </row>
    <row r="141" spans="1:12" x14ac:dyDescent="0.25">
      <c r="A141" s="25"/>
      <c r="B141" s="24"/>
      <c r="K141" s="74">
        <v>44121</v>
      </c>
      <c r="L141" s="47">
        <v>96.795500000000004</v>
      </c>
    </row>
    <row r="142" spans="1:12" x14ac:dyDescent="0.25">
      <c r="K142" s="74">
        <v>44128</v>
      </c>
      <c r="L142" s="47">
        <v>96.955200000000005</v>
      </c>
    </row>
    <row r="143" spans="1:12" x14ac:dyDescent="0.25">
      <c r="K143" s="74">
        <v>44135</v>
      </c>
      <c r="L143" s="47">
        <v>97.075699999999998</v>
      </c>
    </row>
    <row r="144" spans="1:12" x14ac:dyDescent="0.25">
      <c r="K144" s="74">
        <v>44142</v>
      </c>
      <c r="L144" s="47">
        <v>97.243399999999994</v>
      </c>
    </row>
    <row r="145" spans="11:12" x14ac:dyDescent="0.25">
      <c r="K145" s="74">
        <v>44149</v>
      </c>
      <c r="L145" s="47">
        <v>98.113399999999999</v>
      </c>
    </row>
    <row r="146" spans="11:12" x14ac:dyDescent="0.25">
      <c r="K146" s="74">
        <v>44156</v>
      </c>
      <c r="L146" s="47">
        <v>98.530699999999996</v>
      </c>
    </row>
    <row r="147" spans="11:12" x14ac:dyDescent="0.25">
      <c r="K147" s="74">
        <v>44163</v>
      </c>
      <c r="L147" s="47">
        <v>98.948400000000007</v>
      </c>
    </row>
    <row r="148" spans="11:12" x14ac:dyDescent="0.25">
      <c r="K148" s="74">
        <v>44170</v>
      </c>
      <c r="L148" s="47">
        <v>99.845600000000005</v>
      </c>
    </row>
    <row r="149" spans="11:12" x14ac:dyDescent="0.25">
      <c r="K149" s="74">
        <v>44177</v>
      </c>
      <c r="L149" s="47">
        <v>100.28060000000001</v>
      </c>
    </row>
    <row r="150" spans="11:12" x14ac:dyDescent="0.25">
      <c r="K150" s="74">
        <v>44184</v>
      </c>
      <c r="L150" s="47">
        <v>99.311099999999996</v>
      </c>
    </row>
    <row r="151" spans="11:12" x14ac:dyDescent="0.25">
      <c r="K151" s="74">
        <v>44191</v>
      </c>
      <c r="L151" s="47">
        <v>96.526399999999995</v>
      </c>
    </row>
    <row r="152" spans="11:12" x14ac:dyDescent="0.25">
      <c r="K152" s="74">
        <v>44198</v>
      </c>
      <c r="L152" s="47">
        <v>94.474900000000005</v>
      </c>
    </row>
    <row r="153" spans="11:12" x14ac:dyDescent="0.25">
      <c r="K153" s="74">
        <v>44205</v>
      </c>
      <c r="L153" s="47">
        <v>95.133099999999999</v>
      </c>
    </row>
    <row r="154" spans="11:12" x14ac:dyDescent="0.25">
      <c r="K154" s="74">
        <v>44212</v>
      </c>
      <c r="L154" s="47">
        <v>96.658799999999999</v>
      </c>
    </row>
    <row r="155" spans="11:12" x14ac:dyDescent="0.25">
      <c r="K155" s="74">
        <v>44219</v>
      </c>
      <c r="L155" s="47">
        <v>97.167199999999994</v>
      </c>
    </row>
    <row r="156" spans="11:12" x14ac:dyDescent="0.25">
      <c r="K156" s="74">
        <v>44226</v>
      </c>
      <c r="L156" s="47">
        <v>97.1922</v>
      </c>
    </row>
    <row r="157" spans="11:12" x14ac:dyDescent="0.25">
      <c r="K157" s="74">
        <v>44233</v>
      </c>
      <c r="L157" s="47">
        <v>95.688400000000001</v>
      </c>
    </row>
    <row r="158" spans="11:12" x14ac:dyDescent="0.25">
      <c r="K158" s="74">
        <v>44240</v>
      </c>
      <c r="L158" s="47">
        <v>96.511200000000002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99.829700000000003</v>
      </c>
    </row>
    <row r="260" spans="11:12" x14ac:dyDescent="0.25">
      <c r="K260" s="74">
        <v>43918</v>
      </c>
      <c r="L260" s="47">
        <v>96.952500000000001</v>
      </c>
    </row>
    <row r="261" spans="11:12" x14ac:dyDescent="0.25">
      <c r="K261" s="74">
        <v>43925</v>
      </c>
      <c r="L261" s="47">
        <v>96.656300000000002</v>
      </c>
    </row>
    <row r="262" spans="11:12" x14ac:dyDescent="0.25">
      <c r="K262" s="74">
        <v>43932</v>
      </c>
      <c r="L262" s="47">
        <v>90.982699999999994</v>
      </c>
    </row>
    <row r="263" spans="11:12" x14ac:dyDescent="0.25">
      <c r="K263" s="74">
        <v>43939</v>
      </c>
      <c r="L263" s="47">
        <v>89.092200000000005</v>
      </c>
    </row>
    <row r="264" spans="11:12" x14ac:dyDescent="0.25">
      <c r="K264" s="74">
        <v>43946</v>
      </c>
      <c r="L264" s="47">
        <v>89.406400000000005</v>
      </c>
    </row>
    <row r="265" spans="11:12" x14ac:dyDescent="0.25">
      <c r="K265" s="74">
        <v>43953</v>
      </c>
      <c r="L265" s="47">
        <v>90.570499999999996</v>
      </c>
    </row>
    <row r="266" spans="11:12" x14ac:dyDescent="0.25">
      <c r="K266" s="74">
        <v>43960</v>
      </c>
      <c r="L266" s="47">
        <v>87.225800000000007</v>
      </c>
    </row>
    <row r="267" spans="11:12" x14ac:dyDescent="0.25">
      <c r="K267" s="74">
        <v>43967</v>
      </c>
      <c r="L267" s="47">
        <v>87.073300000000003</v>
      </c>
    </row>
    <row r="268" spans="11:12" x14ac:dyDescent="0.25">
      <c r="K268" s="74">
        <v>43974</v>
      </c>
      <c r="L268" s="47">
        <v>86.457300000000004</v>
      </c>
    </row>
    <row r="269" spans="11:12" x14ac:dyDescent="0.25">
      <c r="K269" s="74">
        <v>43981</v>
      </c>
      <c r="L269" s="47">
        <v>87.574299999999994</v>
      </c>
    </row>
    <row r="270" spans="11:12" x14ac:dyDescent="0.25">
      <c r="K270" s="74">
        <v>43988</v>
      </c>
      <c r="L270" s="47">
        <v>90.202100000000002</v>
      </c>
    </row>
    <row r="271" spans="11:12" x14ac:dyDescent="0.25">
      <c r="K271" s="74">
        <v>43995</v>
      </c>
      <c r="L271" s="47">
        <v>90.186099999999996</v>
      </c>
    </row>
    <row r="272" spans="11:12" x14ac:dyDescent="0.25">
      <c r="K272" s="74">
        <v>44002</v>
      </c>
      <c r="L272" s="47">
        <v>90.632199999999997</v>
      </c>
    </row>
    <row r="273" spans="11:12" x14ac:dyDescent="0.25">
      <c r="K273" s="74">
        <v>44009</v>
      </c>
      <c r="L273" s="47">
        <v>90.864000000000004</v>
      </c>
    </row>
    <row r="274" spans="11:12" x14ac:dyDescent="0.25">
      <c r="K274" s="74">
        <v>44016</v>
      </c>
      <c r="L274" s="47">
        <v>96.163799999999995</v>
      </c>
    </row>
    <row r="275" spans="11:12" x14ac:dyDescent="0.25">
      <c r="K275" s="74">
        <v>44023</v>
      </c>
      <c r="L275" s="47">
        <v>91.2714</v>
      </c>
    </row>
    <row r="276" spans="11:12" x14ac:dyDescent="0.25">
      <c r="K276" s="74">
        <v>44030</v>
      </c>
      <c r="L276" s="47">
        <v>90.091399999999993</v>
      </c>
    </row>
    <row r="277" spans="11:12" x14ac:dyDescent="0.25">
      <c r="K277" s="74">
        <v>44037</v>
      </c>
      <c r="L277" s="47">
        <v>89.895700000000005</v>
      </c>
    </row>
    <row r="278" spans="11:12" x14ac:dyDescent="0.25">
      <c r="K278" s="74">
        <v>44044</v>
      </c>
      <c r="L278" s="47">
        <v>90.779899999999998</v>
      </c>
    </row>
    <row r="279" spans="11:12" x14ac:dyDescent="0.25">
      <c r="K279" s="74">
        <v>44051</v>
      </c>
      <c r="L279" s="47">
        <v>90.561300000000003</v>
      </c>
    </row>
    <row r="280" spans="11:12" x14ac:dyDescent="0.25">
      <c r="K280" s="74">
        <v>44058</v>
      </c>
      <c r="L280" s="47">
        <v>90.476100000000002</v>
      </c>
    </row>
    <row r="281" spans="11:12" x14ac:dyDescent="0.25">
      <c r="K281" s="74">
        <v>44065</v>
      </c>
      <c r="L281" s="47">
        <v>89.496700000000004</v>
      </c>
    </row>
    <row r="282" spans="11:12" x14ac:dyDescent="0.25">
      <c r="K282" s="74">
        <v>44072</v>
      </c>
      <c r="L282" s="47">
        <v>90.034999999999997</v>
      </c>
    </row>
    <row r="283" spans="11:12" x14ac:dyDescent="0.25">
      <c r="K283" s="74">
        <v>44079</v>
      </c>
      <c r="L283" s="47">
        <v>92.091499999999996</v>
      </c>
    </row>
    <row r="284" spans="11:12" x14ac:dyDescent="0.25">
      <c r="K284" s="74">
        <v>44086</v>
      </c>
      <c r="L284" s="47">
        <v>91.813599999999994</v>
      </c>
    </row>
    <row r="285" spans="11:12" x14ac:dyDescent="0.25">
      <c r="K285" s="74">
        <v>44093</v>
      </c>
      <c r="L285" s="47">
        <v>92.540400000000005</v>
      </c>
    </row>
    <row r="286" spans="11:12" x14ac:dyDescent="0.25">
      <c r="K286" s="74">
        <v>44100</v>
      </c>
      <c r="L286" s="47">
        <v>92.255700000000004</v>
      </c>
    </row>
    <row r="287" spans="11:12" x14ac:dyDescent="0.25">
      <c r="K287" s="74">
        <v>44107</v>
      </c>
      <c r="L287" s="47">
        <v>91.061000000000007</v>
      </c>
    </row>
    <row r="288" spans="11:12" x14ac:dyDescent="0.25">
      <c r="K288" s="74">
        <v>44114</v>
      </c>
      <c r="L288" s="47">
        <v>88.789599999999993</v>
      </c>
    </row>
    <row r="289" spans="11:12" x14ac:dyDescent="0.25">
      <c r="K289" s="74">
        <v>44121</v>
      </c>
      <c r="L289" s="47">
        <v>89.213800000000006</v>
      </c>
    </row>
    <row r="290" spans="11:12" x14ac:dyDescent="0.25">
      <c r="K290" s="74">
        <v>44128</v>
      </c>
      <c r="L290" s="47">
        <v>88.683899999999994</v>
      </c>
    </row>
    <row r="291" spans="11:12" x14ac:dyDescent="0.25">
      <c r="K291" s="74">
        <v>44135</v>
      </c>
      <c r="L291" s="47">
        <v>89.307400000000001</v>
      </c>
    </row>
    <row r="292" spans="11:12" x14ac:dyDescent="0.25">
      <c r="K292" s="74">
        <v>44142</v>
      </c>
      <c r="L292" s="47">
        <v>91.767099999999999</v>
      </c>
    </row>
    <row r="293" spans="11:12" x14ac:dyDescent="0.25">
      <c r="K293" s="74">
        <v>44149</v>
      </c>
      <c r="L293" s="47">
        <v>91.097700000000003</v>
      </c>
    </row>
    <row r="294" spans="11:12" x14ac:dyDescent="0.25">
      <c r="K294" s="74">
        <v>44156</v>
      </c>
      <c r="L294" s="47">
        <v>91.515900000000002</v>
      </c>
    </row>
    <row r="295" spans="11:12" x14ac:dyDescent="0.25">
      <c r="K295" s="74">
        <v>44163</v>
      </c>
      <c r="L295" s="47">
        <v>91.988500000000002</v>
      </c>
    </row>
    <row r="296" spans="11:12" x14ac:dyDescent="0.25">
      <c r="K296" s="74">
        <v>44170</v>
      </c>
      <c r="L296" s="47">
        <v>95.138300000000001</v>
      </c>
    </row>
    <row r="297" spans="11:12" x14ac:dyDescent="0.25">
      <c r="K297" s="74">
        <v>44177</v>
      </c>
      <c r="L297" s="47">
        <v>96.240899999999996</v>
      </c>
    </row>
    <row r="298" spans="11:12" x14ac:dyDescent="0.25">
      <c r="K298" s="74">
        <v>44184</v>
      </c>
      <c r="L298" s="47">
        <v>97.023200000000003</v>
      </c>
    </row>
    <row r="299" spans="11:12" x14ac:dyDescent="0.25">
      <c r="K299" s="74">
        <v>44191</v>
      </c>
      <c r="L299" s="47">
        <v>93.112799999999993</v>
      </c>
    </row>
    <row r="300" spans="11:12" x14ac:dyDescent="0.25">
      <c r="K300" s="74">
        <v>44198</v>
      </c>
      <c r="L300" s="47">
        <v>89.284000000000006</v>
      </c>
    </row>
    <row r="301" spans="11:12" x14ac:dyDescent="0.25">
      <c r="K301" s="74">
        <v>44205</v>
      </c>
      <c r="L301" s="47">
        <v>88.7256</v>
      </c>
    </row>
    <row r="302" spans="11:12" x14ac:dyDescent="0.25">
      <c r="K302" s="74">
        <v>44212</v>
      </c>
      <c r="L302" s="47">
        <v>90.388199999999998</v>
      </c>
    </row>
    <row r="303" spans="11:12" x14ac:dyDescent="0.25">
      <c r="K303" s="74">
        <v>44219</v>
      </c>
      <c r="L303" s="47">
        <v>90.665899999999993</v>
      </c>
    </row>
    <row r="304" spans="11:12" x14ac:dyDescent="0.25">
      <c r="K304" s="74">
        <v>44226</v>
      </c>
      <c r="L304" s="47">
        <v>90.894900000000007</v>
      </c>
    </row>
    <row r="305" spans="11:12" x14ac:dyDescent="0.25">
      <c r="K305" s="74">
        <v>44233</v>
      </c>
      <c r="L305" s="47">
        <v>93.943799999999996</v>
      </c>
    </row>
    <row r="306" spans="11:12" x14ac:dyDescent="0.25">
      <c r="K306" s="74">
        <v>44240</v>
      </c>
      <c r="L306" s="47">
        <v>94.767600000000002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2FC43-2A19-4503-9014-9CE7FF5438F7}">
  <sheetPr codeName="Sheet10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25</v>
      </c>
    </row>
    <row r="2" spans="1:12" ht="19.5" customHeight="1" x14ac:dyDescent="0.3">
      <c r="A2" s="7" t="str">
        <f>"Weekly Payroll Jobs and Wages in Australia - " &amp;$L$1</f>
        <v>Weekly Payroll Jobs and Wages in Australia - Retail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44240</v>
      </c>
    </row>
    <row r="3" spans="1:12" ht="15" customHeight="1" x14ac:dyDescent="0.25">
      <c r="A3" s="38" t="str">
        <f>"Week ending "&amp;TEXT($L$2,"dddd dd mmmm yyyy")</f>
        <v>Week ending Saturday 13 February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65</v>
      </c>
      <c r="L4" s="44">
        <v>44212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44219</v>
      </c>
    </row>
    <row r="6" spans="1:12" ht="16.5" customHeight="1" thickBot="1" x14ac:dyDescent="0.3">
      <c r="A6" s="36" t="str">
        <f>"Change in payroll jobs and total wages, "&amp;$L$1</f>
        <v>Change in payroll jobs and total wages, Retail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44226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66</v>
      </c>
      <c r="L7" s="44">
        <v>44233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5" t="str">
        <f>"% Change between " &amp; TEXT($L$4,"dd mmm yyyy")&amp;" and "&amp; TEXT($L$2,"dd mmm yyyy") &amp; " (monthly change)"</f>
        <v>% Change between 16 Jan 2021 and 13 Feb 2021 (monthly change)</v>
      </c>
      <c r="D8" s="78" t="str">
        <f>"% Change between " &amp; TEXT($L$7,"dd mmm yyyy")&amp;" and "&amp; TEXT($L$2,"dd mmm yyyy") &amp; " (weekly change)"</f>
        <v>% Change between 06 Feb 2021 and 13 Feb 2021 (weekly change)</v>
      </c>
      <c r="E8" s="80" t="str">
        <f>"% Change between " &amp; TEXT($L$6,"dd mmm yyyy")&amp;" and "&amp; TEXT($L$7,"dd mmm yyyy") &amp; " (weekly change)"</f>
        <v>% Change between 30 Jan 2021 and 06 Feb 2021 (weekly change)</v>
      </c>
      <c r="F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5" t="str">
        <f>"% Change between " &amp; TEXT($L$4,"dd mmm yyyy")&amp;" and "&amp; TEXT($L$2,"dd mmm yyyy") &amp; " (monthly change)"</f>
        <v>% Change between 16 Jan 2021 and 13 Feb 2021 (monthly change)</v>
      </c>
      <c r="H8" s="78" t="str">
        <f>"% Change between " &amp; TEXT($L$7,"dd mmm yyyy")&amp;" and "&amp; TEXT($L$2,"dd mmm yyyy") &amp; " (weekly change)"</f>
        <v>% Change between 06 Feb 2021 and 13 Feb 2021 (weekly change)</v>
      </c>
      <c r="I8" s="80" t="str">
        <f>"% Change between " &amp; TEXT($L$6,"dd mmm yyyy")&amp;" and "&amp; TEXT($L$7,"dd mmm yyyy") &amp; " (weekly change)"</f>
        <v>% Change between 30 Jan 2021 and 06 Feb 2021 (weekly change)</v>
      </c>
      <c r="J8" s="57"/>
      <c r="K8" s="43" t="s">
        <v>67</v>
      </c>
      <c r="L8" s="44">
        <v>44240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-5.4066538882548976E-3</v>
      </c>
      <c r="C11" s="32">
        <v>3.4129198723962251E-3</v>
      </c>
      <c r="D11" s="32">
        <v>2.4571503846559262E-2</v>
      </c>
      <c r="E11" s="32">
        <v>-2.2114587383302298E-2</v>
      </c>
      <c r="F11" s="32">
        <v>1.15251036778381E-2</v>
      </c>
      <c r="G11" s="32">
        <v>9.4440299491682644E-4</v>
      </c>
      <c r="H11" s="32">
        <v>1.3623295929483303E-2</v>
      </c>
      <c r="I11" s="68">
        <v>-1.3482827959072852E-2</v>
      </c>
      <c r="J11" s="46"/>
      <c r="K11" s="46"/>
      <c r="L11" s="47"/>
    </row>
    <row r="12" spans="1:12" x14ac:dyDescent="0.25">
      <c r="A12" s="69" t="s">
        <v>6</v>
      </c>
      <c r="B12" s="32">
        <v>-1.0644431241061625E-2</v>
      </c>
      <c r="C12" s="32">
        <v>2.6622912922180664E-3</v>
      </c>
      <c r="D12" s="32">
        <v>2.540522224560271E-2</v>
      </c>
      <c r="E12" s="32">
        <v>-2.235103344789191E-2</v>
      </c>
      <c r="F12" s="32">
        <v>4.9045922635497785E-3</v>
      </c>
      <c r="G12" s="32">
        <v>-1.3433160582990156E-2</v>
      </c>
      <c r="H12" s="32">
        <v>2.5093554195107171E-2</v>
      </c>
      <c r="I12" s="68">
        <v>-2.0443862632334886E-2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-1.0604728216135118E-2</v>
      </c>
      <c r="C13" s="32">
        <v>2.7757850532756922E-3</v>
      </c>
      <c r="D13" s="32">
        <v>1.9725200184703251E-2</v>
      </c>
      <c r="E13" s="32">
        <v>-2.2901911407236408E-2</v>
      </c>
      <c r="F13" s="32">
        <v>1.1450639119059858E-2</v>
      </c>
      <c r="G13" s="32">
        <v>1.2174710634815122E-2</v>
      </c>
      <c r="H13" s="32">
        <v>-1.3930710211530473E-3</v>
      </c>
      <c r="I13" s="68">
        <v>-7.72373098197221E-3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1.3782068555393545E-2</v>
      </c>
      <c r="C14" s="32">
        <v>7.3655782432264782E-3</v>
      </c>
      <c r="D14" s="32">
        <v>2.7627506569590565E-2</v>
      </c>
      <c r="E14" s="32">
        <v>-1.8802186580164637E-2</v>
      </c>
      <c r="F14" s="32">
        <v>2.9047848430252099E-2</v>
      </c>
      <c r="G14" s="32">
        <v>6.0624423430064578E-3</v>
      </c>
      <c r="H14" s="32">
        <v>2.5206071896894056E-2</v>
      </c>
      <c r="I14" s="68">
        <v>-7.8299071448013624E-3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-1.9627592528933202E-2</v>
      </c>
      <c r="C15" s="32">
        <v>8.8895532476307437E-4</v>
      </c>
      <c r="D15" s="32">
        <v>2.7438655013676705E-2</v>
      </c>
      <c r="E15" s="32">
        <v>-2.5941955524362847E-2</v>
      </c>
      <c r="F15" s="32">
        <v>1.7975644523265055E-2</v>
      </c>
      <c r="G15" s="32">
        <v>1.1668369520951405E-2</v>
      </c>
      <c r="H15" s="32">
        <v>2.2829494653443305E-2</v>
      </c>
      <c r="I15" s="68">
        <v>-2.0967566947984295E-2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-2.3717862431014147E-3</v>
      </c>
      <c r="C16" s="32">
        <v>-1.7178211598211091E-3</v>
      </c>
      <c r="D16" s="32">
        <v>2.6829290820756357E-2</v>
      </c>
      <c r="E16" s="32">
        <v>-2.5815449678319169E-2</v>
      </c>
      <c r="F16" s="32">
        <v>-3.152262771642933E-4</v>
      </c>
      <c r="G16" s="32">
        <v>-2.9732978892660356E-3</v>
      </c>
      <c r="H16" s="32">
        <v>-5.8925301437414701E-3</v>
      </c>
      <c r="I16" s="68">
        <v>-1.220963061595659E-2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-1.4425209864729727E-2</v>
      </c>
      <c r="C17" s="32">
        <v>2.9811437677054187E-3</v>
      </c>
      <c r="D17" s="32">
        <v>2.1750011272940295E-2</v>
      </c>
      <c r="E17" s="32">
        <v>-1.73689574194692E-2</v>
      </c>
      <c r="F17" s="32">
        <v>9.5718520192134005E-3</v>
      </c>
      <c r="G17" s="32">
        <v>1.7245388002000483E-2</v>
      </c>
      <c r="H17" s="32">
        <v>3.8918569566237515E-4</v>
      </c>
      <c r="I17" s="68">
        <v>-2.4851114084594284E-2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1.207250341997268E-2</v>
      </c>
      <c r="C18" s="32">
        <v>3.2674188670466453E-2</v>
      </c>
      <c r="D18" s="32">
        <v>2.5990985785276699E-2</v>
      </c>
      <c r="E18" s="32">
        <v>-9.3875214653692529E-3</v>
      </c>
      <c r="F18" s="32">
        <v>1.5335643930918685E-2</v>
      </c>
      <c r="G18" s="32">
        <v>8.3554086561448138E-3</v>
      </c>
      <c r="H18" s="32">
        <v>5.8396803463465208E-3</v>
      </c>
      <c r="I18" s="68">
        <v>-1.4113211329400688E-2</v>
      </c>
      <c r="J18" s="46"/>
      <c r="K18" s="46"/>
      <c r="L18" s="47"/>
    </row>
    <row r="19" spans="1:12" x14ac:dyDescent="0.25">
      <c r="A19" s="70" t="s">
        <v>1</v>
      </c>
      <c r="B19" s="32">
        <v>-9.3785606705519831E-3</v>
      </c>
      <c r="C19" s="32">
        <v>1.0674772848743963E-2</v>
      </c>
      <c r="D19" s="32">
        <v>2.6865327178930309E-2</v>
      </c>
      <c r="E19" s="32">
        <v>-1.7014746113298229E-2</v>
      </c>
      <c r="F19" s="32">
        <v>-2.4167510611784015E-2</v>
      </c>
      <c r="G19" s="32">
        <v>-3.3393658364300194E-4</v>
      </c>
      <c r="H19" s="32">
        <v>1.1971322774645854E-2</v>
      </c>
      <c r="I19" s="68">
        <v>-4.2874723312631424E-3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-3.5611247375980537E-2</v>
      </c>
      <c r="C21" s="32">
        <v>-8.5133903838319203E-4</v>
      </c>
      <c r="D21" s="32">
        <v>2.1928845221732329E-2</v>
      </c>
      <c r="E21" s="32">
        <v>-2.0553584492845722E-2</v>
      </c>
      <c r="F21" s="32">
        <v>-7.1759635271200217E-3</v>
      </c>
      <c r="G21" s="32">
        <v>-1.3400000790621758E-2</v>
      </c>
      <c r="H21" s="32">
        <v>8.9872135854356383E-3</v>
      </c>
      <c r="I21" s="68">
        <v>3.3902177258493538E-4</v>
      </c>
      <c r="J21" s="46"/>
      <c r="K21" s="46"/>
      <c r="L21" s="46"/>
    </row>
    <row r="22" spans="1:12" x14ac:dyDescent="0.25">
      <c r="A22" s="69" t="s">
        <v>13</v>
      </c>
      <c r="B22" s="32">
        <v>-4.9689854697538172E-2</v>
      </c>
      <c r="C22" s="32">
        <v>-1.7495599789518756E-4</v>
      </c>
      <c r="D22" s="32">
        <v>2.3308156735003083E-2</v>
      </c>
      <c r="E22" s="32">
        <v>-2.3451470273524899E-2</v>
      </c>
      <c r="F22" s="32">
        <v>1.605629021730115E-3</v>
      </c>
      <c r="G22" s="32">
        <v>1.7885847201313254E-2</v>
      </c>
      <c r="H22" s="32">
        <v>1.8424005119870079E-2</v>
      </c>
      <c r="I22" s="68">
        <v>-2.5185651143107446E-2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4.94739085173721E-2</v>
      </c>
      <c r="C23" s="32">
        <v>2.4011520894403171E-2</v>
      </c>
      <c r="D23" s="32">
        <v>4.9327283777270248E-2</v>
      </c>
      <c r="E23" s="32">
        <v>-4.1692607394613668E-2</v>
      </c>
      <c r="F23" s="32">
        <v>0.10964943929032045</v>
      </c>
      <c r="G23" s="32">
        <v>-2.4460860055738887E-2</v>
      </c>
      <c r="H23" s="32">
        <v>2.819599299813591E-2</v>
      </c>
      <c r="I23" s="68">
        <v>-9.9275649440112135E-2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-2.4682254306069851E-3</v>
      </c>
      <c r="C24" s="32">
        <v>4.1021401165444171E-3</v>
      </c>
      <c r="D24" s="32">
        <v>2.7791276438359658E-2</v>
      </c>
      <c r="E24" s="32">
        <v>-2.0369813128304659E-2</v>
      </c>
      <c r="F24" s="32">
        <v>1.4363513153426988E-2</v>
      </c>
      <c r="G24" s="32">
        <v>1.3099335086304675E-2</v>
      </c>
      <c r="H24" s="32">
        <v>1.9125401398600861E-2</v>
      </c>
      <c r="I24" s="68">
        <v>-2.9379035498686146E-2</v>
      </c>
      <c r="J24" s="46"/>
      <c r="K24" s="46" t="s">
        <v>69</v>
      </c>
      <c r="L24" s="47">
        <v>102.49</v>
      </c>
    </row>
    <row r="25" spans="1:12" x14ac:dyDescent="0.25">
      <c r="A25" s="69" t="s">
        <v>47</v>
      </c>
      <c r="B25" s="32">
        <v>-5.8273707548121001E-3</v>
      </c>
      <c r="C25" s="32">
        <v>3.6753297622862391E-3</v>
      </c>
      <c r="D25" s="32">
        <v>2.196433288615629E-2</v>
      </c>
      <c r="E25" s="32">
        <v>-1.6655376324917315E-2</v>
      </c>
      <c r="F25" s="32">
        <v>1.311702909875434E-2</v>
      </c>
      <c r="G25" s="32">
        <v>7.489247238041008E-3</v>
      </c>
      <c r="H25" s="32">
        <v>1.5386149645460367E-2</v>
      </c>
      <c r="I25" s="68">
        <v>-1.4443812874456174E-3</v>
      </c>
      <c r="J25" s="46"/>
      <c r="K25" s="46" t="s">
        <v>46</v>
      </c>
      <c r="L25" s="47">
        <v>99.35</v>
      </c>
    </row>
    <row r="26" spans="1:12" x14ac:dyDescent="0.25">
      <c r="A26" s="69" t="s">
        <v>48</v>
      </c>
      <c r="B26" s="32">
        <v>-1.8861016819131993E-2</v>
      </c>
      <c r="C26" s="32">
        <v>2.210983413869716E-3</v>
      </c>
      <c r="D26" s="32">
        <v>1.8532511314919731E-2</v>
      </c>
      <c r="E26" s="32">
        <v>-1.6255810309709129E-2</v>
      </c>
      <c r="F26" s="32">
        <v>-1.1234644842300634E-3</v>
      </c>
      <c r="G26" s="32">
        <v>2.5304236769339017E-3</v>
      </c>
      <c r="H26" s="32">
        <v>9.7226627682558409E-3</v>
      </c>
      <c r="I26" s="68">
        <v>6.5261171752475367E-3</v>
      </c>
      <c r="J26" s="46"/>
      <c r="K26" s="46" t="s">
        <v>47</v>
      </c>
      <c r="L26" s="47">
        <v>99.05</v>
      </c>
    </row>
    <row r="27" spans="1:12" ht="17.25" customHeight="1" x14ac:dyDescent="0.25">
      <c r="A27" s="69" t="s">
        <v>49</v>
      </c>
      <c r="B27" s="32">
        <v>-9.5529796359056229E-3</v>
      </c>
      <c r="C27" s="32">
        <v>-2.3043284517723084E-3</v>
      </c>
      <c r="D27" s="32">
        <v>1.5387867420981305E-2</v>
      </c>
      <c r="E27" s="32">
        <v>-1.7646659065338688E-2</v>
      </c>
      <c r="F27" s="32">
        <v>1.2742426451203048E-2</v>
      </c>
      <c r="G27" s="32">
        <v>-5.9401592893528754E-3</v>
      </c>
      <c r="H27" s="32">
        <v>1.2303770528027336E-2</v>
      </c>
      <c r="I27" s="68">
        <v>-6.5439717334792036E-4</v>
      </c>
      <c r="J27" s="59"/>
      <c r="K27" s="50" t="s">
        <v>48</v>
      </c>
      <c r="L27" s="47">
        <v>97.9</v>
      </c>
    </row>
    <row r="28" spans="1:12" x14ac:dyDescent="0.25">
      <c r="A28" s="69" t="s">
        <v>50</v>
      </c>
      <c r="B28" s="32">
        <v>1.737832768435954E-2</v>
      </c>
      <c r="C28" s="32">
        <v>-4.0058843498924634E-4</v>
      </c>
      <c r="D28" s="32">
        <v>1.450730106644782E-2</v>
      </c>
      <c r="E28" s="32">
        <v>-1.3370888370888401E-2</v>
      </c>
      <c r="F28" s="32">
        <v>5.8573526011664656E-2</v>
      </c>
      <c r="G28" s="32">
        <v>-1.5140531069699481E-3</v>
      </c>
      <c r="H28" s="32">
        <v>7.240138297153198E-3</v>
      </c>
      <c r="I28" s="68">
        <v>6.1158613987244426E-3</v>
      </c>
      <c r="J28" s="54"/>
      <c r="K28" s="41" t="s">
        <v>49</v>
      </c>
      <c r="L28" s="47">
        <v>99.27</v>
      </c>
    </row>
    <row r="29" spans="1:12" ht="15.75" thickBot="1" x14ac:dyDescent="0.3">
      <c r="A29" s="71" t="s">
        <v>51</v>
      </c>
      <c r="B29" s="72">
        <v>4.7605259983110049E-3</v>
      </c>
      <c r="C29" s="72">
        <v>-1.9820251647694187E-3</v>
      </c>
      <c r="D29" s="72">
        <v>1.442874543239947E-2</v>
      </c>
      <c r="E29" s="72">
        <v>-1.3695338779432964E-2</v>
      </c>
      <c r="F29" s="72">
        <v>1.5651374403149898E-2</v>
      </c>
      <c r="G29" s="72">
        <v>-3.7429200284451181E-3</v>
      </c>
      <c r="H29" s="72">
        <v>8.166913408460319E-3</v>
      </c>
      <c r="I29" s="73">
        <v>-8.9462806331476186E-3</v>
      </c>
      <c r="J29" s="54"/>
      <c r="K29" s="41" t="s">
        <v>50</v>
      </c>
      <c r="L29" s="47">
        <v>101.78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100.68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Retail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100.01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97.06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97.28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96.33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97.54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100.28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99.05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104.95</v>
      </c>
    </row>
    <row r="43" spans="1:12" x14ac:dyDescent="0.25">
      <c r="K43" s="46" t="s">
        <v>46</v>
      </c>
      <c r="L43" s="47">
        <v>99.75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99.42</v>
      </c>
    </row>
    <row r="45" spans="1:12" ht="15.4" customHeight="1" x14ac:dyDescent="0.25">
      <c r="A45" s="26" t="str">
        <f>"Indexed number of payroll jobs in "&amp;$L$1&amp;" each week by age group"</f>
        <v>Indexed number of payroll jobs in Retail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98.11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99.04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101.74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100.48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95.94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96.27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98.7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95.05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96.46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95.18</v>
      </c>
    </row>
    <row r="59" spans="1:12" ht="15.4" customHeight="1" x14ac:dyDescent="0.25">
      <c r="K59" s="41" t="s">
        <v>2</v>
      </c>
      <c r="L59" s="47">
        <v>95.66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Retail trade each week by State and Territory</v>
      </c>
      <c r="K60" s="41" t="s">
        <v>1</v>
      </c>
      <c r="L60" s="47">
        <v>94.71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93.56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94.43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96.58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92.85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93.82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93.67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95.77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92.84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95.81</v>
      </c>
    </row>
    <row r="72" spans="1:12" ht="15.4" customHeight="1" x14ac:dyDescent="0.25">
      <c r="K72" s="46" t="s">
        <v>5</v>
      </c>
      <c r="L72" s="47">
        <v>96.22</v>
      </c>
    </row>
    <row r="73" spans="1:12" ht="15.4" customHeight="1" x14ac:dyDescent="0.25">
      <c r="K73" s="46" t="s">
        <v>44</v>
      </c>
      <c r="L73" s="47">
        <v>98.91</v>
      </c>
    </row>
    <row r="74" spans="1:12" ht="15.4" customHeight="1" x14ac:dyDescent="0.25">
      <c r="K74" s="50" t="s">
        <v>4</v>
      </c>
      <c r="L74" s="47">
        <v>94.73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Retail trade each week by State and Territory</v>
      </c>
      <c r="K75" s="41" t="s">
        <v>3</v>
      </c>
      <c r="L75" s="47">
        <v>95.63</v>
      </c>
    </row>
    <row r="76" spans="1:12" ht="15.4" customHeight="1" x14ac:dyDescent="0.25">
      <c r="K76" s="41" t="s">
        <v>43</v>
      </c>
      <c r="L76" s="47">
        <v>95.33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95.3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94.75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95.26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95.76</v>
      </c>
    </row>
    <row r="85" spans="1:12" ht="15.4" customHeight="1" x14ac:dyDescent="0.25">
      <c r="K85" s="50" t="s">
        <v>4</v>
      </c>
      <c r="L85" s="47">
        <v>93.44</v>
      </c>
    </row>
    <row r="86" spans="1:12" ht="15.4" customHeight="1" x14ac:dyDescent="0.25">
      <c r="K86" s="41" t="s">
        <v>3</v>
      </c>
      <c r="L86" s="47">
        <v>95.46</v>
      </c>
    </row>
    <row r="87" spans="1:12" ht="15.4" customHeight="1" x14ac:dyDescent="0.25">
      <c r="K87" s="41" t="s">
        <v>43</v>
      </c>
      <c r="L87" s="47">
        <v>94.38</v>
      </c>
    </row>
    <row r="88" spans="1:12" ht="15.4" customHeight="1" x14ac:dyDescent="0.25">
      <c r="K88" s="41" t="s">
        <v>2</v>
      </c>
      <c r="L88" s="47">
        <v>94.96</v>
      </c>
    </row>
    <row r="89" spans="1:12" ht="15.4" customHeight="1" x14ac:dyDescent="0.25">
      <c r="K89" s="41" t="s">
        <v>1</v>
      </c>
      <c r="L89" s="47">
        <v>93.12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92.54</v>
      </c>
    </row>
    <row r="92" spans="1:12" ht="15" customHeight="1" x14ac:dyDescent="0.25">
      <c r="K92" s="46" t="s">
        <v>5</v>
      </c>
      <c r="L92" s="47">
        <v>93.48</v>
      </c>
    </row>
    <row r="93" spans="1:12" ht="15" customHeight="1" x14ac:dyDescent="0.25">
      <c r="A93" s="26"/>
      <c r="K93" s="46" t="s">
        <v>44</v>
      </c>
      <c r="L93" s="47">
        <v>93.67</v>
      </c>
    </row>
    <row r="94" spans="1:12" ht="15" customHeight="1" x14ac:dyDescent="0.25">
      <c r="K94" s="50" t="s">
        <v>4</v>
      </c>
      <c r="L94" s="47">
        <v>90.24</v>
      </c>
    </row>
    <row r="95" spans="1:12" ht="15" customHeight="1" x14ac:dyDescent="0.25">
      <c r="K95" s="41" t="s">
        <v>3</v>
      </c>
      <c r="L95" s="47">
        <v>92.51</v>
      </c>
    </row>
    <row r="96" spans="1:12" ht="15" customHeight="1" x14ac:dyDescent="0.25">
      <c r="K96" s="41" t="s">
        <v>43</v>
      </c>
      <c r="L96" s="47">
        <v>92.45</v>
      </c>
    </row>
    <row r="97" spans="1:12" ht="15" customHeight="1" x14ac:dyDescent="0.25">
      <c r="K97" s="41" t="s">
        <v>2</v>
      </c>
      <c r="L97" s="47">
        <v>95.36</v>
      </c>
    </row>
    <row r="98" spans="1:12" ht="15" customHeight="1" x14ac:dyDescent="0.25">
      <c r="K98" s="41" t="s">
        <v>1</v>
      </c>
      <c r="L98" s="47">
        <v>92.01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94.68</v>
      </c>
    </row>
    <row r="101" spans="1:12" x14ac:dyDescent="0.25">
      <c r="A101" s="25"/>
      <c r="B101" s="24"/>
      <c r="K101" s="46" t="s">
        <v>5</v>
      </c>
      <c r="L101" s="47">
        <v>95.17</v>
      </c>
    </row>
    <row r="102" spans="1:12" x14ac:dyDescent="0.25">
      <c r="A102" s="25"/>
      <c r="B102" s="24"/>
      <c r="K102" s="46" t="s">
        <v>44</v>
      </c>
      <c r="L102" s="47">
        <v>96.08</v>
      </c>
    </row>
    <row r="103" spans="1:12" x14ac:dyDescent="0.25">
      <c r="A103" s="25"/>
      <c r="B103" s="24"/>
      <c r="K103" s="50" t="s">
        <v>4</v>
      </c>
      <c r="L103" s="47">
        <v>93.09</v>
      </c>
    </row>
    <row r="104" spans="1:12" x14ac:dyDescent="0.25">
      <c r="A104" s="25"/>
      <c r="B104" s="24"/>
      <c r="K104" s="41" t="s">
        <v>3</v>
      </c>
      <c r="L104" s="47">
        <v>95.15</v>
      </c>
    </row>
    <row r="105" spans="1:12" x14ac:dyDescent="0.25">
      <c r="A105" s="25"/>
      <c r="B105" s="24"/>
      <c r="K105" s="41" t="s">
        <v>43</v>
      </c>
      <c r="L105" s="47">
        <v>94.25</v>
      </c>
    </row>
    <row r="106" spans="1:12" x14ac:dyDescent="0.25">
      <c r="A106" s="25"/>
      <c r="B106" s="24"/>
      <c r="K106" s="41" t="s">
        <v>2</v>
      </c>
      <c r="L106" s="47">
        <v>97.01</v>
      </c>
    </row>
    <row r="107" spans="1:12" x14ac:dyDescent="0.25">
      <c r="A107" s="25"/>
      <c r="B107" s="24"/>
      <c r="K107" s="41" t="s">
        <v>1</v>
      </c>
      <c r="L107" s="47">
        <v>93.97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99.849299999999999</v>
      </c>
    </row>
    <row r="112" spans="1:12" x14ac:dyDescent="0.25">
      <c r="K112" s="74">
        <v>43918</v>
      </c>
      <c r="L112" s="47">
        <v>95.572400000000002</v>
      </c>
    </row>
    <row r="113" spans="11:12" x14ac:dyDescent="0.25">
      <c r="K113" s="74">
        <v>43925</v>
      </c>
      <c r="L113" s="47">
        <v>92.973600000000005</v>
      </c>
    </row>
    <row r="114" spans="11:12" x14ac:dyDescent="0.25">
      <c r="K114" s="74">
        <v>43932</v>
      </c>
      <c r="L114" s="47">
        <v>91.311300000000003</v>
      </c>
    </row>
    <row r="115" spans="11:12" x14ac:dyDescent="0.25">
      <c r="K115" s="74">
        <v>43939</v>
      </c>
      <c r="L115" s="47">
        <v>91.667400000000001</v>
      </c>
    </row>
    <row r="116" spans="11:12" x14ac:dyDescent="0.25">
      <c r="K116" s="74">
        <v>43946</v>
      </c>
      <c r="L116" s="47">
        <v>92.270399999999995</v>
      </c>
    </row>
    <row r="117" spans="11:12" x14ac:dyDescent="0.25">
      <c r="K117" s="74">
        <v>43953</v>
      </c>
      <c r="L117" s="47">
        <v>92.701999999999998</v>
      </c>
    </row>
    <row r="118" spans="11:12" x14ac:dyDescent="0.25">
      <c r="K118" s="74">
        <v>43960</v>
      </c>
      <c r="L118" s="47">
        <v>94.041899999999998</v>
      </c>
    </row>
    <row r="119" spans="11:12" x14ac:dyDescent="0.25">
      <c r="K119" s="74">
        <v>43967</v>
      </c>
      <c r="L119" s="47">
        <v>94.444599999999994</v>
      </c>
    </row>
    <row r="120" spans="11:12" x14ac:dyDescent="0.25">
      <c r="K120" s="74">
        <v>43974</v>
      </c>
      <c r="L120" s="47">
        <v>95.099900000000005</v>
      </c>
    </row>
    <row r="121" spans="11:12" x14ac:dyDescent="0.25">
      <c r="K121" s="74">
        <v>43981</v>
      </c>
      <c r="L121" s="47">
        <v>95.722099999999998</v>
      </c>
    </row>
    <row r="122" spans="11:12" x14ac:dyDescent="0.25">
      <c r="K122" s="74">
        <v>43988</v>
      </c>
      <c r="L122" s="47">
        <v>97.855199999999996</v>
      </c>
    </row>
    <row r="123" spans="11:12" x14ac:dyDescent="0.25">
      <c r="K123" s="74">
        <v>43995</v>
      </c>
      <c r="L123" s="47">
        <v>96.0214</v>
      </c>
    </row>
    <row r="124" spans="11:12" x14ac:dyDescent="0.25">
      <c r="K124" s="74">
        <v>44002</v>
      </c>
      <c r="L124" s="47">
        <v>96.769800000000004</v>
      </c>
    </row>
    <row r="125" spans="11:12" x14ac:dyDescent="0.25">
      <c r="K125" s="74">
        <v>44009</v>
      </c>
      <c r="L125" s="47">
        <v>96.477199999999996</v>
      </c>
    </row>
    <row r="126" spans="11:12" x14ac:dyDescent="0.25">
      <c r="K126" s="74">
        <v>44016</v>
      </c>
      <c r="L126" s="47">
        <v>97.524699999999996</v>
      </c>
    </row>
    <row r="127" spans="11:12" x14ac:dyDescent="0.25">
      <c r="K127" s="74">
        <v>44023</v>
      </c>
      <c r="L127" s="47">
        <v>98.590900000000005</v>
      </c>
    </row>
    <row r="128" spans="11:12" x14ac:dyDescent="0.25">
      <c r="K128" s="74">
        <v>44030</v>
      </c>
      <c r="L128" s="47">
        <v>98.113200000000006</v>
      </c>
    </row>
    <row r="129" spans="1:12" x14ac:dyDescent="0.25">
      <c r="K129" s="74">
        <v>44037</v>
      </c>
      <c r="L129" s="47">
        <v>97.619699999999995</v>
      </c>
    </row>
    <row r="130" spans="1:12" x14ac:dyDescent="0.25">
      <c r="K130" s="74">
        <v>44044</v>
      </c>
      <c r="L130" s="47">
        <v>98.009799999999998</v>
      </c>
    </row>
    <row r="131" spans="1:12" x14ac:dyDescent="0.25">
      <c r="K131" s="74">
        <v>44051</v>
      </c>
      <c r="L131" s="47">
        <v>98.305199999999999</v>
      </c>
    </row>
    <row r="132" spans="1:12" x14ac:dyDescent="0.25">
      <c r="K132" s="74">
        <v>44058</v>
      </c>
      <c r="L132" s="47">
        <v>97.152699999999996</v>
      </c>
    </row>
    <row r="133" spans="1:12" x14ac:dyDescent="0.25">
      <c r="K133" s="74">
        <v>44065</v>
      </c>
      <c r="L133" s="47">
        <v>96.901300000000006</v>
      </c>
    </row>
    <row r="134" spans="1:12" x14ac:dyDescent="0.25">
      <c r="K134" s="74">
        <v>44072</v>
      </c>
      <c r="L134" s="47">
        <v>96.999700000000004</v>
      </c>
    </row>
    <row r="135" spans="1:12" x14ac:dyDescent="0.25">
      <c r="K135" s="74">
        <v>44079</v>
      </c>
      <c r="L135" s="47">
        <v>97.572199999999995</v>
      </c>
    </row>
    <row r="136" spans="1:12" x14ac:dyDescent="0.25">
      <c r="K136" s="74">
        <v>44086</v>
      </c>
      <c r="L136" s="47">
        <v>97.921899999999994</v>
      </c>
    </row>
    <row r="137" spans="1:12" x14ac:dyDescent="0.25">
      <c r="K137" s="74">
        <v>44093</v>
      </c>
      <c r="L137" s="47">
        <v>98.094700000000003</v>
      </c>
    </row>
    <row r="138" spans="1:12" x14ac:dyDescent="0.25">
      <c r="K138" s="74">
        <v>44100</v>
      </c>
      <c r="L138" s="47">
        <v>98.022800000000004</v>
      </c>
    </row>
    <row r="139" spans="1:12" x14ac:dyDescent="0.25">
      <c r="K139" s="74">
        <v>44107</v>
      </c>
      <c r="L139" s="47">
        <v>96.966899999999995</v>
      </c>
    </row>
    <row r="140" spans="1:12" x14ac:dyDescent="0.25">
      <c r="A140" s="25"/>
      <c r="B140" s="24"/>
      <c r="K140" s="74">
        <v>44114</v>
      </c>
      <c r="L140" s="47">
        <v>97.482600000000005</v>
      </c>
    </row>
    <row r="141" spans="1:12" x14ac:dyDescent="0.25">
      <c r="A141" s="25"/>
      <c r="B141" s="24"/>
      <c r="K141" s="74">
        <v>44121</v>
      </c>
      <c r="L141" s="47">
        <v>98.124099999999999</v>
      </c>
    </row>
    <row r="142" spans="1:12" x14ac:dyDescent="0.25">
      <c r="K142" s="74">
        <v>44128</v>
      </c>
      <c r="L142" s="47">
        <v>98.572900000000004</v>
      </c>
    </row>
    <row r="143" spans="1:12" x14ac:dyDescent="0.25">
      <c r="K143" s="74">
        <v>44135</v>
      </c>
      <c r="L143" s="47">
        <v>99.865700000000004</v>
      </c>
    </row>
    <row r="144" spans="1:12" x14ac:dyDescent="0.25">
      <c r="K144" s="74">
        <v>44142</v>
      </c>
      <c r="L144" s="47">
        <v>100.8092</v>
      </c>
    </row>
    <row r="145" spans="11:12" x14ac:dyDescent="0.25">
      <c r="K145" s="74">
        <v>44149</v>
      </c>
      <c r="L145" s="47">
        <v>101.3489</v>
      </c>
    </row>
    <row r="146" spans="11:12" x14ac:dyDescent="0.25">
      <c r="K146" s="74">
        <v>44156</v>
      </c>
      <c r="L146" s="47">
        <v>101.8758</v>
      </c>
    </row>
    <row r="147" spans="11:12" x14ac:dyDescent="0.25">
      <c r="K147" s="74">
        <v>44163</v>
      </c>
      <c r="L147" s="47">
        <v>101.7971</v>
      </c>
    </row>
    <row r="148" spans="11:12" x14ac:dyDescent="0.25">
      <c r="K148" s="74">
        <v>44170</v>
      </c>
      <c r="L148" s="47">
        <v>104.0348</v>
      </c>
    </row>
    <row r="149" spans="11:12" x14ac:dyDescent="0.25">
      <c r="K149" s="74">
        <v>44177</v>
      </c>
      <c r="L149" s="47">
        <v>103.3545</v>
      </c>
    </row>
    <row r="150" spans="11:12" x14ac:dyDescent="0.25">
      <c r="K150" s="74">
        <v>44184</v>
      </c>
      <c r="L150" s="47">
        <v>103.3784</v>
      </c>
    </row>
    <row r="151" spans="11:12" x14ac:dyDescent="0.25">
      <c r="K151" s="74">
        <v>44191</v>
      </c>
      <c r="L151" s="47">
        <v>101.0363</v>
      </c>
    </row>
    <row r="152" spans="11:12" x14ac:dyDescent="0.25">
      <c r="K152" s="74">
        <v>44198</v>
      </c>
      <c r="L152" s="47">
        <v>98.981399999999994</v>
      </c>
    </row>
    <row r="153" spans="11:12" x14ac:dyDescent="0.25">
      <c r="K153" s="74">
        <v>44205</v>
      </c>
      <c r="L153" s="47">
        <v>97.7059</v>
      </c>
    </row>
    <row r="154" spans="11:12" x14ac:dyDescent="0.25">
      <c r="K154" s="74">
        <v>44212</v>
      </c>
      <c r="L154" s="47">
        <v>99.120999999999995</v>
      </c>
    </row>
    <row r="155" spans="11:12" x14ac:dyDescent="0.25">
      <c r="K155" s="74">
        <v>44219</v>
      </c>
      <c r="L155" s="47">
        <v>98.912700000000001</v>
      </c>
    </row>
    <row r="156" spans="11:12" x14ac:dyDescent="0.25">
      <c r="K156" s="74">
        <v>44226</v>
      </c>
      <c r="L156" s="47">
        <v>99.269400000000005</v>
      </c>
    </row>
    <row r="157" spans="11:12" x14ac:dyDescent="0.25">
      <c r="K157" s="74">
        <v>44233</v>
      </c>
      <c r="L157" s="47">
        <v>97.074100000000001</v>
      </c>
    </row>
    <row r="158" spans="11:12" x14ac:dyDescent="0.25">
      <c r="K158" s="74">
        <v>44240</v>
      </c>
      <c r="L158" s="47">
        <v>99.459299999999999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99.291300000000007</v>
      </c>
    </row>
    <row r="260" spans="11:12" x14ac:dyDescent="0.25">
      <c r="K260" s="74">
        <v>43918</v>
      </c>
      <c r="L260" s="47">
        <v>96.819299999999998</v>
      </c>
    </row>
    <row r="261" spans="11:12" x14ac:dyDescent="0.25">
      <c r="K261" s="74">
        <v>43925</v>
      </c>
      <c r="L261" s="47">
        <v>95.206599999999995</v>
      </c>
    </row>
    <row r="262" spans="11:12" x14ac:dyDescent="0.25">
      <c r="K262" s="74">
        <v>43932</v>
      </c>
      <c r="L262" s="47">
        <v>95.506299999999996</v>
      </c>
    </row>
    <row r="263" spans="11:12" x14ac:dyDescent="0.25">
      <c r="K263" s="74">
        <v>43939</v>
      </c>
      <c r="L263" s="47">
        <v>96.691800000000001</v>
      </c>
    </row>
    <row r="264" spans="11:12" x14ac:dyDescent="0.25">
      <c r="K264" s="74">
        <v>43946</v>
      </c>
      <c r="L264" s="47">
        <v>98.1858</v>
      </c>
    </row>
    <row r="265" spans="11:12" x14ac:dyDescent="0.25">
      <c r="K265" s="74">
        <v>43953</v>
      </c>
      <c r="L265" s="47">
        <v>96.996099999999998</v>
      </c>
    </row>
    <row r="266" spans="11:12" x14ac:dyDescent="0.25">
      <c r="K266" s="74">
        <v>43960</v>
      </c>
      <c r="L266" s="47">
        <v>100.2723</v>
      </c>
    </row>
    <row r="267" spans="11:12" x14ac:dyDescent="0.25">
      <c r="K267" s="74">
        <v>43967</v>
      </c>
      <c r="L267" s="47">
        <v>95.037099999999995</v>
      </c>
    </row>
    <row r="268" spans="11:12" x14ac:dyDescent="0.25">
      <c r="K268" s="74">
        <v>43974</v>
      </c>
      <c r="L268" s="47">
        <v>94.727800000000002</v>
      </c>
    </row>
    <row r="269" spans="11:12" x14ac:dyDescent="0.25">
      <c r="K269" s="74">
        <v>43981</v>
      </c>
      <c r="L269" s="47">
        <v>100.0979</v>
      </c>
    </row>
    <row r="270" spans="11:12" x14ac:dyDescent="0.25">
      <c r="K270" s="74">
        <v>43988</v>
      </c>
      <c r="L270" s="47">
        <v>106.4089</v>
      </c>
    </row>
    <row r="271" spans="11:12" x14ac:dyDescent="0.25">
      <c r="K271" s="74">
        <v>43995</v>
      </c>
      <c r="L271" s="47">
        <v>101.7705</v>
      </c>
    </row>
    <row r="272" spans="11:12" x14ac:dyDescent="0.25">
      <c r="K272" s="74">
        <v>44002</v>
      </c>
      <c r="L272" s="47">
        <v>101.10169999999999</v>
      </c>
    </row>
    <row r="273" spans="11:12" x14ac:dyDescent="0.25">
      <c r="K273" s="74">
        <v>44009</v>
      </c>
      <c r="L273" s="47">
        <v>100.32859999999999</v>
      </c>
    </row>
    <row r="274" spans="11:12" x14ac:dyDescent="0.25">
      <c r="K274" s="74">
        <v>44016</v>
      </c>
      <c r="L274" s="47">
        <v>101.8515</v>
      </c>
    </row>
    <row r="275" spans="11:12" x14ac:dyDescent="0.25">
      <c r="K275" s="74">
        <v>44023</v>
      </c>
      <c r="L275" s="47">
        <v>100.2058</v>
      </c>
    </row>
    <row r="276" spans="11:12" x14ac:dyDescent="0.25">
      <c r="K276" s="74">
        <v>44030</v>
      </c>
      <c r="L276" s="47">
        <v>100.53</v>
      </c>
    </row>
    <row r="277" spans="11:12" x14ac:dyDescent="0.25">
      <c r="K277" s="74">
        <v>44037</v>
      </c>
      <c r="L277" s="47">
        <v>98.016099999999994</v>
      </c>
    </row>
    <row r="278" spans="11:12" x14ac:dyDescent="0.25">
      <c r="K278" s="74">
        <v>44044</v>
      </c>
      <c r="L278" s="47">
        <v>100.1564</v>
      </c>
    </row>
    <row r="279" spans="11:12" x14ac:dyDescent="0.25">
      <c r="K279" s="74">
        <v>44051</v>
      </c>
      <c r="L279" s="47">
        <v>102.5449</v>
      </c>
    </row>
    <row r="280" spans="11:12" x14ac:dyDescent="0.25">
      <c r="K280" s="74">
        <v>44058</v>
      </c>
      <c r="L280" s="47">
        <v>101.1738</v>
      </c>
    </row>
    <row r="281" spans="11:12" x14ac:dyDescent="0.25">
      <c r="K281" s="74">
        <v>44065</v>
      </c>
      <c r="L281" s="47">
        <v>97.92</v>
      </c>
    </row>
    <row r="282" spans="11:12" x14ac:dyDescent="0.25">
      <c r="K282" s="74">
        <v>44072</v>
      </c>
      <c r="L282" s="47">
        <v>98.928600000000003</v>
      </c>
    </row>
    <row r="283" spans="11:12" x14ac:dyDescent="0.25">
      <c r="K283" s="74">
        <v>44079</v>
      </c>
      <c r="L283" s="47">
        <v>101.34869999999999</v>
      </c>
    </row>
    <row r="284" spans="11:12" x14ac:dyDescent="0.25">
      <c r="K284" s="74">
        <v>44086</v>
      </c>
      <c r="L284" s="47">
        <v>102.8814</v>
      </c>
    </row>
    <row r="285" spans="11:12" x14ac:dyDescent="0.25">
      <c r="K285" s="74">
        <v>44093</v>
      </c>
      <c r="L285" s="47">
        <v>101.4889</v>
      </c>
    </row>
    <row r="286" spans="11:12" x14ac:dyDescent="0.25">
      <c r="K286" s="74">
        <v>44100</v>
      </c>
      <c r="L286" s="47">
        <v>100.85209999999999</v>
      </c>
    </row>
    <row r="287" spans="11:12" x14ac:dyDescent="0.25">
      <c r="K287" s="74">
        <v>44107</v>
      </c>
      <c r="L287" s="47">
        <v>99.436899999999994</v>
      </c>
    </row>
    <row r="288" spans="11:12" x14ac:dyDescent="0.25">
      <c r="K288" s="74">
        <v>44114</v>
      </c>
      <c r="L288" s="47">
        <v>98.553100000000001</v>
      </c>
    </row>
    <row r="289" spans="11:12" x14ac:dyDescent="0.25">
      <c r="K289" s="74">
        <v>44121</v>
      </c>
      <c r="L289" s="47">
        <v>97.86</v>
      </c>
    </row>
    <row r="290" spans="11:12" x14ac:dyDescent="0.25">
      <c r="K290" s="74">
        <v>44128</v>
      </c>
      <c r="L290" s="47">
        <v>97.9268</v>
      </c>
    </row>
    <row r="291" spans="11:12" x14ac:dyDescent="0.25">
      <c r="K291" s="74">
        <v>44135</v>
      </c>
      <c r="L291" s="47">
        <v>99.0779</v>
      </c>
    </row>
    <row r="292" spans="11:12" x14ac:dyDescent="0.25">
      <c r="K292" s="74">
        <v>44142</v>
      </c>
      <c r="L292" s="47">
        <v>101.6251</v>
      </c>
    </row>
    <row r="293" spans="11:12" x14ac:dyDescent="0.25">
      <c r="K293" s="74">
        <v>44149</v>
      </c>
      <c r="L293" s="47">
        <v>102.3964</v>
      </c>
    </row>
    <row r="294" spans="11:12" x14ac:dyDescent="0.25">
      <c r="K294" s="74">
        <v>44156</v>
      </c>
      <c r="L294" s="47">
        <v>100.9376</v>
      </c>
    </row>
    <row r="295" spans="11:12" x14ac:dyDescent="0.25">
      <c r="K295" s="74">
        <v>44163</v>
      </c>
      <c r="L295" s="47">
        <v>101.7353</v>
      </c>
    </row>
    <row r="296" spans="11:12" x14ac:dyDescent="0.25">
      <c r="K296" s="74">
        <v>44170</v>
      </c>
      <c r="L296" s="47">
        <v>105.9701</v>
      </c>
    </row>
    <row r="297" spans="11:12" x14ac:dyDescent="0.25">
      <c r="K297" s="74">
        <v>44177</v>
      </c>
      <c r="L297" s="47">
        <v>106.57729999999999</v>
      </c>
    </row>
    <row r="298" spans="11:12" x14ac:dyDescent="0.25">
      <c r="K298" s="74">
        <v>44184</v>
      </c>
      <c r="L298" s="47">
        <v>107.33499999999999</v>
      </c>
    </row>
    <row r="299" spans="11:12" x14ac:dyDescent="0.25">
      <c r="K299" s="74">
        <v>44191</v>
      </c>
      <c r="L299" s="47">
        <v>106.9585</v>
      </c>
    </row>
    <row r="300" spans="11:12" x14ac:dyDescent="0.25">
      <c r="K300" s="74">
        <v>44198</v>
      </c>
      <c r="L300" s="47">
        <v>103.70699999999999</v>
      </c>
    </row>
    <row r="301" spans="11:12" x14ac:dyDescent="0.25">
      <c r="K301" s="74">
        <v>44205</v>
      </c>
      <c r="L301" s="47">
        <v>100.1865</v>
      </c>
    </row>
    <row r="302" spans="11:12" x14ac:dyDescent="0.25">
      <c r="K302" s="74">
        <v>44212</v>
      </c>
      <c r="L302" s="47">
        <v>101.05710000000001</v>
      </c>
    </row>
    <row r="303" spans="11:12" x14ac:dyDescent="0.25">
      <c r="K303" s="74">
        <v>44219</v>
      </c>
      <c r="L303" s="47">
        <v>100.14109999999999</v>
      </c>
    </row>
    <row r="304" spans="11:12" x14ac:dyDescent="0.25">
      <c r="K304" s="74">
        <v>44226</v>
      </c>
      <c r="L304" s="47">
        <v>101.15689999999999</v>
      </c>
    </row>
    <row r="305" spans="11:12" x14ac:dyDescent="0.25">
      <c r="K305" s="74">
        <v>44233</v>
      </c>
      <c r="L305" s="47">
        <v>99.793000000000006</v>
      </c>
    </row>
    <row r="306" spans="11:12" x14ac:dyDescent="0.25">
      <c r="K306" s="74">
        <v>44240</v>
      </c>
      <c r="L306" s="47">
        <v>101.1525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D87C6-F8A4-413B-9D6F-53736CBB991A}">
  <sheetPr codeName="Sheet11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26</v>
      </c>
    </row>
    <row r="2" spans="1:12" ht="19.5" customHeight="1" x14ac:dyDescent="0.3">
      <c r="A2" s="7" t="str">
        <f>"Weekly Payroll Jobs and Wages in Australia - " &amp;$L$1</f>
        <v>Weekly Payroll Jobs and Wages in Australia - Accommodation and food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44240</v>
      </c>
    </row>
    <row r="3" spans="1:12" ht="15" customHeight="1" x14ac:dyDescent="0.25">
      <c r="A3" s="38" t="str">
        <f>"Week ending "&amp;TEXT($L$2,"dddd dd mmmm yyyy")</f>
        <v>Week ending Saturday 13 February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65</v>
      </c>
      <c r="L4" s="44">
        <v>44212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44219</v>
      </c>
    </row>
    <row r="6" spans="1:12" ht="16.5" customHeight="1" thickBot="1" x14ac:dyDescent="0.3">
      <c r="A6" s="36" t="str">
        <f>"Change in payroll jobs and total wages, "&amp;$L$1</f>
        <v>Change in payroll jobs and total wages, Accommodation and food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44226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66</v>
      </c>
      <c r="L7" s="44">
        <v>44233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C8" s="95" t="str">
        <f>"% Change between " &amp; TEXT($L$4,"dd mmm yyyy")&amp;" and "&amp; TEXT($L$2,"dd mmm yyyy") &amp; " (monthly change)"</f>
        <v>% Change between 16 Jan 2021 and 13 Feb 2021 (monthly change)</v>
      </c>
      <c r="D8" s="78" t="str">
        <f>"% Change between " &amp; TEXT($L$7,"dd mmm yyyy")&amp;" and "&amp; TEXT($L$2,"dd mmm yyyy") &amp; " (weekly change)"</f>
        <v>% Change between 06 Feb 2021 and 13 Feb 2021 (weekly change)</v>
      </c>
      <c r="E8" s="80" t="str">
        <f>"% Change between " &amp; TEXT($L$6,"dd mmm yyyy")&amp;" and "&amp; TEXT($L$7,"dd mmm yyyy") &amp; " (weekly change)"</f>
        <v>% Change between 30 Jan 2021 and 06 Feb 2021 (weekly change)</v>
      </c>
      <c r="F8" s="93" t="str">
        <f>"% Change between " &amp; TEXT($L$3,"dd mmm yyyy")&amp;" and "&amp; TEXT($L$2,"dd mmm yyyy") &amp; " (Change since 100th case of COVID-19)"</f>
        <v>% Change between 14 Mar 2020 and 13 Feb 2021 (Change since 100th case of COVID-19)</v>
      </c>
      <c r="G8" s="95" t="str">
        <f>"% Change between " &amp; TEXT($L$4,"dd mmm yyyy")&amp;" and "&amp; TEXT($L$2,"dd mmm yyyy") &amp; " (monthly change)"</f>
        <v>% Change between 16 Jan 2021 and 13 Feb 2021 (monthly change)</v>
      </c>
      <c r="H8" s="78" t="str">
        <f>"% Change between " &amp; TEXT($L$7,"dd mmm yyyy")&amp;" and "&amp; TEXT($L$2,"dd mmm yyyy") &amp; " (weekly change)"</f>
        <v>% Change between 06 Feb 2021 and 13 Feb 2021 (weekly change)</v>
      </c>
      <c r="I8" s="80" t="str">
        <f>"% Change between " &amp; TEXT($L$6,"dd mmm yyyy")&amp;" and "&amp; TEXT($L$7,"dd mmm yyyy") &amp; " (weekly change)"</f>
        <v>% Change between 30 Jan 2021 and 06 Feb 2021 (weekly change)</v>
      </c>
      <c r="J8" s="57"/>
      <c r="K8" s="43" t="s">
        <v>67</v>
      </c>
      <c r="L8" s="44">
        <v>44240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-0.12405652986439486</v>
      </c>
      <c r="C11" s="32">
        <v>1.2688744817744402E-2</v>
      </c>
      <c r="D11" s="32">
        <v>1.4239044389205535E-2</v>
      </c>
      <c r="E11" s="32">
        <v>-1.7391199072630759E-2</v>
      </c>
      <c r="F11" s="32">
        <v>-0.10715563678870665</v>
      </c>
      <c r="G11" s="32">
        <v>-1.3850478052970239E-3</v>
      </c>
      <c r="H11" s="32">
        <v>9.1381014786917625E-4</v>
      </c>
      <c r="I11" s="68">
        <v>-3.1904672704665682E-2</v>
      </c>
      <c r="J11" s="46"/>
      <c r="K11" s="46"/>
      <c r="L11" s="47"/>
    </row>
    <row r="12" spans="1:12" x14ac:dyDescent="0.25">
      <c r="A12" s="69" t="s">
        <v>6</v>
      </c>
      <c r="B12" s="32">
        <v>-0.13689695409004954</v>
      </c>
      <c r="C12" s="32">
        <v>1.3240184408419342E-2</v>
      </c>
      <c r="D12" s="32">
        <v>0</v>
      </c>
      <c r="E12" s="32">
        <v>0</v>
      </c>
      <c r="F12" s="32">
        <v>-0.11367348197868565</v>
      </c>
      <c r="G12" s="32">
        <v>3.3660051031555227E-2</v>
      </c>
      <c r="H12" s="32">
        <v>0</v>
      </c>
      <c r="I12" s="68">
        <v>0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-0.14075490773830446</v>
      </c>
      <c r="C13" s="32">
        <v>1.677830665489477E-2</v>
      </c>
      <c r="D13" s="32">
        <v>1.7357585922146646E-2</v>
      </c>
      <c r="E13" s="32">
        <v>-2.4131684157920996E-2</v>
      </c>
      <c r="F13" s="32">
        <v>-0.15538219842567691</v>
      </c>
      <c r="G13" s="32">
        <v>-5.250928279726752E-2</v>
      </c>
      <c r="H13" s="32">
        <v>-2.9484323197038864E-2</v>
      </c>
      <c r="I13" s="68">
        <v>-4.5080998626700342E-2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-0.11148084909717626</v>
      </c>
      <c r="C14" s="32">
        <v>1.3527538184427534E-2</v>
      </c>
      <c r="D14" s="32">
        <v>2.0928059358036322E-2</v>
      </c>
      <c r="E14" s="32">
        <v>-2.1619281281570202E-2</v>
      </c>
      <c r="F14" s="32">
        <v>-5.8974749561797157E-2</v>
      </c>
      <c r="G14" s="32">
        <v>1.9616481689921805E-2</v>
      </c>
      <c r="H14" s="32">
        <v>1.7362789924888045E-2</v>
      </c>
      <c r="I14" s="68">
        <v>-3.2817674037638134E-2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-8.3042011135481597E-2</v>
      </c>
      <c r="C15" s="32">
        <v>3.3725154541131896E-2</v>
      </c>
      <c r="D15" s="32">
        <v>2.4372820657807992E-2</v>
      </c>
      <c r="E15" s="32">
        <v>-1.2999093086528801E-2</v>
      </c>
      <c r="F15" s="32">
        <v>-7.8467637779942812E-2</v>
      </c>
      <c r="G15" s="32">
        <v>2.7880498490227223E-2</v>
      </c>
      <c r="H15" s="32">
        <v>9.6079044829733284E-3</v>
      </c>
      <c r="I15" s="68">
        <v>-5.526871749449791E-2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-0.10491321093172956</v>
      </c>
      <c r="C16" s="32">
        <v>-2.3808564811485078E-2</v>
      </c>
      <c r="D16" s="32">
        <v>2.516617318266956E-2</v>
      </c>
      <c r="E16" s="32">
        <v>-5.6284215328467169E-2</v>
      </c>
      <c r="F16" s="32">
        <v>-9.1524301856105383E-2</v>
      </c>
      <c r="G16" s="32">
        <v>-6.0895202469387399E-2</v>
      </c>
      <c r="H16" s="32">
        <v>2.3753075754697317E-2</v>
      </c>
      <c r="I16" s="68">
        <v>-9.3563910641898174E-2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-7.5640078935641952E-2</v>
      </c>
      <c r="C17" s="32">
        <v>2.323796772602349E-2</v>
      </c>
      <c r="D17" s="32">
        <v>2.5840339102790599E-2</v>
      </c>
      <c r="E17" s="32">
        <v>-1.6399138350357889E-2</v>
      </c>
      <c r="F17" s="32">
        <v>-8.249132297970907E-2</v>
      </c>
      <c r="G17" s="32">
        <v>-3.2506129511630233E-3</v>
      </c>
      <c r="H17" s="32">
        <v>2.8133430173936436E-2</v>
      </c>
      <c r="I17" s="68">
        <v>-3.0593244153064414E-2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-5.3706873847774617E-2</v>
      </c>
      <c r="C18" s="32">
        <v>3.3829664796432013E-2</v>
      </c>
      <c r="D18" s="32">
        <v>2.747354875607666E-2</v>
      </c>
      <c r="E18" s="32">
        <v>-1.5484234234234284E-2</v>
      </c>
      <c r="F18" s="32">
        <v>-6.2861740775425945E-2</v>
      </c>
      <c r="G18" s="32">
        <v>-3.5109997797343473E-3</v>
      </c>
      <c r="H18" s="32">
        <v>1.0501299420954346E-2</v>
      </c>
      <c r="I18" s="68">
        <v>-4.9726813855603624E-2</v>
      </c>
      <c r="J18" s="46"/>
      <c r="K18" s="46"/>
      <c r="L18" s="47"/>
    </row>
    <row r="19" spans="1:12" x14ac:dyDescent="0.25">
      <c r="A19" s="70" t="s">
        <v>1</v>
      </c>
      <c r="B19" s="32">
        <v>-0.14651748516601437</v>
      </c>
      <c r="C19" s="32">
        <v>5.1062655472636775E-2</v>
      </c>
      <c r="D19" s="32">
        <v>3.3152747000840588E-2</v>
      </c>
      <c r="E19" s="32">
        <v>1.7335199004975044E-2</v>
      </c>
      <c r="F19" s="32">
        <v>-0.12549224210199739</v>
      </c>
      <c r="G19" s="32">
        <v>2.7942427148714533E-2</v>
      </c>
      <c r="H19" s="32">
        <v>1.9021618728147116E-2</v>
      </c>
      <c r="I19" s="68">
        <v>8.7542876977446671E-3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-0.18368155938713426</v>
      </c>
      <c r="C21" s="32">
        <v>-3.1248019770613311E-5</v>
      </c>
      <c r="D21" s="32">
        <v>1.1416971775130236E-2</v>
      </c>
      <c r="E21" s="32">
        <v>-1.849864159815684E-2</v>
      </c>
      <c r="F21" s="32">
        <v>-0.13313715396723136</v>
      </c>
      <c r="G21" s="32">
        <v>3.51259841960605E-4</v>
      </c>
      <c r="H21" s="32">
        <v>-1.4835848572158916E-4</v>
      </c>
      <c r="I21" s="68">
        <v>-2.7368621816218242E-2</v>
      </c>
      <c r="J21" s="46"/>
      <c r="K21" s="46"/>
      <c r="L21" s="46"/>
    </row>
    <row r="22" spans="1:12" x14ac:dyDescent="0.25">
      <c r="A22" s="69" t="s">
        <v>13</v>
      </c>
      <c r="B22" s="32">
        <v>-0.18053111680151845</v>
      </c>
      <c r="C22" s="32">
        <v>8.7597057964543534E-3</v>
      </c>
      <c r="D22" s="32">
        <v>1.2549684271533135E-2</v>
      </c>
      <c r="E22" s="32">
        <v>-1.7795737892643104E-2</v>
      </c>
      <c r="F22" s="32">
        <v>-0.13083124264175205</v>
      </c>
      <c r="G22" s="32">
        <v>2.7097497979990948E-3</v>
      </c>
      <c r="H22" s="32">
        <v>3.3637647954374295E-3</v>
      </c>
      <c r="I22" s="68">
        <v>-3.1727632522452809E-2</v>
      </c>
      <c r="J22" s="46"/>
      <c r="K22" s="52" t="s">
        <v>12</v>
      </c>
      <c r="L22" s="46" t="s">
        <v>60</v>
      </c>
    </row>
    <row r="23" spans="1:12" x14ac:dyDescent="0.25">
      <c r="A23" s="70" t="s">
        <v>69</v>
      </c>
      <c r="B23" s="32">
        <v>-8.5624612866117999E-2</v>
      </c>
      <c r="C23" s="32">
        <v>3.8306517452302957E-2</v>
      </c>
      <c r="D23" s="32">
        <v>2.8604046386621507E-2</v>
      </c>
      <c r="E23" s="32">
        <v>-2.2548709591106997E-2</v>
      </c>
      <c r="F23" s="32">
        <v>-6.0429651557295183E-2</v>
      </c>
      <c r="G23" s="32">
        <v>-3.2526889187360242E-2</v>
      </c>
      <c r="H23" s="32">
        <v>8.0073383691490196E-3</v>
      </c>
      <c r="I23" s="68">
        <v>-8.2793120465618486E-2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-0.13376471294499026</v>
      </c>
      <c r="C24" s="32">
        <v>1.0806059926772749E-2</v>
      </c>
      <c r="D24" s="32">
        <v>1.4159310280198678E-2</v>
      </c>
      <c r="E24" s="32">
        <v>-1.4403871819856917E-2</v>
      </c>
      <c r="F24" s="32">
        <v>-9.6961441498074952E-2</v>
      </c>
      <c r="G24" s="32">
        <v>3.2326908041444558E-3</v>
      </c>
      <c r="H24" s="32">
        <v>4.6201908506831035E-3</v>
      </c>
      <c r="I24" s="68">
        <v>-3.6182309809757784E-2</v>
      </c>
      <c r="J24" s="46"/>
      <c r="K24" s="46" t="s">
        <v>69</v>
      </c>
      <c r="L24" s="47">
        <v>88.06</v>
      </c>
    </row>
    <row r="25" spans="1:12" x14ac:dyDescent="0.25">
      <c r="A25" s="69" t="s">
        <v>47</v>
      </c>
      <c r="B25" s="32">
        <v>-0.131177661425389</v>
      </c>
      <c r="C25" s="32">
        <v>3.1673957531495045E-3</v>
      </c>
      <c r="D25" s="32">
        <v>8.5259531898829177E-3</v>
      </c>
      <c r="E25" s="32">
        <v>-1.4591412549172733E-2</v>
      </c>
      <c r="F25" s="32">
        <v>-0.12196436136000299</v>
      </c>
      <c r="G25" s="32">
        <v>6.198927052375236E-3</v>
      </c>
      <c r="H25" s="32">
        <v>9.5126179399063204E-4</v>
      </c>
      <c r="I25" s="68">
        <v>-1.985729857898888E-2</v>
      </c>
      <c r="J25" s="46"/>
      <c r="K25" s="46" t="s">
        <v>46</v>
      </c>
      <c r="L25" s="47">
        <v>85.7</v>
      </c>
    </row>
    <row r="26" spans="1:12" x14ac:dyDescent="0.25">
      <c r="A26" s="69" t="s">
        <v>48</v>
      </c>
      <c r="B26" s="32">
        <v>-0.10621028492008344</v>
      </c>
      <c r="C26" s="32">
        <v>8.7556078431372253E-3</v>
      </c>
      <c r="D26" s="32">
        <v>7.301932896839114E-3</v>
      </c>
      <c r="E26" s="32">
        <v>-1.1412378637018272E-2</v>
      </c>
      <c r="F26" s="32">
        <v>-0.10975842854642681</v>
      </c>
      <c r="G26" s="32">
        <v>1.3898152977919187E-2</v>
      </c>
      <c r="H26" s="32">
        <v>-9.9467454859614168E-4</v>
      </c>
      <c r="I26" s="68">
        <v>-1.023720873987588E-2</v>
      </c>
      <c r="J26" s="46"/>
      <c r="K26" s="46" t="s">
        <v>47</v>
      </c>
      <c r="L26" s="47">
        <v>86.61</v>
      </c>
    </row>
    <row r="27" spans="1:12" ht="17.25" customHeight="1" x14ac:dyDescent="0.25">
      <c r="A27" s="69" t="s">
        <v>49</v>
      </c>
      <c r="B27" s="32">
        <v>-8.4842430446386174E-2</v>
      </c>
      <c r="C27" s="32">
        <v>8.3506545820746236E-3</v>
      </c>
      <c r="D27" s="32">
        <v>5.5961515285420926E-3</v>
      </c>
      <c r="E27" s="32">
        <v>-9.352117160140061E-3</v>
      </c>
      <c r="F27" s="32">
        <v>-9.1239120730692846E-2</v>
      </c>
      <c r="G27" s="32">
        <v>1.3235327815888098E-2</v>
      </c>
      <c r="H27" s="32">
        <v>-2.796210028934154E-3</v>
      </c>
      <c r="I27" s="68">
        <v>-1.1530248603370263E-2</v>
      </c>
      <c r="J27" s="59"/>
      <c r="K27" s="50" t="s">
        <v>48</v>
      </c>
      <c r="L27" s="47">
        <v>88.6</v>
      </c>
    </row>
    <row r="28" spans="1:12" x14ac:dyDescent="0.25">
      <c r="A28" s="69" t="s">
        <v>50</v>
      </c>
      <c r="B28" s="32">
        <v>-4.7585787789166667E-2</v>
      </c>
      <c r="C28" s="32">
        <v>3.8619865061062519E-3</v>
      </c>
      <c r="D28" s="32">
        <v>4.848899337465129E-3</v>
      </c>
      <c r="E28" s="32">
        <v>-6.4551747568691864E-3</v>
      </c>
      <c r="F28" s="32">
        <v>-4.0904710154425872E-2</v>
      </c>
      <c r="G28" s="32">
        <v>1.3212568301171901E-2</v>
      </c>
      <c r="H28" s="32">
        <v>-6.5659669541495713E-4</v>
      </c>
      <c r="I28" s="68">
        <v>-2.0291251693786538E-2</v>
      </c>
      <c r="J28" s="54"/>
      <c r="K28" s="41" t="s">
        <v>49</v>
      </c>
      <c r="L28" s="47">
        <v>90.76</v>
      </c>
    </row>
    <row r="29" spans="1:12" ht="15.75" thickBot="1" x14ac:dyDescent="0.3">
      <c r="A29" s="71" t="s">
        <v>51</v>
      </c>
      <c r="B29" s="72">
        <v>-4.746145059965734E-2</v>
      </c>
      <c r="C29" s="72">
        <v>1.3301944106925978E-2</v>
      </c>
      <c r="D29" s="72">
        <v>3.8489316882335256E-3</v>
      </c>
      <c r="E29" s="72">
        <v>-3.8968824940047719E-3</v>
      </c>
      <c r="F29" s="72">
        <v>-3.0584910546240907E-2</v>
      </c>
      <c r="G29" s="72">
        <v>1.6164981104143994E-2</v>
      </c>
      <c r="H29" s="72">
        <v>-1.2340454278883861E-2</v>
      </c>
      <c r="I29" s="73">
        <v>2.386854831528451E-3</v>
      </c>
      <c r="J29" s="54"/>
      <c r="K29" s="41" t="s">
        <v>50</v>
      </c>
      <c r="L29" s="47">
        <v>94.88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Accommodation and food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69</v>
      </c>
      <c r="L33" s="47">
        <v>88.89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85.41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86.15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88.73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91.01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94.78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94.89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69</v>
      </c>
      <c r="L42" s="47">
        <v>91.44</v>
      </c>
    </row>
    <row r="43" spans="1:12" x14ac:dyDescent="0.25">
      <c r="K43" s="46" t="s">
        <v>46</v>
      </c>
      <c r="L43" s="47">
        <v>86.62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86.88</v>
      </c>
    </row>
    <row r="45" spans="1:12" ht="15.4" customHeight="1" x14ac:dyDescent="0.25">
      <c r="A45" s="26" t="str">
        <f>"Indexed number of payroll jobs in "&amp;$L$1&amp;" each week by age group"</f>
        <v>Indexed number of payroll jobs in Accommodation and food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89.38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91.52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95.24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95.25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81.19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80.28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82.87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83.07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83.62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84.24</v>
      </c>
    </row>
    <row r="59" spans="1:12" ht="15.4" customHeight="1" x14ac:dyDescent="0.25">
      <c r="K59" s="41" t="s">
        <v>2</v>
      </c>
      <c r="L59" s="47">
        <v>85.87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Accommodation and food services each week by State and Territory</v>
      </c>
      <c r="K60" s="41" t="s">
        <v>1</v>
      </c>
      <c r="L60" s="47">
        <v>76.38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81.569999999999993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78.849999999999994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81.39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82.65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79.760000000000005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82.98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86.08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76.92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81.569999999999993</v>
      </c>
    </row>
    <row r="72" spans="1:12" ht="15.4" customHeight="1" x14ac:dyDescent="0.25">
      <c r="K72" s="46" t="s">
        <v>5</v>
      </c>
      <c r="L72" s="47">
        <v>80.2</v>
      </c>
    </row>
    <row r="73" spans="1:12" ht="15.4" customHeight="1" x14ac:dyDescent="0.25">
      <c r="K73" s="46" t="s">
        <v>44</v>
      </c>
      <c r="L73" s="47">
        <v>82.66</v>
      </c>
    </row>
    <row r="74" spans="1:12" ht="15.4" customHeight="1" x14ac:dyDescent="0.25">
      <c r="K74" s="50" t="s">
        <v>4</v>
      </c>
      <c r="L74" s="47">
        <v>84.08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Accommodation and food services each week by State and Territory</v>
      </c>
      <c r="K75" s="41" t="s">
        <v>3</v>
      </c>
      <c r="L75" s="47">
        <v>81.09</v>
      </c>
    </row>
    <row r="76" spans="1:12" ht="15.4" customHeight="1" x14ac:dyDescent="0.25">
      <c r="K76" s="41" t="s">
        <v>43</v>
      </c>
      <c r="L76" s="47">
        <v>85.2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87.84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79.34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80.03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80.11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81.739999999999995</v>
      </c>
    </row>
    <row r="85" spans="1:12" ht="15.4" customHeight="1" x14ac:dyDescent="0.25">
      <c r="K85" s="50" t="s">
        <v>4</v>
      </c>
      <c r="L85" s="47">
        <v>81.78</v>
      </c>
    </row>
    <row r="86" spans="1:12" ht="15.4" customHeight="1" x14ac:dyDescent="0.25">
      <c r="K86" s="41" t="s">
        <v>3</v>
      </c>
      <c r="L86" s="47">
        <v>85.54</v>
      </c>
    </row>
    <row r="87" spans="1:12" ht="15.4" customHeight="1" x14ac:dyDescent="0.25">
      <c r="K87" s="41" t="s">
        <v>43</v>
      </c>
      <c r="L87" s="47">
        <v>86.08</v>
      </c>
    </row>
    <row r="88" spans="1:12" ht="15.4" customHeight="1" x14ac:dyDescent="0.25">
      <c r="K88" s="41" t="s">
        <v>2</v>
      </c>
      <c r="L88" s="47">
        <v>87.98</v>
      </c>
    </row>
    <row r="89" spans="1:12" ht="15.4" customHeight="1" x14ac:dyDescent="0.25">
      <c r="K89" s="41" t="s">
        <v>1</v>
      </c>
      <c r="L89" s="47">
        <v>75.069999999999993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80.97</v>
      </c>
    </row>
    <row r="92" spans="1:12" ht="15" customHeight="1" x14ac:dyDescent="0.25">
      <c r="K92" s="46" t="s">
        <v>5</v>
      </c>
      <c r="L92" s="47">
        <v>79.849999999999994</v>
      </c>
    </row>
    <row r="93" spans="1:12" ht="15" customHeight="1" x14ac:dyDescent="0.25">
      <c r="A93" s="26"/>
      <c r="K93" s="46" t="s">
        <v>44</v>
      </c>
      <c r="L93" s="47">
        <v>81.16</v>
      </c>
    </row>
    <row r="94" spans="1:12" ht="15" customHeight="1" x14ac:dyDescent="0.25">
      <c r="K94" s="50" t="s">
        <v>4</v>
      </c>
      <c r="L94" s="47">
        <v>82.63</v>
      </c>
    </row>
    <row r="95" spans="1:12" ht="15" customHeight="1" x14ac:dyDescent="0.25">
      <c r="K95" s="41" t="s">
        <v>3</v>
      </c>
      <c r="L95" s="47">
        <v>80.94</v>
      </c>
    </row>
    <row r="96" spans="1:12" ht="15" customHeight="1" x14ac:dyDescent="0.25">
      <c r="K96" s="41" t="s">
        <v>43</v>
      </c>
      <c r="L96" s="47">
        <v>85.47</v>
      </c>
    </row>
    <row r="97" spans="1:12" ht="15" customHeight="1" x14ac:dyDescent="0.25">
      <c r="K97" s="41" t="s">
        <v>2</v>
      </c>
      <c r="L97" s="47">
        <v>88.2</v>
      </c>
    </row>
    <row r="98" spans="1:12" ht="15" customHeight="1" x14ac:dyDescent="0.25">
      <c r="K98" s="41" t="s">
        <v>1</v>
      </c>
      <c r="L98" s="47">
        <v>75.91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80.97</v>
      </c>
    </row>
    <row r="101" spans="1:12" x14ac:dyDescent="0.25">
      <c r="A101" s="25"/>
      <c r="B101" s="24"/>
      <c r="K101" s="46" t="s">
        <v>5</v>
      </c>
      <c r="L101" s="47">
        <v>81.09</v>
      </c>
    </row>
    <row r="102" spans="1:12" x14ac:dyDescent="0.25">
      <c r="A102" s="25"/>
      <c r="B102" s="24"/>
      <c r="K102" s="46" t="s">
        <v>44</v>
      </c>
      <c r="L102" s="47">
        <v>82.51</v>
      </c>
    </row>
    <row r="103" spans="1:12" x14ac:dyDescent="0.25">
      <c r="A103" s="25"/>
      <c r="B103" s="24"/>
      <c r="K103" s="50" t="s">
        <v>4</v>
      </c>
      <c r="L103" s="47">
        <v>84.54</v>
      </c>
    </row>
    <row r="104" spans="1:12" x14ac:dyDescent="0.25">
      <c r="A104" s="25"/>
      <c r="B104" s="24"/>
      <c r="K104" s="41" t="s">
        <v>3</v>
      </c>
      <c r="L104" s="47">
        <v>82.94</v>
      </c>
    </row>
    <row r="105" spans="1:12" x14ac:dyDescent="0.25">
      <c r="A105" s="25"/>
      <c r="B105" s="24"/>
      <c r="K105" s="41" t="s">
        <v>43</v>
      </c>
      <c r="L105" s="47">
        <v>86.87</v>
      </c>
    </row>
    <row r="106" spans="1:12" x14ac:dyDescent="0.25">
      <c r="A106" s="25"/>
      <c r="B106" s="24"/>
      <c r="K106" s="41" t="s">
        <v>2</v>
      </c>
      <c r="L106" s="47">
        <v>90.5</v>
      </c>
    </row>
    <row r="107" spans="1:12" x14ac:dyDescent="0.25">
      <c r="A107" s="25"/>
      <c r="B107" s="24"/>
      <c r="K107" s="41" t="s">
        <v>1</v>
      </c>
      <c r="L107" s="47">
        <v>77.95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94.654899999999998</v>
      </c>
    </row>
    <row r="112" spans="1:12" x14ac:dyDescent="0.25">
      <c r="K112" s="74">
        <v>43918</v>
      </c>
      <c r="L112" s="47">
        <v>75.149500000000003</v>
      </c>
    </row>
    <row r="113" spans="11:12" x14ac:dyDescent="0.25">
      <c r="K113" s="74">
        <v>43925</v>
      </c>
      <c r="L113" s="47">
        <v>66.948300000000003</v>
      </c>
    </row>
    <row r="114" spans="11:12" x14ac:dyDescent="0.25">
      <c r="K114" s="74">
        <v>43932</v>
      </c>
      <c r="L114" s="47">
        <v>64.383799999999994</v>
      </c>
    </row>
    <row r="115" spans="11:12" x14ac:dyDescent="0.25">
      <c r="K115" s="74">
        <v>43939</v>
      </c>
      <c r="L115" s="47">
        <v>65.363</v>
      </c>
    </row>
    <row r="116" spans="11:12" x14ac:dyDescent="0.25">
      <c r="K116" s="74">
        <v>43946</v>
      </c>
      <c r="L116" s="47">
        <v>68.135599999999997</v>
      </c>
    </row>
    <row r="117" spans="11:12" x14ac:dyDescent="0.25">
      <c r="K117" s="74">
        <v>43953</v>
      </c>
      <c r="L117" s="47">
        <v>69.968500000000006</v>
      </c>
    </row>
    <row r="118" spans="11:12" x14ac:dyDescent="0.25">
      <c r="K118" s="74">
        <v>43960</v>
      </c>
      <c r="L118" s="47">
        <v>71.433899999999994</v>
      </c>
    </row>
    <row r="119" spans="11:12" x14ac:dyDescent="0.25">
      <c r="K119" s="74">
        <v>43967</v>
      </c>
      <c r="L119" s="47">
        <v>71.713099999999997</v>
      </c>
    </row>
    <row r="120" spans="11:12" x14ac:dyDescent="0.25">
      <c r="K120" s="74">
        <v>43974</v>
      </c>
      <c r="L120" s="47">
        <v>73.114900000000006</v>
      </c>
    </row>
    <row r="121" spans="11:12" x14ac:dyDescent="0.25">
      <c r="K121" s="74">
        <v>43981</v>
      </c>
      <c r="L121" s="47">
        <v>74.673199999999994</v>
      </c>
    </row>
    <row r="122" spans="11:12" x14ac:dyDescent="0.25">
      <c r="K122" s="74">
        <v>43988</v>
      </c>
      <c r="L122" s="47">
        <v>77.810900000000004</v>
      </c>
    </row>
    <row r="123" spans="11:12" x14ac:dyDescent="0.25">
      <c r="K123" s="74">
        <v>43995</v>
      </c>
      <c r="L123" s="47">
        <v>79.883099999999999</v>
      </c>
    </row>
    <row r="124" spans="11:12" x14ac:dyDescent="0.25">
      <c r="K124" s="74">
        <v>44002</v>
      </c>
      <c r="L124" s="47">
        <v>81.274600000000007</v>
      </c>
    </row>
    <row r="125" spans="11:12" x14ac:dyDescent="0.25">
      <c r="K125" s="74">
        <v>44009</v>
      </c>
      <c r="L125" s="47">
        <v>82.517600000000002</v>
      </c>
    </row>
    <row r="126" spans="11:12" x14ac:dyDescent="0.25">
      <c r="K126" s="74">
        <v>44016</v>
      </c>
      <c r="L126" s="47">
        <v>85.057000000000002</v>
      </c>
    </row>
    <row r="127" spans="11:12" x14ac:dyDescent="0.25">
      <c r="K127" s="74">
        <v>44023</v>
      </c>
      <c r="L127" s="47">
        <v>85.906599999999997</v>
      </c>
    </row>
    <row r="128" spans="11:12" x14ac:dyDescent="0.25">
      <c r="K128" s="74">
        <v>44030</v>
      </c>
      <c r="L128" s="47">
        <v>86.129000000000005</v>
      </c>
    </row>
    <row r="129" spans="1:12" x14ac:dyDescent="0.25">
      <c r="K129" s="74">
        <v>44037</v>
      </c>
      <c r="L129" s="47">
        <v>85.791899999999998</v>
      </c>
    </row>
    <row r="130" spans="1:12" x14ac:dyDescent="0.25">
      <c r="K130" s="74">
        <v>44044</v>
      </c>
      <c r="L130" s="47">
        <v>85.922899999999998</v>
      </c>
    </row>
    <row r="131" spans="1:12" x14ac:dyDescent="0.25">
      <c r="K131" s="74">
        <v>44051</v>
      </c>
      <c r="L131" s="47">
        <v>83.966700000000003</v>
      </c>
    </row>
    <row r="132" spans="1:12" x14ac:dyDescent="0.25">
      <c r="K132" s="74">
        <v>44058</v>
      </c>
      <c r="L132" s="47">
        <v>84.079300000000003</v>
      </c>
    </row>
    <row r="133" spans="1:12" x14ac:dyDescent="0.25">
      <c r="K133" s="74">
        <v>44065</v>
      </c>
      <c r="L133" s="47">
        <v>84.866399999999999</v>
      </c>
    </row>
    <row r="134" spans="1:12" x14ac:dyDescent="0.25">
      <c r="K134" s="74">
        <v>44072</v>
      </c>
      <c r="L134" s="47">
        <v>84.9024</v>
      </c>
    </row>
    <row r="135" spans="1:12" x14ac:dyDescent="0.25">
      <c r="K135" s="74">
        <v>44079</v>
      </c>
      <c r="L135" s="47">
        <v>85.122299999999996</v>
      </c>
    </row>
    <row r="136" spans="1:12" x14ac:dyDescent="0.25">
      <c r="K136" s="74">
        <v>44086</v>
      </c>
      <c r="L136" s="47">
        <v>87.328400000000002</v>
      </c>
    </row>
    <row r="137" spans="1:12" x14ac:dyDescent="0.25">
      <c r="K137" s="74">
        <v>44093</v>
      </c>
      <c r="L137" s="47">
        <v>87.854500000000002</v>
      </c>
    </row>
    <row r="138" spans="1:12" x14ac:dyDescent="0.25">
      <c r="K138" s="74">
        <v>44100</v>
      </c>
      <c r="L138" s="47">
        <v>87.856499999999997</v>
      </c>
    </row>
    <row r="139" spans="1:12" x14ac:dyDescent="0.25">
      <c r="K139" s="74">
        <v>44107</v>
      </c>
      <c r="L139" s="47">
        <v>86.643799999999999</v>
      </c>
    </row>
    <row r="140" spans="1:12" x14ac:dyDescent="0.25">
      <c r="A140" s="25"/>
      <c r="B140" s="24"/>
      <c r="K140" s="74">
        <v>44114</v>
      </c>
      <c r="L140" s="47">
        <v>87.002799999999993</v>
      </c>
    </row>
    <row r="141" spans="1:12" x14ac:dyDescent="0.25">
      <c r="A141" s="25"/>
      <c r="B141" s="24"/>
      <c r="K141" s="74">
        <v>44121</v>
      </c>
      <c r="L141" s="47">
        <v>87.234499999999997</v>
      </c>
    </row>
    <row r="142" spans="1:12" x14ac:dyDescent="0.25">
      <c r="K142" s="74">
        <v>44128</v>
      </c>
      <c r="L142" s="47">
        <v>87.411299999999997</v>
      </c>
    </row>
    <row r="143" spans="1:12" x14ac:dyDescent="0.25">
      <c r="K143" s="74">
        <v>44135</v>
      </c>
      <c r="L143" s="47">
        <v>87.901899999999998</v>
      </c>
    </row>
    <row r="144" spans="1:12" x14ac:dyDescent="0.25">
      <c r="K144" s="74">
        <v>44142</v>
      </c>
      <c r="L144" s="47">
        <v>88.711200000000005</v>
      </c>
    </row>
    <row r="145" spans="11:12" x14ac:dyDescent="0.25">
      <c r="K145" s="74">
        <v>44149</v>
      </c>
      <c r="L145" s="47">
        <v>89.468299999999999</v>
      </c>
    </row>
    <row r="146" spans="11:12" x14ac:dyDescent="0.25">
      <c r="K146" s="74">
        <v>44156</v>
      </c>
      <c r="L146" s="47">
        <v>89.663799999999995</v>
      </c>
    </row>
    <row r="147" spans="11:12" x14ac:dyDescent="0.25">
      <c r="K147" s="74">
        <v>44163</v>
      </c>
      <c r="L147" s="47">
        <v>90.399600000000007</v>
      </c>
    </row>
    <row r="148" spans="11:12" x14ac:dyDescent="0.25">
      <c r="K148" s="74">
        <v>44170</v>
      </c>
      <c r="L148" s="47">
        <v>91.397599999999997</v>
      </c>
    </row>
    <row r="149" spans="11:12" x14ac:dyDescent="0.25">
      <c r="K149" s="74">
        <v>44177</v>
      </c>
      <c r="L149" s="47">
        <v>92.191199999999995</v>
      </c>
    </row>
    <row r="150" spans="11:12" x14ac:dyDescent="0.25">
      <c r="K150" s="74">
        <v>44184</v>
      </c>
      <c r="L150" s="47">
        <v>92.280100000000004</v>
      </c>
    </row>
    <row r="151" spans="11:12" x14ac:dyDescent="0.25">
      <c r="K151" s="74">
        <v>44191</v>
      </c>
      <c r="L151" s="47">
        <v>87.972700000000003</v>
      </c>
    </row>
    <row r="152" spans="11:12" x14ac:dyDescent="0.25">
      <c r="K152" s="74">
        <v>44198</v>
      </c>
      <c r="L152" s="47">
        <v>84.496300000000005</v>
      </c>
    </row>
    <row r="153" spans="11:12" x14ac:dyDescent="0.25">
      <c r="K153" s="74">
        <v>44205</v>
      </c>
      <c r="L153" s="47">
        <v>85.262900000000002</v>
      </c>
    </row>
    <row r="154" spans="11:12" x14ac:dyDescent="0.25">
      <c r="K154" s="74">
        <v>44212</v>
      </c>
      <c r="L154" s="47">
        <v>86.496799999999993</v>
      </c>
    </row>
    <row r="155" spans="11:12" x14ac:dyDescent="0.25">
      <c r="K155" s="74">
        <v>44219</v>
      </c>
      <c r="L155" s="47">
        <v>87.378100000000003</v>
      </c>
    </row>
    <row r="156" spans="11:12" x14ac:dyDescent="0.25">
      <c r="K156" s="74">
        <v>44226</v>
      </c>
      <c r="L156" s="47">
        <v>87.893199999999993</v>
      </c>
    </row>
    <row r="157" spans="11:12" x14ac:dyDescent="0.25">
      <c r="K157" s="74">
        <v>44233</v>
      </c>
      <c r="L157" s="47">
        <v>86.364599999999996</v>
      </c>
    </row>
    <row r="158" spans="11:12" x14ac:dyDescent="0.25">
      <c r="K158" s="74">
        <v>44240</v>
      </c>
      <c r="L158" s="47">
        <v>87.594300000000004</v>
      </c>
    </row>
    <row r="159" spans="11:12" x14ac:dyDescent="0.25">
      <c r="K159" s="74" t="s">
        <v>53</v>
      </c>
      <c r="L159" s="47" t="s">
        <v>53</v>
      </c>
    </row>
    <row r="160" spans="11:12" x14ac:dyDescent="0.25">
      <c r="K160" s="74" t="s">
        <v>53</v>
      </c>
      <c r="L160" s="47" t="s">
        <v>53</v>
      </c>
    </row>
    <row r="161" spans="11:12" x14ac:dyDescent="0.25">
      <c r="K161" s="74" t="s">
        <v>53</v>
      </c>
      <c r="L161" s="47" t="s">
        <v>53</v>
      </c>
    </row>
    <row r="162" spans="11:12" x14ac:dyDescent="0.25">
      <c r="K162" s="74" t="s">
        <v>53</v>
      </c>
      <c r="L162" s="47" t="s">
        <v>53</v>
      </c>
    </row>
    <row r="163" spans="11:12" x14ac:dyDescent="0.25">
      <c r="K163" s="74" t="s">
        <v>53</v>
      </c>
      <c r="L163" s="47" t="s">
        <v>53</v>
      </c>
    </row>
    <row r="164" spans="11:12" x14ac:dyDescent="0.25">
      <c r="K164" s="74" t="s">
        <v>53</v>
      </c>
      <c r="L164" s="47" t="s">
        <v>53</v>
      </c>
    </row>
    <row r="165" spans="11:12" x14ac:dyDescent="0.25">
      <c r="K165" s="74" t="s">
        <v>53</v>
      </c>
      <c r="L165" s="47" t="s">
        <v>53</v>
      </c>
    </row>
    <row r="166" spans="11:12" x14ac:dyDescent="0.25">
      <c r="K166" s="74" t="s">
        <v>53</v>
      </c>
      <c r="L166" s="47" t="s">
        <v>53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91.538300000000007</v>
      </c>
    </row>
    <row r="260" spans="11:12" x14ac:dyDescent="0.25">
      <c r="K260" s="74">
        <v>43918</v>
      </c>
      <c r="L260" s="47">
        <v>76.3797</v>
      </c>
    </row>
    <row r="261" spans="11:12" x14ac:dyDescent="0.25">
      <c r="K261" s="74">
        <v>43925</v>
      </c>
      <c r="L261" s="47">
        <v>73.410700000000006</v>
      </c>
    </row>
    <row r="262" spans="11:12" x14ac:dyDescent="0.25">
      <c r="K262" s="74">
        <v>43932</v>
      </c>
      <c r="L262" s="47">
        <v>72.027900000000002</v>
      </c>
    </row>
    <row r="263" spans="11:12" x14ac:dyDescent="0.25">
      <c r="K263" s="74">
        <v>43939</v>
      </c>
      <c r="L263" s="47">
        <v>74.198499999999996</v>
      </c>
    </row>
    <row r="264" spans="11:12" x14ac:dyDescent="0.25">
      <c r="K264" s="74">
        <v>43946</v>
      </c>
      <c r="L264" s="47">
        <v>85.680099999999996</v>
      </c>
    </row>
    <row r="265" spans="11:12" x14ac:dyDescent="0.25">
      <c r="K265" s="74">
        <v>43953</v>
      </c>
      <c r="L265" s="47">
        <v>82.236599999999996</v>
      </c>
    </row>
    <row r="266" spans="11:12" x14ac:dyDescent="0.25">
      <c r="K266" s="74">
        <v>43960</v>
      </c>
      <c r="L266" s="47">
        <v>80.061199999999999</v>
      </c>
    </row>
    <row r="267" spans="11:12" x14ac:dyDescent="0.25">
      <c r="K267" s="74">
        <v>43967</v>
      </c>
      <c r="L267" s="47">
        <v>75.886399999999995</v>
      </c>
    </row>
    <row r="268" spans="11:12" x14ac:dyDescent="0.25">
      <c r="K268" s="74">
        <v>43974</v>
      </c>
      <c r="L268" s="47">
        <v>76.247200000000007</v>
      </c>
    </row>
    <row r="269" spans="11:12" x14ac:dyDescent="0.25">
      <c r="K269" s="74">
        <v>43981</v>
      </c>
      <c r="L269" s="47">
        <v>77.018799999999999</v>
      </c>
    </row>
    <row r="270" spans="11:12" x14ac:dyDescent="0.25">
      <c r="K270" s="74">
        <v>43988</v>
      </c>
      <c r="L270" s="47">
        <v>82.307299999999998</v>
      </c>
    </row>
    <row r="271" spans="11:12" x14ac:dyDescent="0.25">
      <c r="K271" s="74">
        <v>43995</v>
      </c>
      <c r="L271" s="47">
        <v>84.785499999999999</v>
      </c>
    </row>
    <row r="272" spans="11:12" x14ac:dyDescent="0.25">
      <c r="K272" s="74">
        <v>44002</v>
      </c>
      <c r="L272" s="47">
        <v>84.787599999999998</v>
      </c>
    </row>
    <row r="273" spans="11:12" x14ac:dyDescent="0.25">
      <c r="K273" s="74">
        <v>44009</v>
      </c>
      <c r="L273" s="47">
        <v>84.787000000000006</v>
      </c>
    </row>
    <row r="274" spans="11:12" x14ac:dyDescent="0.25">
      <c r="K274" s="74">
        <v>44016</v>
      </c>
      <c r="L274" s="47">
        <v>94.233199999999997</v>
      </c>
    </row>
    <row r="275" spans="11:12" x14ac:dyDescent="0.25">
      <c r="K275" s="74">
        <v>44023</v>
      </c>
      <c r="L275" s="47">
        <v>91.001599999999996</v>
      </c>
    </row>
    <row r="276" spans="11:12" x14ac:dyDescent="0.25">
      <c r="K276" s="74">
        <v>44030</v>
      </c>
      <c r="L276" s="47">
        <v>90.9696</v>
      </c>
    </row>
    <row r="277" spans="11:12" x14ac:dyDescent="0.25">
      <c r="K277" s="74">
        <v>44037</v>
      </c>
      <c r="L277" s="47">
        <v>89.543800000000005</v>
      </c>
    </row>
    <row r="278" spans="11:12" x14ac:dyDescent="0.25">
      <c r="K278" s="74">
        <v>44044</v>
      </c>
      <c r="L278" s="47">
        <v>90.994399999999999</v>
      </c>
    </row>
    <row r="279" spans="11:12" x14ac:dyDescent="0.25">
      <c r="K279" s="74">
        <v>44051</v>
      </c>
      <c r="L279" s="47">
        <v>88.9178</v>
      </c>
    </row>
    <row r="280" spans="11:12" x14ac:dyDescent="0.25">
      <c r="K280" s="74">
        <v>44058</v>
      </c>
      <c r="L280" s="47">
        <v>90.066699999999997</v>
      </c>
    </row>
    <row r="281" spans="11:12" x14ac:dyDescent="0.25">
      <c r="K281" s="74">
        <v>44065</v>
      </c>
      <c r="L281" s="47">
        <v>90.616299999999995</v>
      </c>
    </row>
    <row r="282" spans="11:12" x14ac:dyDescent="0.25">
      <c r="K282" s="74">
        <v>44072</v>
      </c>
      <c r="L282" s="47">
        <v>89.5869</v>
      </c>
    </row>
    <row r="283" spans="11:12" x14ac:dyDescent="0.25">
      <c r="K283" s="74">
        <v>44079</v>
      </c>
      <c r="L283" s="47">
        <v>89.769800000000004</v>
      </c>
    </row>
    <row r="284" spans="11:12" x14ac:dyDescent="0.25">
      <c r="K284" s="74">
        <v>44086</v>
      </c>
      <c r="L284" s="47">
        <v>91.947400000000002</v>
      </c>
    </row>
    <row r="285" spans="11:12" x14ac:dyDescent="0.25">
      <c r="K285" s="74">
        <v>44093</v>
      </c>
      <c r="L285" s="47">
        <v>93.013300000000001</v>
      </c>
    </row>
    <row r="286" spans="11:12" x14ac:dyDescent="0.25">
      <c r="K286" s="74">
        <v>44100</v>
      </c>
      <c r="L286" s="47">
        <v>92.552899999999994</v>
      </c>
    </row>
    <row r="287" spans="11:12" x14ac:dyDescent="0.25">
      <c r="K287" s="74">
        <v>44107</v>
      </c>
      <c r="L287" s="47">
        <v>89.700699999999998</v>
      </c>
    </row>
    <row r="288" spans="11:12" x14ac:dyDescent="0.25">
      <c r="K288" s="74">
        <v>44114</v>
      </c>
      <c r="L288" s="47">
        <v>89.339399999999998</v>
      </c>
    </row>
    <row r="289" spans="11:12" x14ac:dyDescent="0.25">
      <c r="K289" s="74">
        <v>44121</v>
      </c>
      <c r="L289" s="47">
        <v>86.988</v>
      </c>
    </row>
    <row r="290" spans="11:12" x14ac:dyDescent="0.25">
      <c r="K290" s="74">
        <v>44128</v>
      </c>
      <c r="L290" s="47">
        <v>87.785799999999995</v>
      </c>
    </row>
    <row r="291" spans="11:12" x14ac:dyDescent="0.25">
      <c r="K291" s="74">
        <v>44135</v>
      </c>
      <c r="L291" s="47">
        <v>88.718500000000006</v>
      </c>
    </row>
    <row r="292" spans="11:12" x14ac:dyDescent="0.25">
      <c r="K292" s="74">
        <v>44142</v>
      </c>
      <c r="L292" s="47">
        <v>90.496899999999997</v>
      </c>
    </row>
    <row r="293" spans="11:12" x14ac:dyDescent="0.25">
      <c r="K293" s="74">
        <v>44149</v>
      </c>
      <c r="L293" s="47">
        <v>90.970399999999998</v>
      </c>
    </row>
    <row r="294" spans="11:12" x14ac:dyDescent="0.25">
      <c r="K294" s="74">
        <v>44156</v>
      </c>
      <c r="L294" s="47">
        <v>90.544399999999996</v>
      </c>
    </row>
    <row r="295" spans="11:12" x14ac:dyDescent="0.25">
      <c r="K295" s="74">
        <v>44163</v>
      </c>
      <c r="L295" s="47">
        <v>92.025400000000005</v>
      </c>
    </row>
    <row r="296" spans="11:12" x14ac:dyDescent="0.25">
      <c r="K296" s="74">
        <v>44170</v>
      </c>
      <c r="L296" s="47">
        <v>94.719300000000004</v>
      </c>
    </row>
    <row r="297" spans="11:12" x14ac:dyDescent="0.25">
      <c r="K297" s="74">
        <v>44177</v>
      </c>
      <c r="L297" s="47">
        <v>96.505899999999997</v>
      </c>
    </row>
    <row r="298" spans="11:12" x14ac:dyDescent="0.25">
      <c r="K298" s="74">
        <v>44184</v>
      </c>
      <c r="L298" s="47">
        <v>97.931799999999996</v>
      </c>
    </row>
    <row r="299" spans="11:12" x14ac:dyDescent="0.25">
      <c r="K299" s="74">
        <v>44191</v>
      </c>
      <c r="L299" s="47">
        <v>95.082400000000007</v>
      </c>
    </row>
    <row r="300" spans="11:12" x14ac:dyDescent="0.25">
      <c r="K300" s="74">
        <v>44198</v>
      </c>
      <c r="L300" s="47">
        <v>95.467200000000005</v>
      </c>
    </row>
    <row r="301" spans="11:12" x14ac:dyDescent="0.25">
      <c r="K301" s="74">
        <v>44205</v>
      </c>
      <c r="L301" s="47">
        <v>90.442099999999996</v>
      </c>
    </row>
    <row r="302" spans="11:12" x14ac:dyDescent="0.25">
      <c r="K302" s="74">
        <v>44212</v>
      </c>
      <c r="L302" s="47">
        <v>89.408299999999997</v>
      </c>
    </row>
    <row r="303" spans="11:12" x14ac:dyDescent="0.25">
      <c r="K303" s="74">
        <v>44219</v>
      </c>
      <c r="L303" s="47">
        <v>90.336600000000004</v>
      </c>
    </row>
    <row r="304" spans="11:12" x14ac:dyDescent="0.25">
      <c r="K304" s="74">
        <v>44226</v>
      </c>
      <c r="L304" s="47">
        <v>92.142700000000005</v>
      </c>
    </row>
    <row r="305" spans="11:12" x14ac:dyDescent="0.25">
      <c r="K305" s="74">
        <v>44233</v>
      </c>
      <c r="L305" s="47">
        <v>89.2029</v>
      </c>
    </row>
    <row r="306" spans="11:12" x14ac:dyDescent="0.25">
      <c r="K306" s="74">
        <v>44240</v>
      </c>
      <c r="L306" s="47">
        <v>89.284400000000005</v>
      </c>
    </row>
    <row r="307" spans="11:12" x14ac:dyDescent="0.25">
      <c r="K307" s="74" t="s">
        <v>53</v>
      </c>
      <c r="L307" s="47" t="s">
        <v>53</v>
      </c>
    </row>
    <row r="308" spans="11:12" x14ac:dyDescent="0.25">
      <c r="K308" s="74" t="s">
        <v>53</v>
      </c>
      <c r="L308" s="47" t="s">
        <v>53</v>
      </c>
    </row>
    <row r="309" spans="11:12" x14ac:dyDescent="0.25">
      <c r="K309" s="74" t="s">
        <v>53</v>
      </c>
      <c r="L309" s="47" t="s">
        <v>53</v>
      </c>
    </row>
    <row r="310" spans="11:12" x14ac:dyDescent="0.25">
      <c r="K310" s="74" t="s">
        <v>53</v>
      </c>
      <c r="L310" s="47" t="s">
        <v>53</v>
      </c>
    </row>
    <row r="311" spans="11:12" x14ac:dyDescent="0.25">
      <c r="K311" s="74" t="s">
        <v>53</v>
      </c>
      <c r="L311" s="47" t="s">
        <v>53</v>
      </c>
    </row>
    <row r="312" spans="11:12" x14ac:dyDescent="0.25">
      <c r="K312" s="74" t="s">
        <v>53</v>
      </c>
      <c r="L312" s="47" t="s">
        <v>53</v>
      </c>
    </row>
    <row r="313" spans="11:12" x14ac:dyDescent="0.25">
      <c r="K313" s="74" t="s">
        <v>53</v>
      </c>
      <c r="L313" s="47" t="s">
        <v>53</v>
      </c>
    </row>
    <row r="314" spans="11:12" x14ac:dyDescent="0.25">
      <c r="K314" s="74" t="s">
        <v>53</v>
      </c>
      <c r="L314" s="47" t="s">
        <v>53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2020-06-12T04:11:39Z</dcterms:created>
  <dcterms:modified xsi:type="dcterms:W3CDTF">2021-03-02T02:19:34Z</dcterms:modified>
</cp:coreProperties>
</file>