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HSF\PJSM26\Tables\excel\check\62290 Underemployed Workers\"/>
    </mc:Choice>
  </mc:AlternateContent>
  <xr:revisionPtr revIDLastSave="0" documentId="13_ncr:1_{C96750C5-9765-47A0-856F-30EAD29448AD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Contents" sheetId="1" r:id="rId1"/>
    <sheet name="Table 1" sheetId="2" r:id="rId2"/>
    <sheet name="Data 1" sheetId="4" r:id="rId3"/>
    <sheet name="Calculation 1" sheetId="5" state="hidden" r:id="rId4"/>
  </sheets>
  <definedNames>
    <definedName name="_xlnm._FilterDatabase" localSheetId="2" hidden="1">'Data 1'!$A$7:$C$1087</definedName>
    <definedName name="TopOfTable_Table_1" localSheetId="2">'Data 1'!$A$2</definedName>
    <definedName name="TopOfTable_Table_1">'Table 1'!$A$2</definedName>
    <definedName name="TopOfTable_Table_2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5" l="1" a="1"/>
  <c r="E3" i="5" s="1"/>
  <c r="A3" i="5" l="1" a="1"/>
  <c r="A3" i="5" s="1"/>
  <c r="F3" i="5" s="1" a="1"/>
  <c r="A1089" i="4"/>
  <c r="F3" i="5" l="1"/>
  <c r="G3" i="5" a="1"/>
  <c r="G3" i="5" s="1"/>
  <c r="B3" i="5" a="1"/>
  <c r="B3" i="5" s="1"/>
  <c r="I6" i="5" a="1"/>
  <c r="I6" i="5" s="1"/>
  <c r="C3" i="5" l="1" a="1"/>
  <c r="C3" i="5" s="1"/>
  <c r="A18" i="2"/>
  <c r="B22" i="1" l="1"/>
  <c r="A4" i="2" l="1"/>
  <c r="A4" i="4"/>
  <c r="I3" i="5" l="1"/>
  <c r="X5" i="5" s="1"/>
  <c r="A3" i="4"/>
  <c r="A2" i="4"/>
  <c r="A3" i="2"/>
  <c r="A2" i="2"/>
  <c r="O5" i="5" l="1" a="1"/>
  <c r="O5" i="5" s="1"/>
  <c r="E12" i="2" s="1"/>
  <c r="U5" i="5" a="1"/>
  <c r="U5" i="5" s="1"/>
  <c r="K12" i="2" s="1"/>
  <c r="P5" i="5" a="1"/>
  <c r="P5" i="5" s="1"/>
  <c r="F12" i="2" s="1"/>
  <c r="V5" i="5" a="1"/>
  <c r="V5" i="5" s="1"/>
  <c r="L12" i="2" s="1"/>
  <c r="Q5" i="5" a="1"/>
  <c r="Q5" i="5" s="1"/>
  <c r="G12" i="2" s="1"/>
  <c r="L5" i="5" a="1"/>
  <c r="L5" i="5" s="1"/>
  <c r="B12" i="2" s="1"/>
  <c r="W5" i="5" a="1"/>
  <c r="W5" i="5" s="1"/>
  <c r="M12" i="2" s="1"/>
  <c r="S5" i="5" a="1"/>
  <c r="S5" i="5" s="1"/>
  <c r="I12" i="2" s="1"/>
  <c r="N5" i="5" a="1"/>
  <c r="N5" i="5" s="1"/>
  <c r="D12" i="2" s="1"/>
  <c r="T5" i="5" a="1"/>
  <c r="T5" i="5" s="1"/>
  <c r="J12" i="2" s="1"/>
  <c r="R5" i="5" a="1"/>
  <c r="R5" i="5" s="1"/>
  <c r="H12" i="2" s="1"/>
  <c r="M5" i="5" a="1"/>
  <c r="M5" i="5" s="1"/>
  <c r="C12" i="2" s="1"/>
  <c r="X6" i="5"/>
  <c r="L6" i="5" l="1" a="1"/>
  <c r="L6" i="5" s="1"/>
  <c r="B13" i="2" s="1"/>
  <c r="Q6" i="5" a="1"/>
  <c r="Q6" i="5" s="1"/>
  <c r="G13" i="2" s="1"/>
  <c r="U6" i="5" a="1"/>
  <c r="U6" i="5" s="1"/>
  <c r="K13" i="2" s="1"/>
  <c r="M6" i="5" a="1"/>
  <c r="M6" i="5" s="1"/>
  <c r="C13" i="2" s="1"/>
  <c r="V6" i="5" a="1"/>
  <c r="V6" i="5" s="1"/>
  <c r="L13" i="2" s="1"/>
  <c r="S6" i="5" a="1"/>
  <c r="S6" i="5" s="1"/>
  <c r="I13" i="2" s="1"/>
  <c r="N6" i="5" a="1"/>
  <c r="N6" i="5" s="1"/>
  <c r="D13" i="2" s="1"/>
  <c r="R6" i="5" a="1"/>
  <c r="R6" i="5" s="1"/>
  <c r="H13" i="2" s="1"/>
  <c r="W6" i="5" a="1"/>
  <c r="W6" i="5" s="1"/>
  <c r="M13" i="2" s="1"/>
  <c r="T6" i="5" a="1"/>
  <c r="T6" i="5" s="1"/>
  <c r="J13" i="2" s="1"/>
  <c r="P6" i="5" a="1"/>
  <c r="P6" i="5" s="1"/>
  <c r="F13" i="2" s="1"/>
  <c r="O6" i="5" a="1"/>
  <c r="O6" i="5" s="1"/>
  <c r="E13" i="2" s="1"/>
  <c r="X7" i="5"/>
  <c r="X8" i="5" s="1"/>
  <c r="O8" i="5" l="1" a="1"/>
  <c r="O8" i="5" s="1"/>
  <c r="E15" i="2" s="1"/>
  <c r="T8" i="5" a="1"/>
  <c r="T8" i="5" s="1"/>
  <c r="J15" i="2" s="1"/>
  <c r="P8" i="5" a="1"/>
  <c r="P8" i="5" s="1"/>
  <c r="F15" i="2" s="1"/>
  <c r="R8" i="5" a="1"/>
  <c r="R8" i="5" s="1"/>
  <c r="H15" i="2" s="1"/>
  <c r="L8" i="5" a="1"/>
  <c r="L8" i="5" s="1"/>
  <c r="B15" i="2" s="1"/>
  <c r="Q8" i="5" a="1"/>
  <c r="Q8" i="5" s="1"/>
  <c r="G15" i="2" s="1"/>
  <c r="U8" i="5" a="1"/>
  <c r="U8" i="5" s="1"/>
  <c r="K15" i="2" s="1"/>
  <c r="M8" i="5" a="1"/>
  <c r="M8" i="5" s="1"/>
  <c r="C15" i="2" s="1"/>
  <c r="V8" i="5" a="1"/>
  <c r="V8" i="5" s="1"/>
  <c r="L15" i="2" s="1"/>
  <c r="W8" i="5" a="1"/>
  <c r="W8" i="5" s="1"/>
  <c r="M15" i="2" s="1"/>
  <c r="S8" i="5" a="1"/>
  <c r="S8" i="5" s="1"/>
  <c r="I15" i="2" s="1"/>
  <c r="N8" i="5" a="1"/>
  <c r="N8" i="5" s="1"/>
  <c r="D15" i="2" s="1"/>
  <c r="N7" i="5" a="1"/>
  <c r="N7" i="5" s="1"/>
  <c r="D14" i="2" s="1"/>
  <c r="R7" i="5" a="1"/>
  <c r="R7" i="5" s="1"/>
  <c r="H14" i="2" s="1"/>
  <c r="W7" i="5" a="1"/>
  <c r="W7" i="5" s="1"/>
  <c r="M14" i="2" s="1"/>
  <c r="S7" i="5" a="1"/>
  <c r="S7" i="5" s="1"/>
  <c r="I14" i="2" s="1"/>
  <c r="L7" i="5" a="1"/>
  <c r="L7" i="5" s="1"/>
  <c r="B14" i="2" s="1"/>
  <c r="Q7" i="5" a="1"/>
  <c r="Q7" i="5" s="1"/>
  <c r="G14" i="2" s="1"/>
  <c r="O7" i="5" a="1"/>
  <c r="O7" i="5" s="1"/>
  <c r="E14" i="2" s="1"/>
  <c r="T7" i="5" a="1"/>
  <c r="T7" i="5" s="1"/>
  <c r="J14" i="2" s="1"/>
  <c r="P7" i="5" a="1"/>
  <c r="P7" i="5" s="1"/>
  <c r="F14" i="2" s="1"/>
  <c r="U7" i="5" a="1"/>
  <c r="U7" i="5" s="1"/>
  <c r="K14" i="2" s="1"/>
  <c r="M7" i="5" a="1"/>
  <c r="M7" i="5" s="1"/>
  <c r="C14" i="2" s="1"/>
  <c r="V7" i="5" a="1"/>
  <c r="V7" i="5" s="1"/>
  <c r="L14" i="2" s="1"/>
  <c r="X9" i="5"/>
  <c r="L9" i="5" l="1" a="1"/>
  <c r="L9" i="5" s="1"/>
  <c r="B16" i="2" s="1"/>
  <c r="Q9" i="5" a="1"/>
  <c r="Q9" i="5" s="1"/>
  <c r="G16" i="2" s="1"/>
  <c r="U9" i="5" a="1"/>
  <c r="U9" i="5" s="1"/>
  <c r="K16" i="2" s="1"/>
  <c r="S9" i="5" a="1"/>
  <c r="S9" i="5" s="1"/>
  <c r="I16" i="2" s="1"/>
  <c r="M9" i="5" a="1"/>
  <c r="M9" i="5" s="1"/>
  <c r="C16" i="2" s="1"/>
  <c r="V9" i="5" a="1"/>
  <c r="V9" i="5" s="1"/>
  <c r="L16" i="2" s="1"/>
  <c r="T9" i="5" a="1"/>
  <c r="T9" i="5" s="1"/>
  <c r="J16" i="2" s="1"/>
  <c r="N9" i="5" a="1"/>
  <c r="N9" i="5" s="1"/>
  <c r="D16" i="2" s="1"/>
  <c r="R9" i="5" a="1"/>
  <c r="R9" i="5" s="1"/>
  <c r="H16" i="2" s="1"/>
  <c r="W9" i="5" a="1"/>
  <c r="W9" i="5" s="1"/>
  <c r="M16" i="2" s="1"/>
  <c r="P9" i="5" a="1"/>
  <c r="P9" i="5" s="1"/>
  <c r="F16" i="2" s="1"/>
  <c r="O9" i="5" a="1"/>
  <c r="O9" i="5" s="1"/>
  <c r="E1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Scott Marley</author>
  </authors>
  <commentList>
    <comment ref="K38" authorId="0" shapeId="0" xr:uid="{F0055459-DEB9-4AC0-8967-81531C55A761}">
      <text>
        <r>
          <rPr>
            <sz val="8"/>
            <color indexed="81"/>
            <rFont val="Arial"/>
            <family val="2"/>
          </rPr>
          <t>Includes contributing family workers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<sst xmlns="http://schemas.openxmlformats.org/spreadsheetml/2006/main" count="2234" uniqueCount="61">
  <si>
    <t>Australian Bureau of Statistics</t>
  </si>
  <si>
    <t>Contents</t>
  </si>
  <si>
    <t>Tables</t>
  </si>
  <si>
    <r>
      <t xml:space="preserve">More information available from the </t>
    </r>
    <r>
      <rPr>
        <b/>
        <sz val="12"/>
        <color indexed="12"/>
        <rFont val="Arial"/>
        <family val="2"/>
      </rPr>
      <t>ABS website</t>
    </r>
  </si>
  <si>
    <t>Summary</t>
  </si>
  <si>
    <t xml:space="preserve">               Australian Bureau of Statistics</t>
  </si>
  <si>
    <t>'000</t>
  </si>
  <si>
    <t>Methodology</t>
  </si>
  <si>
    <t>E N Q U I R I E S</t>
  </si>
  <si>
    <r>
      <t xml:space="preserve">For further information about these and related statistics visit </t>
    </r>
    <r>
      <rPr>
        <sz val="8"/>
        <color rgb="FF0000FF"/>
        <rFont val="Arial"/>
        <family val="2"/>
      </rPr>
      <t>www.abs.gov.au/about/contact-us</t>
    </r>
  </si>
  <si>
    <t>RSE</t>
  </si>
  <si>
    <t>Males</t>
  </si>
  <si>
    <t>Females</t>
  </si>
  <si>
    <t>Persons</t>
  </si>
  <si>
    <t>Category</t>
  </si>
  <si>
    <t>%</t>
  </si>
  <si>
    <t>Population of interest</t>
  </si>
  <si>
    <t>Select Population of interest</t>
  </si>
  <si>
    <t>New South Wales</t>
  </si>
  <si>
    <t>Victoria</t>
  </si>
  <si>
    <t>Queensland</t>
  </si>
  <si>
    <t>South Australia</t>
  </si>
  <si>
    <t>Western Australia</t>
  </si>
  <si>
    <t>Tasmania</t>
  </si>
  <si>
    <t>Northern Territory</t>
  </si>
  <si>
    <t>Australian Capital Territory</t>
  </si>
  <si>
    <t>Parents of children aged 0 - 14 years</t>
  </si>
  <si>
    <t>Parents of children aged 0 - 5 years</t>
  </si>
  <si>
    <t>Lone parents of children aged 0 - 14 years</t>
  </si>
  <si>
    <t>People aged 15 years and over</t>
  </si>
  <si>
    <t>People aged 15 - 64 years</t>
  </si>
  <si>
    <t>People aged 15 - 24 years</t>
  </si>
  <si>
    <t>Select Month</t>
  </si>
  <si>
    <t>Parents of children aged 0 - 12 years</t>
  </si>
  <si>
    <t>Month</t>
  </si>
  <si>
    <r>
      <t xml:space="preserve">or contact the Labour Statistics Branch at </t>
    </r>
    <r>
      <rPr>
        <sz val="8"/>
        <color rgb="FF0000FF"/>
        <rFont val="Arial"/>
        <family val="2"/>
      </rPr>
      <t>labour.statistics@abs.gov.au</t>
    </r>
    <r>
      <rPr>
        <sz val="8"/>
        <color theme="1"/>
        <rFont val="Arial"/>
        <family val="2"/>
      </rPr>
      <t>.</t>
    </r>
  </si>
  <si>
    <t>Population</t>
  </si>
  <si>
    <t>Row</t>
  </si>
  <si>
    <t>data size</t>
  </si>
  <si>
    <t>People aged 25 - 44 years</t>
  </si>
  <si>
    <t>Released at 11:30 am (Canberra time) Fri 31 July 2026</t>
  </si>
  <si>
    <t>6229.0 Underemployed workers</t>
  </si>
  <si>
    <t>Underemployment status</t>
  </si>
  <si>
    <t>Part-time workers</t>
  </si>
  <si>
    <t>Part-time workers who did not prefer or were unavailable for more hours</t>
  </si>
  <si>
    <t>Underemployed part-time workers who preferred and were available for more hours</t>
  </si>
  <si>
    <t>Underemployed part-time workers who preferred and were available for more part-time hours</t>
  </si>
  <si>
    <t>Underemployed part-time workers who preferred and were available for full-time hours</t>
  </si>
  <si>
    <t xml:space="preserve">   Part-time workers</t>
  </si>
  <si>
    <t xml:space="preserve">      Part-time workers who did not prefer or were unavailable for more hours</t>
  </si>
  <si>
    <t xml:space="preserve">      Underemployed part-time workers who preferred and were available for more hours</t>
  </si>
  <si>
    <t xml:space="preserve">         Underemployed part-time workers who preferred and were available for more part-time hours</t>
  </si>
  <si>
    <t xml:space="preserve">         Underemployed part-time workers who preferred and were available for full-time hours</t>
  </si>
  <si>
    <t>Underemployed workers, February 2026</t>
  </si>
  <si>
    <t>People aged 45 - 64 years</t>
  </si>
  <si>
    <t>People aged 65 years and over</t>
  </si>
  <si>
    <t>Table 1</t>
  </si>
  <si>
    <t>T1</t>
  </si>
  <si>
    <t>D1</t>
  </si>
  <si>
    <t>Table 1 - Part-time workers preference for more hours</t>
  </si>
  <si>
    <t>Data 1 - Part-time workers preference for more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</si>
</sst>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[$$-C09]#,##0.00;[Red]&quot;-&quot;[$$-C09]#,##0.00"/>
    <numFmt numFmtId="166" formatCode="#,##0.0"/>
    <numFmt numFmtId="167" formatCode="0.0"/>
    <numFmt numFmtId="168" formatCode="[$-C09]General"/>
    <numFmt numFmtId="169" formatCode="_-* #,##0.00_-;\-* #,##0.00_-;_-* \-??_-;_-@_-"/>
    <numFmt numFmtId="170" formatCode="#,##0.0;\-#,##0.0;&quot;-&quot;"/>
    <numFmt numFmtId="171" formatCode="#,##0;\-#,##0;&quot;-&quot;"/>
  </numFmts>
  <fonts count="78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12"/>
      <name val="Arial"/>
      <family val="2"/>
    </font>
    <font>
      <sz val="8"/>
      <name val="Microsoft Sans Serif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u/>
      <sz val="10.45"/>
      <color indexed="12"/>
      <name val="Arial"/>
      <family val="2"/>
    </font>
    <font>
      <u/>
      <sz val="10.199999999999999"/>
      <color indexed="12"/>
      <name val="Arial"/>
      <family val="2"/>
    </font>
    <font>
      <sz val="10"/>
      <name val="Tahoma"/>
      <family val="2"/>
    </font>
    <font>
      <i/>
      <sz val="8"/>
      <name val="FrnkGothITC Bk BT"/>
      <family val="2"/>
    </font>
    <font>
      <u/>
      <sz val="10"/>
      <color indexed="12"/>
      <name val="Tahoma"/>
      <family val="2"/>
    </font>
    <font>
      <u/>
      <sz val="12"/>
      <color indexed="12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i/>
      <sz val="16"/>
      <color rgb="FF0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i/>
      <sz val="16"/>
      <color theme="1"/>
      <name val="Arial"/>
      <family val="2"/>
    </font>
    <font>
      <u/>
      <sz val="11"/>
      <color theme="1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u/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28"/>
      <name val="Calibri"/>
      <family val="2"/>
      <scheme val="minor"/>
    </font>
    <font>
      <sz val="12"/>
      <color rgb="FF000000"/>
      <name val="Arial"/>
      <family val="2"/>
    </font>
    <font>
      <sz val="8"/>
      <color rgb="FF0000FF"/>
      <name val="Arial"/>
      <family val="2"/>
    </font>
    <font>
      <b/>
      <sz val="10"/>
      <color theme="1"/>
      <name val="Arial"/>
      <family val="2"/>
    </font>
    <font>
      <b/>
      <sz val="8"/>
      <color theme="5"/>
      <name val="Arial"/>
      <family val="2"/>
    </font>
    <font>
      <b/>
      <sz val="12"/>
      <color theme="1"/>
      <name val="Arial"/>
      <family val="2"/>
    </font>
    <font>
      <sz val="8"/>
      <color indexed="12"/>
      <name val="Arial"/>
      <family val="2"/>
    </font>
    <font>
      <sz val="8"/>
      <color indexed="81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6E6E6"/>
        <bgColor rgb="FF33663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67">
    <xf numFmtId="0" fontId="0" fillId="0" borderId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7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37" fillId="37" borderId="0" applyNumberFormat="0" applyBorder="0" applyAlignment="0" applyProtection="0"/>
    <xf numFmtId="0" fontId="9" fillId="12" borderId="0" applyNumberFormat="0" applyBorder="0" applyAlignment="0" applyProtection="0"/>
    <xf numFmtId="0" fontId="37" fillId="3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7" fillId="38" borderId="0" applyNumberFormat="0" applyBorder="0" applyAlignment="0" applyProtection="0"/>
    <xf numFmtId="0" fontId="9" fillId="9" borderId="0" applyNumberFormat="0" applyBorder="0" applyAlignment="0" applyProtection="0"/>
    <xf numFmtId="0" fontId="37" fillId="3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7" fillId="39" borderId="0" applyNumberFormat="0" applyBorder="0" applyAlignment="0" applyProtection="0"/>
    <xf numFmtId="0" fontId="9" fillId="10" borderId="0" applyNumberFormat="0" applyBorder="0" applyAlignment="0" applyProtection="0"/>
    <xf numFmtId="0" fontId="37" fillId="4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7" fillId="40" borderId="0" applyNumberFormat="0" applyBorder="0" applyAlignment="0" applyProtection="0"/>
    <xf numFmtId="0" fontId="9" fillId="13" borderId="0" applyNumberFormat="0" applyBorder="0" applyAlignment="0" applyProtection="0"/>
    <xf numFmtId="0" fontId="37" fillId="4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7" fillId="41" borderId="0" applyNumberFormat="0" applyBorder="0" applyAlignment="0" applyProtection="0"/>
    <xf numFmtId="0" fontId="9" fillId="14" borderId="0" applyNumberFormat="0" applyBorder="0" applyAlignment="0" applyProtection="0"/>
    <xf numFmtId="0" fontId="37" fillId="4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7" fillId="42" borderId="0" applyNumberFormat="0" applyBorder="0" applyAlignment="0" applyProtection="0"/>
    <xf numFmtId="0" fontId="9" fillId="15" borderId="0" applyNumberFormat="0" applyBorder="0" applyAlignment="0" applyProtection="0"/>
    <xf numFmtId="0" fontId="37" fillId="4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7" fillId="43" borderId="0" applyNumberFormat="0" applyBorder="0" applyAlignment="0" applyProtection="0"/>
    <xf numFmtId="0" fontId="9" fillId="16" borderId="0" applyNumberFormat="0" applyBorder="0" applyAlignment="0" applyProtection="0"/>
    <xf numFmtId="0" fontId="37" fillId="4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37" fillId="44" borderId="0" applyNumberFormat="0" applyBorder="0" applyAlignment="0" applyProtection="0"/>
    <xf numFmtId="0" fontId="9" fillId="17" borderId="0" applyNumberFormat="0" applyBorder="0" applyAlignment="0" applyProtection="0"/>
    <xf numFmtId="0" fontId="37" fillId="45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37" fillId="45" borderId="0" applyNumberFormat="0" applyBorder="0" applyAlignment="0" applyProtection="0"/>
    <xf numFmtId="0" fontId="9" fillId="18" borderId="0" applyNumberFormat="0" applyBorder="0" applyAlignment="0" applyProtection="0"/>
    <xf numFmtId="0" fontId="37" fillId="46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7" fillId="46" borderId="0" applyNumberFormat="0" applyBorder="0" applyAlignment="0" applyProtection="0"/>
    <xf numFmtId="0" fontId="9" fillId="13" borderId="0" applyNumberFormat="0" applyBorder="0" applyAlignment="0" applyProtection="0"/>
    <xf numFmtId="0" fontId="37" fillId="47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7" fillId="47" borderId="0" applyNumberFormat="0" applyBorder="0" applyAlignment="0" applyProtection="0"/>
    <xf numFmtId="0" fontId="9" fillId="14" borderId="0" applyNumberFormat="0" applyBorder="0" applyAlignment="0" applyProtection="0"/>
    <xf numFmtId="0" fontId="37" fillId="4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7" fillId="48" borderId="0" applyNumberFormat="0" applyBorder="0" applyAlignment="0" applyProtection="0"/>
    <xf numFmtId="0" fontId="9" fillId="19" borderId="0" applyNumberFormat="0" applyBorder="0" applyAlignment="0" applyProtection="0"/>
    <xf numFmtId="0" fontId="38" fillId="4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38" fillId="49" borderId="0" applyNumberFormat="0" applyBorder="0" applyAlignment="0" applyProtection="0"/>
    <xf numFmtId="0" fontId="10" fillId="3" borderId="0" applyNumberFormat="0" applyBorder="0" applyAlignment="0" applyProtection="0"/>
    <xf numFmtId="0" fontId="39" fillId="50" borderId="1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39" fillId="50" borderId="11" applyNumberFormat="0" applyAlignment="0" applyProtection="0"/>
    <xf numFmtId="0" fontId="11" fillId="20" borderId="1" applyNumberFormat="0" applyAlignment="0" applyProtection="0"/>
    <xf numFmtId="0" fontId="7" fillId="21" borderId="0">
      <protection locked="0"/>
    </xf>
    <xf numFmtId="0" fontId="40" fillId="51" borderId="1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40" fillId="51" borderId="12" applyNumberFormat="0" applyAlignment="0" applyProtection="0"/>
    <xf numFmtId="0" fontId="12" fillId="22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8" fillId="0" borderId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5" fillId="0" borderId="0" applyFont="0" applyFill="0" applyBorder="0" applyAlignment="0" applyProtection="0"/>
    <xf numFmtId="169" fontId="8" fillId="0" borderId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41" fillId="0" borderId="0"/>
    <xf numFmtId="0" fontId="25" fillId="0" borderId="0"/>
    <xf numFmtId="0" fontId="25" fillId="0" borderId="0"/>
    <xf numFmtId="0" fontId="25" fillId="0" borderId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3" fillId="5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43" fillId="52" borderId="0" applyNumberFormat="0" applyBorder="0" applyAlignment="0" applyProtection="0"/>
    <xf numFmtId="0" fontId="14" fillId="4" borderId="0" applyNumberFormat="0" applyBorder="0" applyAlignment="0" applyProtection="0"/>
    <xf numFmtId="0" fontId="44" fillId="0" borderId="0" applyNumberFormat="0" applyFill="0" applyBorder="0" applyProtection="0">
      <alignment horizontal="center"/>
    </xf>
    <xf numFmtId="0" fontId="45" fillId="0" borderId="1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45" fillId="0" borderId="13" applyNumberFormat="0" applyFill="0" applyAlignment="0" applyProtection="0"/>
    <xf numFmtId="0" fontId="15" fillId="0" borderId="3" applyNumberFormat="0" applyFill="0" applyAlignment="0" applyProtection="0"/>
    <xf numFmtId="0" fontId="46" fillId="0" borderId="1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46" fillId="0" borderId="14" applyNumberFormat="0" applyFill="0" applyAlignment="0" applyProtection="0"/>
    <xf numFmtId="0" fontId="16" fillId="0" borderId="4" applyNumberFormat="0" applyFill="0" applyAlignment="0" applyProtection="0"/>
    <xf numFmtId="0" fontId="47" fillId="0" borderId="1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47" fillId="0" borderId="15" applyNumberFormat="0" applyFill="0" applyAlignment="0" applyProtection="0"/>
    <xf numFmtId="0" fontId="17" fillId="0" borderId="5" applyNumberFormat="0" applyFill="0" applyAlignment="0" applyProtection="0"/>
    <xf numFmtId="0" fontId="4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4" fillId="0" borderId="0" applyNumberFormat="0" applyFill="0" applyBorder="0" applyProtection="0">
      <alignment horizontal="center"/>
    </xf>
    <xf numFmtId="0" fontId="44" fillId="0" borderId="0" applyNumberFormat="0" applyFill="0" applyBorder="0" applyProtection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4" fillId="0" borderId="0" applyNumberFormat="0" applyFill="0" applyBorder="0" applyProtection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4" fillId="0" borderId="0" applyNumberFormat="0" applyFill="0" applyBorder="0" applyProtection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2" fillId="0" borderId="0"/>
    <xf numFmtId="0" fontId="50" fillId="0" borderId="0" applyNumberFormat="0" applyFill="0" applyBorder="0" applyAlignment="0" applyProtection="0"/>
    <xf numFmtId="0" fontId="3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2" fillId="0" borderId="0"/>
    <xf numFmtId="0" fontId="32" fillId="0" borderId="0"/>
    <xf numFmtId="0" fontId="50" fillId="0" borderId="0" applyNumberFormat="0" applyFill="0" applyBorder="0" applyAlignment="0" applyProtection="0"/>
    <xf numFmtId="0" fontId="32" fillId="0" borderId="0"/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53" borderId="1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53" fillId="53" borderId="11" applyNumberFormat="0" applyAlignment="0" applyProtection="0"/>
    <xf numFmtId="0" fontId="18" fillId="7" borderId="1" applyNumberFormat="0" applyAlignment="0" applyProtection="0"/>
    <xf numFmtId="0" fontId="54" fillId="0" borderId="1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54" fillId="0" borderId="16" applyNumberFormat="0" applyFill="0" applyAlignment="0" applyProtection="0"/>
    <xf numFmtId="0" fontId="19" fillId="0" borderId="6" applyNumberFormat="0" applyFill="0" applyAlignment="0" applyProtection="0"/>
    <xf numFmtId="0" fontId="55" fillId="54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55" fillId="54" borderId="0" applyNumberFormat="0" applyBorder="0" applyAlignment="0" applyProtection="0"/>
    <xf numFmtId="0" fontId="20" fillId="23" borderId="0" applyNumberFormat="0" applyBorder="0" applyAlignment="0" applyProtection="0"/>
    <xf numFmtId="0" fontId="3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8" fillId="0" borderId="0"/>
    <xf numFmtId="0" fontId="8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8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0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30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30" fillId="0" borderId="0"/>
    <xf numFmtId="0" fontId="30" fillId="0" borderId="0"/>
    <xf numFmtId="0" fontId="25" fillId="0" borderId="0"/>
    <xf numFmtId="0" fontId="7" fillId="0" borderId="0"/>
    <xf numFmtId="0" fontId="30" fillId="0" borderId="0"/>
    <xf numFmtId="0" fontId="7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" fillId="0" borderId="0"/>
    <xf numFmtId="0" fontId="36" fillId="0" borderId="0"/>
    <xf numFmtId="0" fontId="6" fillId="0" borderId="0"/>
    <xf numFmtId="0" fontId="36" fillId="0" borderId="0"/>
    <xf numFmtId="0" fontId="3" fillId="0" borderId="0"/>
    <xf numFmtId="0" fontId="36" fillId="0" borderId="0"/>
    <xf numFmtId="0" fontId="34" fillId="0" borderId="0"/>
    <xf numFmtId="0" fontId="25" fillId="0" borderId="0"/>
    <xf numFmtId="0" fontId="25" fillId="0" borderId="0"/>
    <xf numFmtId="0" fontId="30" fillId="0" borderId="0"/>
    <xf numFmtId="0" fontId="3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7" fillId="0" borderId="0"/>
    <xf numFmtId="0" fontId="34" fillId="0" borderId="0"/>
    <xf numFmtId="0" fontId="25" fillId="0" borderId="0"/>
    <xf numFmtId="0" fontId="3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" fillId="0" borderId="0"/>
    <xf numFmtId="0" fontId="3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6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0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3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5" fillId="0" borderId="0"/>
    <xf numFmtId="0" fontId="25" fillId="0" borderId="0"/>
    <xf numFmtId="0" fontId="7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2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3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4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7" fillId="0" borderId="0"/>
    <xf numFmtId="0" fontId="25" fillId="0" borderId="0"/>
    <xf numFmtId="0" fontId="25" fillId="0" borderId="0"/>
    <xf numFmtId="0" fontId="34" fillId="0" borderId="0"/>
    <xf numFmtId="0" fontId="3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6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3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56" fillId="50" borderId="1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56" fillId="50" borderId="18" applyNumberFormat="0" applyAlignment="0" applyProtection="0"/>
    <xf numFmtId="0" fontId="21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7" fillId="0" borderId="0" applyNumberFormat="0" applyFill="0" applyBorder="0" applyAlignment="0" applyProtection="0"/>
    <xf numFmtId="0" fontId="58" fillId="0" borderId="0"/>
    <xf numFmtId="0" fontId="58" fillId="0" borderId="0"/>
    <xf numFmtId="165" fontId="57" fillId="0" borderId="0" applyFill="0" applyBorder="0" applyAlignment="0" applyProtection="0"/>
    <xf numFmtId="165" fontId="57" fillId="0" borderId="0" applyFill="0" applyBorder="0" applyAlignment="0" applyProtection="0"/>
    <xf numFmtId="165" fontId="57" fillId="0" borderId="0" applyFill="0" applyBorder="0" applyAlignment="0" applyProtection="0"/>
    <xf numFmtId="165" fontId="58" fillId="0" borderId="0"/>
    <xf numFmtId="165" fontId="58" fillId="0" borderId="0"/>
    <xf numFmtId="165" fontId="58" fillId="0" borderId="0"/>
    <xf numFmtId="165" fontId="57" fillId="0" borderId="0" applyFill="0" applyBorder="0" applyAlignment="0" applyProtection="0"/>
    <xf numFmtId="165" fontId="58" fillId="0" borderId="0"/>
    <xf numFmtId="165" fontId="58" fillId="0" borderId="0"/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5" fillId="0" borderId="0">
      <alignment horizontal="right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center"/>
    </xf>
    <xf numFmtId="0" fontId="31" fillId="0" borderId="0">
      <alignment horizontal="center"/>
    </xf>
    <xf numFmtId="0" fontId="6" fillId="0" borderId="0">
      <alignment horizontal="left" vertical="center" wrapText="1"/>
    </xf>
    <xf numFmtId="0" fontId="31" fillId="0" borderId="0">
      <alignment horizontal="center"/>
    </xf>
    <xf numFmtId="0" fontId="31" fillId="0" borderId="0">
      <alignment horizontal="center"/>
    </xf>
    <xf numFmtId="0" fontId="31" fillId="0" borderId="0">
      <alignment horizontal="center"/>
    </xf>
    <xf numFmtId="0" fontId="6" fillId="0" borderId="0">
      <alignment horizontal="left" vertical="center" wrapText="1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6" fillId="0" borderId="0">
      <alignment horizontal="right"/>
    </xf>
    <xf numFmtId="0" fontId="31" fillId="0" borderId="0">
      <alignment horizontal="left" vertical="center" wrapText="1"/>
    </xf>
    <xf numFmtId="0" fontId="6" fillId="0" borderId="0">
      <alignment horizontal="righ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6" fillId="0" borderId="0">
      <alignment horizontal="right"/>
    </xf>
    <xf numFmtId="0" fontId="5" fillId="0" borderId="0">
      <alignment horizontal="right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left" vertical="center" wrapText="1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 vertical="center" wrapText="1"/>
    </xf>
    <xf numFmtId="0" fontId="5" fillId="0" borderId="0">
      <alignment horizontal="center"/>
    </xf>
    <xf numFmtId="0" fontId="5" fillId="0" borderId="0">
      <alignment horizontal="right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6" fillId="0" borderId="0">
      <alignment horizontal="left" vertical="center" wrapText="1"/>
    </xf>
    <xf numFmtId="0" fontId="5" fillId="0" borderId="0">
      <alignment horizontal="center" vertical="center" wrapText="1"/>
    </xf>
    <xf numFmtId="0" fontId="5" fillId="0" borderId="0">
      <alignment horizontal="right"/>
    </xf>
    <xf numFmtId="0" fontId="5" fillId="0" borderId="0"/>
    <xf numFmtId="0" fontId="5" fillId="0" borderId="0"/>
    <xf numFmtId="0" fontId="6" fillId="0" borderId="0">
      <alignment horizontal="left"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horizontal="right"/>
    </xf>
    <xf numFmtId="0" fontId="5" fillId="0" borderId="0"/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5" fillId="0" borderId="0">
      <alignment horizontal="right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vertical="center" wrapText="1"/>
    </xf>
    <xf numFmtId="0" fontId="31" fillId="0" borderId="0">
      <alignment horizontal="left" vertical="center" wrapText="1"/>
    </xf>
    <xf numFmtId="0" fontId="5" fillId="0" borderId="0">
      <alignment vertical="center" wrapText="1"/>
    </xf>
    <xf numFmtId="0" fontId="6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0" fillId="0" borderId="1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60" fillId="0" borderId="19" applyNumberFormat="0" applyFill="0" applyAlignment="0" applyProtection="0"/>
    <xf numFmtId="0" fontId="23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0"/>
    <xf numFmtId="0" fontId="1" fillId="0" borderId="0"/>
  </cellStyleXfs>
  <cellXfs count="72">
    <xf numFmtId="0" fontId="0" fillId="0" borderId="0" xfId="0"/>
    <xf numFmtId="0" fontId="63" fillId="0" borderId="0" xfId="0" applyFont="1" applyAlignment="1">
      <alignment horizontal="left"/>
    </xf>
    <xf numFmtId="0" fontId="65" fillId="0" borderId="0" xfId="0" applyFont="1" applyAlignment="1">
      <alignment horizontal="left"/>
    </xf>
    <xf numFmtId="166" fontId="67" fillId="0" borderId="0" xfId="0" applyNumberFormat="1" applyFont="1"/>
    <xf numFmtId="0" fontId="73" fillId="0" borderId="0" xfId="0" applyFont="1" applyAlignment="1">
      <alignment horizontal="left"/>
    </xf>
    <xf numFmtId="0" fontId="67" fillId="0" borderId="0" xfId="0" applyFont="1" applyAlignment="1">
      <alignment horizontal="left"/>
    </xf>
    <xf numFmtId="0" fontId="70" fillId="56" borderId="0" xfId="0" applyFont="1" applyFill="1" applyAlignment="1">
      <alignment horizontal="left" vertical="center" indent="10"/>
    </xf>
    <xf numFmtId="0" fontId="64" fillId="57" borderId="22" xfId="0" applyFont="1" applyFill="1" applyBorder="1" applyAlignment="1">
      <alignment horizontal="center" vertical="center"/>
    </xf>
    <xf numFmtId="0" fontId="65" fillId="0" borderId="0" xfId="0" applyFont="1"/>
    <xf numFmtId="0" fontId="72" fillId="0" borderId="0" xfId="0" applyFont="1" applyAlignment="1">
      <alignment horizontal="center"/>
    </xf>
    <xf numFmtId="166" fontId="67" fillId="58" borderId="0" xfId="0" applyNumberFormat="1" applyFont="1" applyFill="1"/>
    <xf numFmtId="0" fontId="0" fillId="58" borderId="0" xfId="0" applyFill="1"/>
    <xf numFmtId="166" fontId="67" fillId="58" borderId="21" xfId="0" applyNumberFormat="1" applyFont="1" applyFill="1" applyBorder="1"/>
    <xf numFmtId="0" fontId="0" fillId="58" borderId="21" xfId="0" applyFill="1" applyBorder="1"/>
    <xf numFmtId="0" fontId="66" fillId="58" borderId="0" xfId="0" applyFont="1" applyFill="1" applyAlignment="1">
      <alignment horizontal="left"/>
    </xf>
    <xf numFmtId="0" fontId="64" fillId="58" borderId="0" xfId="0" applyFont="1" applyFill="1" applyAlignment="1">
      <alignment horizontal="center" vertical="center"/>
    </xf>
    <xf numFmtId="0" fontId="65" fillId="58" borderId="0" xfId="0" applyFont="1" applyFill="1" applyAlignment="1">
      <alignment horizontal="left" wrapText="1"/>
    </xf>
    <xf numFmtId="0" fontId="64" fillId="58" borderId="0" xfId="0" applyFont="1" applyFill="1" applyAlignment="1">
      <alignment horizontal="left"/>
    </xf>
    <xf numFmtId="0" fontId="67" fillId="58" borderId="0" xfId="0" applyFont="1" applyFill="1"/>
    <xf numFmtId="0" fontId="64" fillId="58" borderId="0" xfId="0" applyFont="1" applyFill="1" applyAlignment="1">
      <alignment horizontal="left" wrapText="1"/>
    </xf>
    <xf numFmtId="0" fontId="72" fillId="58" borderId="0" xfId="0" applyFont="1" applyFill="1" applyAlignment="1">
      <alignment horizontal="left" indent="1"/>
    </xf>
    <xf numFmtId="166" fontId="68" fillId="58" borderId="21" xfId="0" applyNumberFormat="1" applyFont="1" applyFill="1" applyBorder="1"/>
    <xf numFmtId="167" fontId="74" fillId="58" borderId="21" xfId="0" applyNumberFormat="1" applyFont="1" applyFill="1" applyBorder="1" applyAlignment="1">
      <alignment horizontal="center"/>
    </xf>
    <xf numFmtId="167" fontId="68" fillId="58" borderId="21" xfId="0" applyNumberFormat="1" applyFont="1" applyFill="1" applyBorder="1"/>
    <xf numFmtId="0" fontId="64" fillId="58" borderId="21" xfId="0" applyFont="1" applyFill="1" applyBorder="1" applyAlignment="1">
      <alignment horizontal="left"/>
    </xf>
    <xf numFmtId="166" fontId="65" fillId="58" borderId="10" xfId="0" applyNumberFormat="1" applyFont="1" applyFill="1" applyBorder="1" applyAlignment="1">
      <alignment horizontal="right"/>
    </xf>
    <xf numFmtId="166" fontId="65" fillId="58" borderId="23" xfId="0" applyNumberFormat="1" applyFont="1" applyFill="1" applyBorder="1" applyAlignment="1">
      <alignment horizontal="right"/>
    </xf>
    <xf numFmtId="170" fontId="67" fillId="58" borderId="0" xfId="0" applyNumberFormat="1" applyFont="1" applyFill="1"/>
    <xf numFmtId="0" fontId="72" fillId="58" borderId="0" xfId="0" applyFont="1" applyFill="1" applyAlignment="1">
      <alignment horizontal="left"/>
    </xf>
    <xf numFmtId="0" fontId="65" fillId="58" borderId="0" xfId="0" applyFont="1" applyFill="1" applyAlignment="1">
      <alignment horizontal="left" indent="2"/>
    </xf>
    <xf numFmtId="17" fontId="64" fillId="58" borderId="0" xfId="0" applyNumberFormat="1" applyFont="1" applyFill="1" applyAlignment="1">
      <alignment horizontal="left"/>
    </xf>
    <xf numFmtId="166" fontId="68" fillId="58" borderId="0" xfId="0" applyNumberFormat="1" applyFont="1" applyFill="1"/>
    <xf numFmtId="167" fontId="68" fillId="58" borderId="0" xfId="0" applyNumberFormat="1" applyFont="1" applyFill="1"/>
    <xf numFmtId="49" fontId="75" fillId="0" borderId="0" xfId="0" applyNumberFormat="1" applyFont="1" applyAlignment="1">
      <alignment horizontal="left"/>
    </xf>
    <xf numFmtId="0" fontId="7" fillId="0" borderId="0" xfId="1763" applyFont="1" applyAlignment="1">
      <alignment horizontal="left" vertical="center"/>
    </xf>
    <xf numFmtId="0" fontId="30" fillId="0" borderId="0" xfId="1058"/>
    <xf numFmtId="0" fontId="66" fillId="0" borderId="0" xfId="1443" applyFont="1" applyAlignment="1">
      <alignment horizontal="left"/>
    </xf>
    <xf numFmtId="0" fontId="35" fillId="0" borderId="0" xfId="1443"/>
    <xf numFmtId="0" fontId="62" fillId="58" borderId="0" xfId="0" applyFont="1" applyFill="1" applyAlignment="1">
      <alignment horizontal="left"/>
    </xf>
    <xf numFmtId="17" fontId="65" fillId="58" borderId="0" xfId="0" applyNumberFormat="1" applyFont="1" applyFill="1" applyAlignment="1">
      <alignment horizontal="left"/>
    </xf>
    <xf numFmtId="0" fontId="65" fillId="58" borderId="0" xfId="0" applyFont="1" applyFill="1" applyAlignment="1">
      <alignment horizontal="left"/>
    </xf>
    <xf numFmtId="167" fontId="67" fillId="58" borderId="0" xfId="0" applyNumberFormat="1" applyFont="1" applyFill="1"/>
    <xf numFmtId="17" fontId="65" fillId="58" borderId="21" xfId="0" applyNumberFormat="1" applyFont="1" applyFill="1" applyBorder="1" applyAlignment="1">
      <alignment horizontal="left"/>
    </xf>
    <xf numFmtId="0" fontId="65" fillId="58" borderId="21" xfId="0" applyFont="1" applyFill="1" applyBorder="1" applyAlignment="1">
      <alignment horizontal="left"/>
    </xf>
    <xf numFmtId="167" fontId="67" fillId="58" borderId="21" xfId="0" applyNumberFormat="1" applyFont="1" applyFill="1" applyBorder="1"/>
    <xf numFmtId="17" fontId="65" fillId="58" borderId="26" xfId="0" applyNumberFormat="1" applyFont="1" applyFill="1" applyBorder="1" applyAlignment="1">
      <alignment horizontal="left"/>
    </xf>
    <xf numFmtId="3" fontId="67" fillId="58" borderId="0" xfId="0" applyNumberFormat="1" applyFont="1" applyFill="1"/>
    <xf numFmtId="3" fontId="67" fillId="58" borderId="27" xfId="0" applyNumberFormat="1" applyFont="1" applyFill="1" applyBorder="1" applyAlignment="1">
      <alignment horizontal="center"/>
    </xf>
    <xf numFmtId="0" fontId="65" fillId="58" borderId="26" xfId="0" applyFont="1" applyFill="1" applyBorder="1" applyAlignment="1">
      <alignment horizontal="left"/>
    </xf>
    <xf numFmtId="171" fontId="67" fillId="58" borderId="0" xfId="0" applyNumberFormat="1" applyFont="1" applyFill="1"/>
    <xf numFmtId="166" fontId="65" fillId="0" borderId="0" xfId="1351" applyNumberFormat="1" applyFont="1" applyAlignment="1">
      <alignment horizontal="right"/>
    </xf>
    <xf numFmtId="0" fontId="65" fillId="58" borderId="0" xfId="0" applyFont="1" applyFill="1" applyAlignment="1">
      <alignment horizontal="left" indent="3"/>
    </xf>
    <xf numFmtId="0" fontId="65" fillId="58" borderId="0" xfId="0" applyFont="1" applyFill="1" applyAlignment="1">
      <alignment horizontal="left" indent="4"/>
    </xf>
    <xf numFmtId="0" fontId="65" fillId="58" borderId="0" xfId="0" applyFont="1" applyFill="1" applyAlignment="1">
      <alignment horizontal="left" indent="5"/>
    </xf>
    <xf numFmtId="0" fontId="65" fillId="58" borderId="0" xfId="0" quotePrefix="1" applyFont="1" applyFill="1" applyAlignment="1">
      <alignment horizontal="left"/>
    </xf>
    <xf numFmtId="17" fontId="65" fillId="58" borderId="26" xfId="0" quotePrefix="1" applyNumberFormat="1" applyFont="1" applyFill="1" applyBorder="1" applyAlignment="1">
      <alignment horizontal="left"/>
    </xf>
    <xf numFmtId="0" fontId="70" fillId="56" borderId="0" xfId="0" applyFont="1" applyFill="1" applyAlignment="1">
      <alignment horizontal="left" vertical="center" indent="10"/>
    </xf>
    <xf numFmtId="0" fontId="62" fillId="0" borderId="0" xfId="0" applyFont="1" applyAlignment="1">
      <alignment horizontal="left"/>
    </xf>
    <xf numFmtId="0" fontId="64" fillId="0" borderId="0" xfId="0" applyFont="1" applyAlignment="1">
      <alignment horizontal="left" indent="1"/>
    </xf>
    <xf numFmtId="0" fontId="67" fillId="0" borderId="0" xfId="0" applyFont="1" applyAlignment="1">
      <alignment horizontal="left"/>
    </xf>
    <xf numFmtId="0" fontId="71" fillId="0" borderId="20" xfId="0" applyFont="1" applyBorder="1" applyAlignment="1">
      <alignment horizontal="left"/>
    </xf>
    <xf numFmtId="0" fontId="62" fillId="0" borderId="0" xfId="1443" applyFont="1" applyAlignment="1">
      <alignment horizontal="left"/>
    </xf>
    <xf numFmtId="0" fontId="76" fillId="0" borderId="0" xfId="960" applyFont="1"/>
    <xf numFmtId="166" fontId="64" fillId="58" borderId="10" xfId="0" applyNumberFormat="1" applyFont="1" applyFill="1" applyBorder="1" applyAlignment="1">
      <alignment horizontal="center" vertical="center" wrapText="1"/>
    </xf>
    <xf numFmtId="0" fontId="70" fillId="56" borderId="0" xfId="0" applyFont="1" applyFill="1" applyAlignment="1">
      <alignment horizontal="left" vertical="center"/>
    </xf>
    <xf numFmtId="0" fontId="62" fillId="58" borderId="0" xfId="0" applyFont="1" applyFill="1" applyAlignment="1">
      <alignment horizontal="left"/>
    </xf>
    <xf numFmtId="0" fontId="69" fillId="58" borderId="0" xfId="1304" applyFont="1" applyFill="1" applyAlignment="1">
      <alignment horizontal="left"/>
    </xf>
    <xf numFmtId="0" fontId="66" fillId="58" borderId="21" xfId="0" applyFont="1" applyFill="1" applyBorder="1" applyAlignment="1">
      <alignment horizontal="left"/>
    </xf>
    <xf numFmtId="0" fontId="64" fillId="58" borderId="22" xfId="0" applyFont="1" applyFill="1" applyBorder="1" applyAlignment="1">
      <alignment horizontal="center" vertical="center"/>
    </xf>
    <xf numFmtId="17" fontId="64" fillId="58" borderId="24" xfId="0" applyNumberFormat="1" applyFont="1" applyFill="1" applyBorder="1" applyAlignment="1">
      <alignment horizontal="center" vertical="center"/>
    </xf>
    <xf numFmtId="17" fontId="64" fillId="58" borderId="10" xfId="0" applyNumberFormat="1" applyFont="1" applyFill="1" applyBorder="1" applyAlignment="1">
      <alignment horizontal="center" vertical="center"/>
    </xf>
    <xf numFmtId="17" fontId="64" fillId="58" borderId="25" xfId="0" applyNumberFormat="1" applyFont="1" applyFill="1" applyBorder="1" applyAlignment="1">
      <alignment horizontal="center" vertical="center"/>
    </xf>
  </cellXfs>
  <cellStyles count="2567">
    <cellStyle name="20% - Accent1" xfId="1" builtinId="30" customBuiltin="1"/>
    <cellStyle name="20% - Accent1 2" xfId="2" xr:uid="{00000000-0005-0000-0000-000001000000}"/>
    <cellStyle name="20% - Accent1 2 2" xfId="3" xr:uid="{00000000-0005-0000-0000-000002000000}"/>
    <cellStyle name="20% - Accent1 2 2 2" xfId="4" xr:uid="{00000000-0005-0000-0000-000003000000}"/>
    <cellStyle name="20% - Accent1 2 2 2 2" xfId="5" xr:uid="{00000000-0005-0000-0000-000004000000}"/>
    <cellStyle name="20% - Accent1 2 2 2 3" xfId="6" xr:uid="{00000000-0005-0000-0000-000005000000}"/>
    <cellStyle name="20% - Accent1 2 2 3" xfId="7" xr:uid="{00000000-0005-0000-0000-000006000000}"/>
    <cellStyle name="20% - Accent1 2 2 3 2" xfId="8" xr:uid="{00000000-0005-0000-0000-000007000000}"/>
    <cellStyle name="20% - Accent1 2 2 3 3" xfId="9" xr:uid="{00000000-0005-0000-0000-000008000000}"/>
    <cellStyle name="20% - Accent1 2 2 4" xfId="10" xr:uid="{00000000-0005-0000-0000-000009000000}"/>
    <cellStyle name="20% - Accent1 2 2 5" xfId="11" xr:uid="{00000000-0005-0000-0000-00000A000000}"/>
    <cellStyle name="20% - Accent1 2 2 5 2" xfId="12" xr:uid="{00000000-0005-0000-0000-00000B000000}"/>
    <cellStyle name="20% - Accent1 2 2 6" xfId="13" xr:uid="{00000000-0005-0000-0000-00000C000000}"/>
    <cellStyle name="20% - Accent1 2 3" xfId="14" xr:uid="{00000000-0005-0000-0000-00000D000000}"/>
    <cellStyle name="20% - Accent1 2 3 2" xfId="15" xr:uid="{00000000-0005-0000-0000-00000E000000}"/>
    <cellStyle name="20% - Accent1 2 3 2 2" xfId="16" xr:uid="{00000000-0005-0000-0000-00000F000000}"/>
    <cellStyle name="20% - Accent1 2 3 2 2 2" xfId="17" xr:uid="{00000000-0005-0000-0000-000010000000}"/>
    <cellStyle name="20% - Accent1 2 3 2 2 3" xfId="18" xr:uid="{00000000-0005-0000-0000-000011000000}"/>
    <cellStyle name="20% - Accent1 2 3 2 3" xfId="19" xr:uid="{00000000-0005-0000-0000-000012000000}"/>
    <cellStyle name="20% - Accent1 2 3 2 4" xfId="20" xr:uid="{00000000-0005-0000-0000-000013000000}"/>
    <cellStyle name="20% - Accent1 2 3 3" xfId="21" xr:uid="{00000000-0005-0000-0000-000014000000}"/>
    <cellStyle name="20% - Accent1 2 3 3 2" xfId="22" xr:uid="{00000000-0005-0000-0000-000015000000}"/>
    <cellStyle name="20% - Accent1 2 3 3 3" xfId="23" xr:uid="{00000000-0005-0000-0000-000016000000}"/>
    <cellStyle name="20% - Accent1 2 3 4" xfId="24" xr:uid="{00000000-0005-0000-0000-000017000000}"/>
    <cellStyle name="20% - Accent1 2 3 5" xfId="25" xr:uid="{00000000-0005-0000-0000-000018000000}"/>
    <cellStyle name="20% - Accent1 2 4" xfId="26" xr:uid="{00000000-0005-0000-0000-000019000000}"/>
    <cellStyle name="20% - Accent1 2 4 2" xfId="27" xr:uid="{00000000-0005-0000-0000-00001A000000}"/>
    <cellStyle name="20% - Accent1 2 4 3" xfId="28" xr:uid="{00000000-0005-0000-0000-00001B000000}"/>
    <cellStyle name="20% - Accent1 2 5" xfId="29" xr:uid="{00000000-0005-0000-0000-00001C000000}"/>
    <cellStyle name="20% - Accent1 2 5 2" xfId="30" xr:uid="{00000000-0005-0000-0000-00001D000000}"/>
    <cellStyle name="20% - Accent1 2 5 3" xfId="31" xr:uid="{00000000-0005-0000-0000-00001E000000}"/>
    <cellStyle name="20% - Accent1 2 6" xfId="32" xr:uid="{00000000-0005-0000-0000-00001F000000}"/>
    <cellStyle name="20% - Accent1 2 6 2" xfId="33" xr:uid="{00000000-0005-0000-0000-000020000000}"/>
    <cellStyle name="20% - Accent1 2 6 3" xfId="34" xr:uid="{00000000-0005-0000-0000-000021000000}"/>
    <cellStyle name="20% - Accent1 2 7" xfId="35" xr:uid="{00000000-0005-0000-0000-000022000000}"/>
    <cellStyle name="20% - Accent1 2 7 2" xfId="36" xr:uid="{00000000-0005-0000-0000-000023000000}"/>
    <cellStyle name="20% - Accent1 2 7 3" xfId="37" xr:uid="{00000000-0005-0000-0000-000024000000}"/>
    <cellStyle name="20% - Accent1 2 8" xfId="38" xr:uid="{00000000-0005-0000-0000-000025000000}"/>
    <cellStyle name="20% - Accent1 3" xfId="39" xr:uid="{00000000-0005-0000-0000-000026000000}"/>
    <cellStyle name="20% - Accent1 3 2" xfId="40" xr:uid="{00000000-0005-0000-0000-000027000000}"/>
    <cellStyle name="20% - Accent1 3 2 2" xfId="41" xr:uid="{00000000-0005-0000-0000-000028000000}"/>
    <cellStyle name="20% - Accent1 3 2 3" xfId="42" xr:uid="{00000000-0005-0000-0000-000029000000}"/>
    <cellStyle name="20% - Accent1 3 3" xfId="43" xr:uid="{00000000-0005-0000-0000-00002A000000}"/>
    <cellStyle name="20% - Accent1 3 4" xfId="44" xr:uid="{00000000-0005-0000-0000-00002B000000}"/>
    <cellStyle name="20% - Accent1 4" xfId="45" xr:uid="{00000000-0005-0000-0000-00002C000000}"/>
    <cellStyle name="20% - Accent1 4 2" xfId="46" xr:uid="{00000000-0005-0000-0000-00002D000000}"/>
    <cellStyle name="20% - Accent1 4 3" xfId="47" xr:uid="{00000000-0005-0000-0000-00002E000000}"/>
    <cellStyle name="20% - Accent1 5" xfId="48" xr:uid="{00000000-0005-0000-0000-00002F000000}"/>
    <cellStyle name="20% - Accent1 5 2" xfId="49" xr:uid="{00000000-0005-0000-0000-000030000000}"/>
    <cellStyle name="20% - Accent1 5 3" xfId="50" xr:uid="{00000000-0005-0000-0000-000031000000}"/>
    <cellStyle name="20% - Accent1 6" xfId="51" xr:uid="{00000000-0005-0000-0000-000032000000}"/>
    <cellStyle name="20% - Accent1 6 2" xfId="52" xr:uid="{00000000-0005-0000-0000-000033000000}"/>
    <cellStyle name="20% - Accent1 6 3" xfId="53" xr:uid="{00000000-0005-0000-0000-000034000000}"/>
    <cellStyle name="20% - Accent1 7" xfId="54" xr:uid="{00000000-0005-0000-0000-000035000000}"/>
    <cellStyle name="20% - Accent1 8" xfId="55" xr:uid="{00000000-0005-0000-0000-000036000000}"/>
    <cellStyle name="20% - Accent2" xfId="56" builtinId="34" customBuiltin="1"/>
    <cellStyle name="20% - Accent2 2" xfId="57" xr:uid="{00000000-0005-0000-0000-000038000000}"/>
    <cellStyle name="20% - Accent2 2 2" xfId="58" xr:uid="{00000000-0005-0000-0000-000039000000}"/>
    <cellStyle name="20% - Accent2 2 2 2" xfId="59" xr:uid="{00000000-0005-0000-0000-00003A000000}"/>
    <cellStyle name="20% - Accent2 2 2 2 2" xfId="60" xr:uid="{00000000-0005-0000-0000-00003B000000}"/>
    <cellStyle name="20% - Accent2 2 2 2 3" xfId="61" xr:uid="{00000000-0005-0000-0000-00003C000000}"/>
    <cellStyle name="20% - Accent2 2 2 3" xfId="62" xr:uid="{00000000-0005-0000-0000-00003D000000}"/>
    <cellStyle name="20% - Accent2 2 2 3 2" xfId="63" xr:uid="{00000000-0005-0000-0000-00003E000000}"/>
    <cellStyle name="20% - Accent2 2 2 3 3" xfId="64" xr:uid="{00000000-0005-0000-0000-00003F000000}"/>
    <cellStyle name="20% - Accent2 2 2 4" xfId="65" xr:uid="{00000000-0005-0000-0000-000040000000}"/>
    <cellStyle name="20% - Accent2 2 2 5" xfId="66" xr:uid="{00000000-0005-0000-0000-000041000000}"/>
    <cellStyle name="20% - Accent2 2 2 5 2" xfId="67" xr:uid="{00000000-0005-0000-0000-000042000000}"/>
    <cellStyle name="20% - Accent2 2 2 6" xfId="68" xr:uid="{00000000-0005-0000-0000-000043000000}"/>
    <cellStyle name="20% - Accent2 2 3" xfId="69" xr:uid="{00000000-0005-0000-0000-000044000000}"/>
    <cellStyle name="20% - Accent2 2 3 2" xfId="70" xr:uid="{00000000-0005-0000-0000-000045000000}"/>
    <cellStyle name="20% - Accent2 2 3 2 2" xfId="71" xr:uid="{00000000-0005-0000-0000-000046000000}"/>
    <cellStyle name="20% - Accent2 2 3 2 2 2" xfId="72" xr:uid="{00000000-0005-0000-0000-000047000000}"/>
    <cellStyle name="20% - Accent2 2 3 2 2 3" xfId="73" xr:uid="{00000000-0005-0000-0000-000048000000}"/>
    <cellStyle name="20% - Accent2 2 3 2 3" xfId="74" xr:uid="{00000000-0005-0000-0000-000049000000}"/>
    <cellStyle name="20% - Accent2 2 3 2 4" xfId="75" xr:uid="{00000000-0005-0000-0000-00004A000000}"/>
    <cellStyle name="20% - Accent2 2 3 3" xfId="76" xr:uid="{00000000-0005-0000-0000-00004B000000}"/>
    <cellStyle name="20% - Accent2 2 3 3 2" xfId="77" xr:uid="{00000000-0005-0000-0000-00004C000000}"/>
    <cellStyle name="20% - Accent2 2 3 3 3" xfId="78" xr:uid="{00000000-0005-0000-0000-00004D000000}"/>
    <cellStyle name="20% - Accent2 2 3 4" xfId="79" xr:uid="{00000000-0005-0000-0000-00004E000000}"/>
    <cellStyle name="20% - Accent2 2 3 5" xfId="80" xr:uid="{00000000-0005-0000-0000-00004F000000}"/>
    <cellStyle name="20% - Accent2 2 4" xfId="81" xr:uid="{00000000-0005-0000-0000-000050000000}"/>
    <cellStyle name="20% - Accent2 2 4 2" xfId="82" xr:uid="{00000000-0005-0000-0000-000051000000}"/>
    <cellStyle name="20% - Accent2 2 4 3" xfId="83" xr:uid="{00000000-0005-0000-0000-000052000000}"/>
    <cellStyle name="20% - Accent2 2 5" xfId="84" xr:uid="{00000000-0005-0000-0000-000053000000}"/>
    <cellStyle name="20% - Accent2 2 5 2" xfId="85" xr:uid="{00000000-0005-0000-0000-000054000000}"/>
    <cellStyle name="20% - Accent2 2 5 3" xfId="86" xr:uid="{00000000-0005-0000-0000-000055000000}"/>
    <cellStyle name="20% - Accent2 2 6" xfId="87" xr:uid="{00000000-0005-0000-0000-000056000000}"/>
    <cellStyle name="20% - Accent2 2 6 2" xfId="88" xr:uid="{00000000-0005-0000-0000-000057000000}"/>
    <cellStyle name="20% - Accent2 2 6 3" xfId="89" xr:uid="{00000000-0005-0000-0000-000058000000}"/>
    <cellStyle name="20% - Accent2 2 7" xfId="90" xr:uid="{00000000-0005-0000-0000-000059000000}"/>
    <cellStyle name="20% - Accent2 2 7 2" xfId="91" xr:uid="{00000000-0005-0000-0000-00005A000000}"/>
    <cellStyle name="20% - Accent2 2 7 3" xfId="92" xr:uid="{00000000-0005-0000-0000-00005B000000}"/>
    <cellStyle name="20% - Accent2 2 8" xfId="93" xr:uid="{00000000-0005-0000-0000-00005C000000}"/>
    <cellStyle name="20% - Accent2 3" xfId="94" xr:uid="{00000000-0005-0000-0000-00005D000000}"/>
    <cellStyle name="20% - Accent2 3 2" xfId="95" xr:uid="{00000000-0005-0000-0000-00005E000000}"/>
    <cellStyle name="20% - Accent2 3 2 2" xfId="96" xr:uid="{00000000-0005-0000-0000-00005F000000}"/>
    <cellStyle name="20% - Accent2 3 2 3" xfId="97" xr:uid="{00000000-0005-0000-0000-000060000000}"/>
    <cellStyle name="20% - Accent2 3 3" xfId="98" xr:uid="{00000000-0005-0000-0000-000061000000}"/>
    <cellStyle name="20% - Accent2 3 4" xfId="99" xr:uid="{00000000-0005-0000-0000-000062000000}"/>
    <cellStyle name="20% - Accent2 4" xfId="100" xr:uid="{00000000-0005-0000-0000-000063000000}"/>
    <cellStyle name="20% - Accent2 4 2" xfId="101" xr:uid="{00000000-0005-0000-0000-000064000000}"/>
    <cellStyle name="20% - Accent2 4 3" xfId="102" xr:uid="{00000000-0005-0000-0000-000065000000}"/>
    <cellStyle name="20% - Accent2 5" xfId="103" xr:uid="{00000000-0005-0000-0000-000066000000}"/>
    <cellStyle name="20% - Accent2 5 2" xfId="104" xr:uid="{00000000-0005-0000-0000-000067000000}"/>
    <cellStyle name="20% - Accent2 5 3" xfId="105" xr:uid="{00000000-0005-0000-0000-000068000000}"/>
    <cellStyle name="20% - Accent2 6" xfId="106" xr:uid="{00000000-0005-0000-0000-000069000000}"/>
    <cellStyle name="20% - Accent2 6 2" xfId="107" xr:uid="{00000000-0005-0000-0000-00006A000000}"/>
    <cellStyle name="20% - Accent2 6 3" xfId="108" xr:uid="{00000000-0005-0000-0000-00006B000000}"/>
    <cellStyle name="20% - Accent2 7" xfId="109" xr:uid="{00000000-0005-0000-0000-00006C000000}"/>
    <cellStyle name="20% - Accent2 8" xfId="110" xr:uid="{00000000-0005-0000-0000-00006D000000}"/>
    <cellStyle name="20% - Accent3" xfId="111" builtinId="38" customBuiltin="1"/>
    <cellStyle name="20% - Accent3 2" xfId="112" xr:uid="{00000000-0005-0000-0000-00006F000000}"/>
    <cellStyle name="20% - Accent3 2 2" xfId="113" xr:uid="{00000000-0005-0000-0000-000070000000}"/>
    <cellStyle name="20% - Accent3 2 2 2" xfId="114" xr:uid="{00000000-0005-0000-0000-000071000000}"/>
    <cellStyle name="20% - Accent3 2 2 2 2" xfId="115" xr:uid="{00000000-0005-0000-0000-000072000000}"/>
    <cellStyle name="20% - Accent3 2 2 2 3" xfId="116" xr:uid="{00000000-0005-0000-0000-000073000000}"/>
    <cellStyle name="20% - Accent3 2 2 3" xfId="117" xr:uid="{00000000-0005-0000-0000-000074000000}"/>
    <cellStyle name="20% - Accent3 2 2 3 2" xfId="118" xr:uid="{00000000-0005-0000-0000-000075000000}"/>
    <cellStyle name="20% - Accent3 2 2 3 3" xfId="119" xr:uid="{00000000-0005-0000-0000-000076000000}"/>
    <cellStyle name="20% - Accent3 2 2 4" xfId="120" xr:uid="{00000000-0005-0000-0000-000077000000}"/>
    <cellStyle name="20% - Accent3 2 2 5" xfId="121" xr:uid="{00000000-0005-0000-0000-000078000000}"/>
    <cellStyle name="20% - Accent3 2 2 5 2" xfId="122" xr:uid="{00000000-0005-0000-0000-000079000000}"/>
    <cellStyle name="20% - Accent3 2 2 6" xfId="123" xr:uid="{00000000-0005-0000-0000-00007A000000}"/>
    <cellStyle name="20% - Accent3 2 3" xfId="124" xr:uid="{00000000-0005-0000-0000-00007B000000}"/>
    <cellStyle name="20% - Accent3 2 3 2" xfId="125" xr:uid="{00000000-0005-0000-0000-00007C000000}"/>
    <cellStyle name="20% - Accent3 2 3 2 2" xfId="126" xr:uid="{00000000-0005-0000-0000-00007D000000}"/>
    <cellStyle name="20% - Accent3 2 3 2 2 2" xfId="127" xr:uid="{00000000-0005-0000-0000-00007E000000}"/>
    <cellStyle name="20% - Accent3 2 3 2 2 3" xfId="128" xr:uid="{00000000-0005-0000-0000-00007F000000}"/>
    <cellStyle name="20% - Accent3 2 3 2 3" xfId="129" xr:uid="{00000000-0005-0000-0000-000080000000}"/>
    <cellStyle name="20% - Accent3 2 3 2 4" xfId="130" xr:uid="{00000000-0005-0000-0000-000081000000}"/>
    <cellStyle name="20% - Accent3 2 3 3" xfId="131" xr:uid="{00000000-0005-0000-0000-000082000000}"/>
    <cellStyle name="20% - Accent3 2 3 3 2" xfId="132" xr:uid="{00000000-0005-0000-0000-000083000000}"/>
    <cellStyle name="20% - Accent3 2 3 3 3" xfId="133" xr:uid="{00000000-0005-0000-0000-000084000000}"/>
    <cellStyle name="20% - Accent3 2 3 4" xfId="134" xr:uid="{00000000-0005-0000-0000-000085000000}"/>
    <cellStyle name="20% - Accent3 2 3 5" xfId="135" xr:uid="{00000000-0005-0000-0000-000086000000}"/>
    <cellStyle name="20% - Accent3 2 4" xfId="136" xr:uid="{00000000-0005-0000-0000-000087000000}"/>
    <cellStyle name="20% - Accent3 2 4 2" xfId="137" xr:uid="{00000000-0005-0000-0000-000088000000}"/>
    <cellStyle name="20% - Accent3 2 4 3" xfId="138" xr:uid="{00000000-0005-0000-0000-000089000000}"/>
    <cellStyle name="20% - Accent3 2 5" xfId="139" xr:uid="{00000000-0005-0000-0000-00008A000000}"/>
    <cellStyle name="20% - Accent3 2 5 2" xfId="140" xr:uid="{00000000-0005-0000-0000-00008B000000}"/>
    <cellStyle name="20% - Accent3 2 5 3" xfId="141" xr:uid="{00000000-0005-0000-0000-00008C000000}"/>
    <cellStyle name="20% - Accent3 2 6" xfId="142" xr:uid="{00000000-0005-0000-0000-00008D000000}"/>
    <cellStyle name="20% - Accent3 2 6 2" xfId="143" xr:uid="{00000000-0005-0000-0000-00008E000000}"/>
    <cellStyle name="20% - Accent3 2 6 3" xfId="144" xr:uid="{00000000-0005-0000-0000-00008F000000}"/>
    <cellStyle name="20% - Accent3 2 7" xfId="145" xr:uid="{00000000-0005-0000-0000-000090000000}"/>
    <cellStyle name="20% - Accent3 2 7 2" xfId="146" xr:uid="{00000000-0005-0000-0000-000091000000}"/>
    <cellStyle name="20% - Accent3 2 7 3" xfId="147" xr:uid="{00000000-0005-0000-0000-000092000000}"/>
    <cellStyle name="20% - Accent3 2 8" xfId="148" xr:uid="{00000000-0005-0000-0000-000093000000}"/>
    <cellStyle name="20% - Accent3 3" xfId="149" xr:uid="{00000000-0005-0000-0000-000094000000}"/>
    <cellStyle name="20% - Accent3 3 2" xfId="150" xr:uid="{00000000-0005-0000-0000-000095000000}"/>
    <cellStyle name="20% - Accent3 3 2 2" xfId="151" xr:uid="{00000000-0005-0000-0000-000096000000}"/>
    <cellStyle name="20% - Accent3 3 2 3" xfId="152" xr:uid="{00000000-0005-0000-0000-000097000000}"/>
    <cellStyle name="20% - Accent3 3 3" xfId="153" xr:uid="{00000000-0005-0000-0000-000098000000}"/>
    <cellStyle name="20% - Accent3 3 4" xfId="154" xr:uid="{00000000-0005-0000-0000-000099000000}"/>
    <cellStyle name="20% - Accent3 4" xfId="155" xr:uid="{00000000-0005-0000-0000-00009A000000}"/>
    <cellStyle name="20% - Accent3 4 2" xfId="156" xr:uid="{00000000-0005-0000-0000-00009B000000}"/>
    <cellStyle name="20% - Accent3 4 3" xfId="157" xr:uid="{00000000-0005-0000-0000-00009C000000}"/>
    <cellStyle name="20% - Accent3 5" xfId="158" xr:uid="{00000000-0005-0000-0000-00009D000000}"/>
    <cellStyle name="20% - Accent3 5 2" xfId="159" xr:uid="{00000000-0005-0000-0000-00009E000000}"/>
    <cellStyle name="20% - Accent3 5 3" xfId="160" xr:uid="{00000000-0005-0000-0000-00009F000000}"/>
    <cellStyle name="20% - Accent3 6" xfId="161" xr:uid="{00000000-0005-0000-0000-0000A0000000}"/>
    <cellStyle name="20% - Accent3 6 2" xfId="162" xr:uid="{00000000-0005-0000-0000-0000A1000000}"/>
    <cellStyle name="20% - Accent3 6 3" xfId="163" xr:uid="{00000000-0005-0000-0000-0000A2000000}"/>
    <cellStyle name="20% - Accent3 7" xfId="164" xr:uid="{00000000-0005-0000-0000-0000A3000000}"/>
    <cellStyle name="20% - Accent3 8" xfId="165" xr:uid="{00000000-0005-0000-0000-0000A4000000}"/>
    <cellStyle name="20% - Accent4" xfId="166" builtinId="42" customBuiltin="1"/>
    <cellStyle name="20% - Accent4 2" xfId="167" xr:uid="{00000000-0005-0000-0000-0000A6000000}"/>
    <cellStyle name="20% - Accent4 2 2" xfId="168" xr:uid="{00000000-0005-0000-0000-0000A7000000}"/>
    <cellStyle name="20% - Accent4 2 2 2" xfId="169" xr:uid="{00000000-0005-0000-0000-0000A8000000}"/>
    <cellStyle name="20% - Accent4 2 2 2 2" xfId="170" xr:uid="{00000000-0005-0000-0000-0000A9000000}"/>
    <cellStyle name="20% - Accent4 2 2 2 3" xfId="171" xr:uid="{00000000-0005-0000-0000-0000AA000000}"/>
    <cellStyle name="20% - Accent4 2 2 3" xfId="172" xr:uid="{00000000-0005-0000-0000-0000AB000000}"/>
    <cellStyle name="20% - Accent4 2 2 3 2" xfId="173" xr:uid="{00000000-0005-0000-0000-0000AC000000}"/>
    <cellStyle name="20% - Accent4 2 2 3 3" xfId="174" xr:uid="{00000000-0005-0000-0000-0000AD000000}"/>
    <cellStyle name="20% - Accent4 2 2 4" xfId="175" xr:uid="{00000000-0005-0000-0000-0000AE000000}"/>
    <cellStyle name="20% - Accent4 2 2 5" xfId="176" xr:uid="{00000000-0005-0000-0000-0000AF000000}"/>
    <cellStyle name="20% - Accent4 2 2 5 2" xfId="177" xr:uid="{00000000-0005-0000-0000-0000B0000000}"/>
    <cellStyle name="20% - Accent4 2 2 6" xfId="178" xr:uid="{00000000-0005-0000-0000-0000B1000000}"/>
    <cellStyle name="20% - Accent4 2 3" xfId="179" xr:uid="{00000000-0005-0000-0000-0000B2000000}"/>
    <cellStyle name="20% - Accent4 2 3 2" xfId="180" xr:uid="{00000000-0005-0000-0000-0000B3000000}"/>
    <cellStyle name="20% - Accent4 2 3 2 2" xfId="181" xr:uid="{00000000-0005-0000-0000-0000B4000000}"/>
    <cellStyle name="20% - Accent4 2 3 2 2 2" xfId="182" xr:uid="{00000000-0005-0000-0000-0000B5000000}"/>
    <cellStyle name="20% - Accent4 2 3 2 2 3" xfId="183" xr:uid="{00000000-0005-0000-0000-0000B6000000}"/>
    <cellStyle name="20% - Accent4 2 3 2 3" xfId="184" xr:uid="{00000000-0005-0000-0000-0000B7000000}"/>
    <cellStyle name="20% - Accent4 2 3 2 4" xfId="185" xr:uid="{00000000-0005-0000-0000-0000B8000000}"/>
    <cellStyle name="20% - Accent4 2 3 3" xfId="186" xr:uid="{00000000-0005-0000-0000-0000B9000000}"/>
    <cellStyle name="20% - Accent4 2 3 3 2" xfId="187" xr:uid="{00000000-0005-0000-0000-0000BA000000}"/>
    <cellStyle name="20% - Accent4 2 3 3 3" xfId="188" xr:uid="{00000000-0005-0000-0000-0000BB000000}"/>
    <cellStyle name="20% - Accent4 2 3 4" xfId="189" xr:uid="{00000000-0005-0000-0000-0000BC000000}"/>
    <cellStyle name="20% - Accent4 2 3 5" xfId="190" xr:uid="{00000000-0005-0000-0000-0000BD000000}"/>
    <cellStyle name="20% - Accent4 2 4" xfId="191" xr:uid="{00000000-0005-0000-0000-0000BE000000}"/>
    <cellStyle name="20% - Accent4 2 4 2" xfId="192" xr:uid="{00000000-0005-0000-0000-0000BF000000}"/>
    <cellStyle name="20% - Accent4 2 4 3" xfId="193" xr:uid="{00000000-0005-0000-0000-0000C0000000}"/>
    <cellStyle name="20% - Accent4 2 5" xfId="194" xr:uid="{00000000-0005-0000-0000-0000C1000000}"/>
    <cellStyle name="20% - Accent4 2 5 2" xfId="195" xr:uid="{00000000-0005-0000-0000-0000C2000000}"/>
    <cellStyle name="20% - Accent4 2 5 3" xfId="196" xr:uid="{00000000-0005-0000-0000-0000C3000000}"/>
    <cellStyle name="20% - Accent4 2 6" xfId="197" xr:uid="{00000000-0005-0000-0000-0000C4000000}"/>
    <cellStyle name="20% - Accent4 2 6 2" xfId="198" xr:uid="{00000000-0005-0000-0000-0000C5000000}"/>
    <cellStyle name="20% - Accent4 2 6 3" xfId="199" xr:uid="{00000000-0005-0000-0000-0000C6000000}"/>
    <cellStyle name="20% - Accent4 2 7" xfId="200" xr:uid="{00000000-0005-0000-0000-0000C7000000}"/>
    <cellStyle name="20% - Accent4 2 7 2" xfId="201" xr:uid="{00000000-0005-0000-0000-0000C8000000}"/>
    <cellStyle name="20% - Accent4 2 7 3" xfId="202" xr:uid="{00000000-0005-0000-0000-0000C9000000}"/>
    <cellStyle name="20% - Accent4 2 8" xfId="203" xr:uid="{00000000-0005-0000-0000-0000CA000000}"/>
    <cellStyle name="20% - Accent4 3" xfId="204" xr:uid="{00000000-0005-0000-0000-0000CB000000}"/>
    <cellStyle name="20% - Accent4 3 2" xfId="205" xr:uid="{00000000-0005-0000-0000-0000CC000000}"/>
    <cellStyle name="20% - Accent4 3 2 2" xfId="206" xr:uid="{00000000-0005-0000-0000-0000CD000000}"/>
    <cellStyle name="20% - Accent4 3 2 3" xfId="207" xr:uid="{00000000-0005-0000-0000-0000CE000000}"/>
    <cellStyle name="20% - Accent4 3 3" xfId="208" xr:uid="{00000000-0005-0000-0000-0000CF000000}"/>
    <cellStyle name="20% - Accent4 3 4" xfId="209" xr:uid="{00000000-0005-0000-0000-0000D0000000}"/>
    <cellStyle name="20% - Accent4 4" xfId="210" xr:uid="{00000000-0005-0000-0000-0000D1000000}"/>
    <cellStyle name="20% - Accent4 4 2" xfId="211" xr:uid="{00000000-0005-0000-0000-0000D2000000}"/>
    <cellStyle name="20% - Accent4 4 3" xfId="212" xr:uid="{00000000-0005-0000-0000-0000D3000000}"/>
    <cellStyle name="20% - Accent4 5" xfId="213" xr:uid="{00000000-0005-0000-0000-0000D4000000}"/>
    <cellStyle name="20% - Accent4 5 2" xfId="214" xr:uid="{00000000-0005-0000-0000-0000D5000000}"/>
    <cellStyle name="20% - Accent4 5 3" xfId="215" xr:uid="{00000000-0005-0000-0000-0000D6000000}"/>
    <cellStyle name="20% - Accent4 6" xfId="216" xr:uid="{00000000-0005-0000-0000-0000D7000000}"/>
    <cellStyle name="20% - Accent4 6 2" xfId="217" xr:uid="{00000000-0005-0000-0000-0000D8000000}"/>
    <cellStyle name="20% - Accent4 6 3" xfId="218" xr:uid="{00000000-0005-0000-0000-0000D9000000}"/>
    <cellStyle name="20% - Accent4 7" xfId="219" xr:uid="{00000000-0005-0000-0000-0000DA000000}"/>
    <cellStyle name="20% - Accent4 8" xfId="220" xr:uid="{00000000-0005-0000-0000-0000DB000000}"/>
    <cellStyle name="20% - Accent5" xfId="221" builtinId="46" customBuiltin="1"/>
    <cellStyle name="20% - Accent5 2" xfId="222" xr:uid="{00000000-0005-0000-0000-0000DD000000}"/>
    <cellStyle name="20% - Accent5 2 2" xfId="223" xr:uid="{00000000-0005-0000-0000-0000DE000000}"/>
    <cellStyle name="20% - Accent5 2 2 2" xfId="224" xr:uid="{00000000-0005-0000-0000-0000DF000000}"/>
    <cellStyle name="20% - Accent5 2 2 2 2" xfId="225" xr:uid="{00000000-0005-0000-0000-0000E0000000}"/>
    <cellStyle name="20% - Accent5 2 2 2 3" xfId="226" xr:uid="{00000000-0005-0000-0000-0000E1000000}"/>
    <cellStyle name="20% - Accent5 2 2 3" xfId="227" xr:uid="{00000000-0005-0000-0000-0000E2000000}"/>
    <cellStyle name="20% - Accent5 2 2 3 2" xfId="228" xr:uid="{00000000-0005-0000-0000-0000E3000000}"/>
    <cellStyle name="20% - Accent5 2 2 3 3" xfId="229" xr:uid="{00000000-0005-0000-0000-0000E4000000}"/>
    <cellStyle name="20% - Accent5 2 2 4" xfId="230" xr:uid="{00000000-0005-0000-0000-0000E5000000}"/>
    <cellStyle name="20% - Accent5 2 2 5" xfId="231" xr:uid="{00000000-0005-0000-0000-0000E6000000}"/>
    <cellStyle name="20% - Accent5 2 2 5 2" xfId="232" xr:uid="{00000000-0005-0000-0000-0000E7000000}"/>
    <cellStyle name="20% - Accent5 2 2 6" xfId="233" xr:uid="{00000000-0005-0000-0000-0000E8000000}"/>
    <cellStyle name="20% - Accent5 2 3" xfId="234" xr:uid="{00000000-0005-0000-0000-0000E9000000}"/>
    <cellStyle name="20% - Accent5 2 3 2" xfId="235" xr:uid="{00000000-0005-0000-0000-0000EA000000}"/>
    <cellStyle name="20% - Accent5 2 3 2 2" xfId="236" xr:uid="{00000000-0005-0000-0000-0000EB000000}"/>
    <cellStyle name="20% - Accent5 2 3 2 2 2" xfId="237" xr:uid="{00000000-0005-0000-0000-0000EC000000}"/>
    <cellStyle name="20% - Accent5 2 3 2 2 3" xfId="238" xr:uid="{00000000-0005-0000-0000-0000ED000000}"/>
    <cellStyle name="20% - Accent5 2 3 2 3" xfId="239" xr:uid="{00000000-0005-0000-0000-0000EE000000}"/>
    <cellStyle name="20% - Accent5 2 3 2 4" xfId="240" xr:uid="{00000000-0005-0000-0000-0000EF000000}"/>
    <cellStyle name="20% - Accent5 2 3 3" xfId="241" xr:uid="{00000000-0005-0000-0000-0000F0000000}"/>
    <cellStyle name="20% - Accent5 2 3 3 2" xfId="242" xr:uid="{00000000-0005-0000-0000-0000F1000000}"/>
    <cellStyle name="20% - Accent5 2 3 3 3" xfId="243" xr:uid="{00000000-0005-0000-0000-0000F2000000}"/>
    <cellStyle name="20% - Accent5 2 3 4" xfId="244" xr:uid="{00000000-0005-0000-0000-0000F3000000}"/>
    <cellStyle name="20% - Accent5 2 3 5" xfId="245" xr:uid="{00000000-0005-0000-0000-0000F4000000}"/>
    <cellStyle name="20% - Accent5 2 4" xfId="246" xr:uid="{00000000-0005-0000-0000-0000F5000000}"/>
    <cellStyle name="20% - Accent5 2 4 2" xfId="247" xr:uid="{00000000-0005-0000-0000-0000F6000000}"/>
    <cellStyle name="20% - Accent5 2 4 3" xfId="248" xr:uid="{00000000-0005-0000-0000-0000F7000000}"/>
    <cellStyle name="20% - Accent5 2 5" xfId="249" xr:uid="{00000000-0005-0000-0000-0000F8000000}"/>
    <cellStyle name="20% - Accent5 2 5 2" xfId="250" xr:uid="{00000000-0005-0000-0000-0000F9000000}"/>
    <cellStyle name="20% - Accent5 2 5 3" xfId="251" xr:uid="{00000000-0005-0000-0000-0000FA000000}"/>
    <cellStyle name="20% - Accent5 2 6" xfId="252" xr:uid="{00000000-0005-0000-0000-0000FB000000}"/>
    <cellStyle name="20% - Accent5 2 6 2" xfId="253" xr:uid="{00000000-0005-0000-0000-0000FC000000}"/>
    <cellStyle name="20% - Accent5 2 6 3" xfId="254" xr:uid="{00000000-0005-0000-0000-0000FD000000}"/>
    <cellStyle name="20% - Accent5 2 7" xfId="255" xr:uid="{00000000-0005-0000-0000-0000FE000000}"/>
    <cellStyle name="20% - Accent5 2 7 2" xfId="256" xr:uid="{00000000-0005-0000-0000-0000FF000000}"/>
    <cellStyle name="20% - Accent5 2 7 3" xfId="257" xr:uid="{00000000-0005-0000-0000-000000010000}"/>
    <cellStyle name="20% - Accent5 2 8" xfId="258" xr:uid="{00000000-0005-0000-0000-000001010000}"/>
    <cellStyle name="20% - Accent5 3" xfId="259" xr:uid="{00000000-0005-0000-0000-000002010000}"/>
    <cellStyle name="20% - Accent5 3 2" xfId="260" xr:uid="{00000000-0005-0000-0000-000003010000}"/>
    <cellStyle name="20% - Accent5 3 2 2" xfId="261" xr:uid="{00000000-0005-0000-0000-000004010000}"/>
    <cellStyle name="20% - Accent5 3 2 3" xfId="262" xr:uid="{00000000-0005-0000-0000-000005010000}"/>
    <cellStyle name="20% - Accent5 3 3" xfId="263" xr:uid="{00000000-0005-0000-0000-000006010000}"/>
    <cellStyle name="20% - Accent5 3 4" xfId="264" xr:uid="{00000000-0005-0000-0000-000007010000}"/>
    <cellStyle name="20% - Accent5 4" xfId="265" xr:uid="{00000000-0005-0000-0000-000008010000}"/>
    <cellStyle name="20% - Accent5 4 2" xfId="266" xr:uid="{00000000-0005-0000-0000-000009010000}"/>
    <cellStyle name="20% - Accent5 4 3" xfId="267" xr:uid="{00000000-0005-0000-0000-00000A010000}"/>
    <cellStyle name="20% - Accent5 5" xfId="268" xr:uid="{00000000-0005-0000-0000-00000B010000}"/>
    <cellStyle name="20% - Accent5 5 2" xfId="269" xr:uid="{00000000-0005-0000-0000-00000C010000}"/>
    <cellStyle name="20% - Accent5 5 3" xfId="270" xr:uid="{00000000-0005-0000-0000-00000D010000}"/>
    <cellStyle name="20% - Accent5 6" xfId="271" xr:uid="{00000000-0005-0000-0000-00000E010000}"/>
    <cellStyle name="20% - Accent5 6 2" xfId="272" xr:uid="{00000000-0005-0000-0000-00000F010000}"/>
    <cellStyle name="20% - Accent5 6 3" xfId="273" xr:uid="{00000000-0005-0000-0000-000010010000}"/>
    <cellStyle name="20% - Accent5 7" xfId="274" xr:uid="{00000000-0005-0000-0000-000011010000}"/>
    <cellStyle name="20% - Accent5 8" xfId="275" xr:uid="{00000000-0005-0000-0000-000012010000}"/>
    <cellStyle name="20% - Accent6" xfId="276" builtinId="50" customBuiltin="1"/>
    <cellStyle name="20% - Accent6 2" xfId="277" xr:uid="{00000000-0005-0000-0000-000014010000}"/>
    <cellStyle name="20% - Accent6 2 2" xfId="278" xr:uid="{00000000-0005-0000-0000-000015010000}"/>
    <cellStyle name="20% - Accent6 2 2 2" xfId="279" xr:uid="{00000000-0005-0000-0000-000016010000}"/>
    <cellStyle name="20% - Accent6 2 2 2 2" xfId="280" xr:uid="{00000000-0005-0000-0000-000017010000}"/>
    <cellStyle name="20% - Accent6 2 2 2 3" xfId="281" xr:uid="{00000000-0005-0000-0000-000018010000}"/>
    <cellStyle name="20% - Accent6 2 2 3" xfId="282" xr:uid="{00000000-0005-0000-0000-000019010000}"/>
    <cellStyle name="20% - Accent6 2 2 3 2" xfId="283" xr:uid="{00000000-0005-0000-0000-00001A010000}"/>
    <cellStyle name="20% - Accent6 2 2 3 3" xfId="284" xr:uid="{00000000-0005-0000-0000-00001B010000}"/>
    <cellStyle name="20% - Accent6 2 2 4" xfId="285" xr:uid="{00000000-0005-0000-0000-00001C010000}"/>
    <cellStyle name="20% - Accent6 2 2 5" xfId="286" xr:uid="{00000000-0005-0000-0000-00001D010000}"/>
    <cellStyle name="20% - Accent6 2 2 5 2" xfId="287" xr:uid="{00000000-0005-0000-0000-00001E010000}"/>
    <cellStyle name="20% - Accent6 2 2 6" xfId="288" xr:uid="{00000000-0005-0000-0000-00001F010000}"/>
    <cellStyle name="20% - Accent6 2 3" xfId="289" xr:uid="{00000000-0005-0000-0000-000020010000}"/>
    <cellStyle name="20% - Accent6 2 3 2" xfId="290" xr:uid="{00000000-0005-0000-0000-000021010000}"/>
    <cellStyle name="20% - Accent6 2 3 2 2" xfId="291" xr:uid="{00000000-0005-0000-0000-000022010000}"/>
    <cellStyle name="20% - Accent6 2 3 2 2 2" xfId="292" xr:uid="{00000000-0005-0000-0000-000023010000}"/>
    <cellStyle name="20% - Accent6 2 3 2 2 3" xfId="293" xr:uid="{00000000-0005-0000-0000-000024010000}"/>
    <cellStyle name="20% - Accent6 2 3 2 3" xfId="294" xr:uid="{00000000-0005-0000-0000-000025010000}"/>
    <cellStyle name="20% - Accent6 2 3 2 4" xfId="295" xr:uid="{00000000-0005-0000-0000-000026010000}"/>
    <cellStyle name="20% - Accent6 2 3 3" xfId="296" xr:uid="{00000000-0005-0000-0000-000027010000}"/>
    <cellStyle name="20% - Accent6 2 3 3 2" xfId="297" xr:uid="{00000000-0005-0000-0000-000028010000}"/>
    <cellStyle name="20% - Accent6 2 3 3 3" xfId="298" xr:uid="{00000000-0005-0000-0000-000029010000}"/>
    <cellStyle name="20% - Accent6 2 3 4" xfId="299" xr:uid="{00000000-0005-0000-0000-00002A010000}"/>
    <cellStyle name="20% - Accent6 2 3 5" xfId="300" xr:uid="{00000000-0005-0000-0000-00002B010000}"/>
    <cellStyle name="20% - Accent6 2 4" xfId="301" xr:uid="{00000000-0005-0000-0000-00002C010000}"/>
    <cellStyle name="20% - Accent6 2 4 2" xfId="302" xr:uid="{00000000-0005-0000-0000-00002D010000}"/>
    <cellStyle name="20% - Accent6 2 4 3" xfId="303" xr:uid="{00000000-0005-0000-0000-00002E010000}"/>
    <cellStyle name="20% - Accent6 2 5" xfId="304" xr:uid="{00000000-0005-0000-0000-00002F010000}"/>
    <cellStyle name="20% - Accent6 2 5 2" xfId="305" xr:uid="{00000000-0005-0000-0000-000030010000}"/>
    <cellStyle name="20% - Accent6 2 5 3" xfId="306" xr:uid="{00000000-0005-0000-0000-000031010000}"/>
    <cellStyle name="20% - Accent6 2 6" xfId="307" xr:uid="{00000000-0005-0000-0000-000032010000}"/>
    <cellStyle name="20% - Accent6 2 6 2" xfId="308" xr:uid="{00000000-0005-0000-0000-000033010000}"/>
    <cellStyle name="20% - Accent6 2 6 3" xfId="309" xr:uid="{00000000-0005-0000-0000-000034010000}"/>
    <cellStyle name="20% - Accent6 2 7" xfId="310" xr:uid="{00000000-0005-0000-0000-000035010000}"/>
    <cellStyle name="20% - Accent6 2 7 2" xfId="311" xr:uid="{00000000-0005-0000-0000-000036010000}"/>
    <cellStyle name="20% - Accent6 2 7 3" xfId="312" xr:uid="{00000000-0005-0000-0000-000037010000}"/>
    <cellStyle name="20% - Accent6 2 8" xfId="313" xr:uid="{00000000-0005-0000-0000-000038010000}"/>
    <cellStyle name="20% - Accent6 3" xfId="314" xr:uid="{00000000-0005-0000-0000-000039010000}"/>
    <cellStyle name="20% - Accent6 3 2" xfId="315" xr:uid="{00000000-0005-0000-0000-00003A010000}"/>
    <cellStyle name="20% - Accent6 3 2 2" xfId="316" xr:uid="{00000000-0005-0000-0000-00003B010000}"/>
    <cellStyle name="20% - Accent6 3 2 3" xfId="317" xr:uid="{00000000-0005-0000-0000-00003C010000}"/>
    <cellStyle name="20% - Accent6 3 3" xfId="318" xr:uid="{00000000-0005-0000-0000-00003D010000}"/>
    <cellStyle name="20% - Accent6 3 4" xfId="319" xr:uid="{00000000-0005-0000-0000-00003E010000}"/>
    <cellStyle name="20% - Accent6 4" xfId="320" xr:uid="{00000000-0005-0000-0000-00003F010000}"/>
    <cellStyle name="20% - Accent6 4 2" xfId="321" xr:uid="{00000000-0005-0000-0000-000040010000}"/>
    <cellStyle name="20% - Accent6 4 3" xfId="322" xr:uid="{00000000-0005-0000-0000-000041010000}"/>
    <cellStyle name="20% - Accent6 5" xfId="323" xr:uid="{00000000-0005-0000-0000-000042010000}"/>
    <cellStyle name="20% - Accent6 5 2" xfId="324" xr:uid="{00000000-0005-0000-0000-000043010000}"/>
    <cellStyle name="20% - Accent6 5 3" xfId="325" xr:uid="{00000000-0005-0000-0000-000044010000}"/>
    <cellStyle name="20% - Accent6 6" xfId="326" xr:uid="{00000000-0005-0000-0000-000045010000}"/>
    <cellStyle name="20% - Accent6 6 2" xfId="327" xr:uid="{00000000-0005-0000-0000-000046010000}"/>
    <cellStyle name="20% - Accent6 6 3" xfId="328" xr:uid="{00000000-0005-0000-0000-000047010000}"/>
    <cellStyle name="20% - Accent6 7" xfId="329" xr:uid="{00000000-0005-0000-0000-000048010000}"/>
    <cellStyle name="20% - Accent6 8" xfId="330" xr:uid="{00000000-0005-0000-0000-000049010000}"/>
    <cellStyle name="40% - Accent1" xfId="331" builtinId="31" customBuiltin="1"/>
    <cellStyle name="40% - Accent1 2" xfId="332" xr:uid="{00000000-0005-0000-0000-00004B010000}"/>
    <cellStyle name="40% - Accent1 2 2" xfId="333" xr:uid="{00000000-0005-0000-0000-00004C010000}"/>
    <cellStyle name="40% - Accent1 2 2 2" xfId="334" xr:uid="{00000000-0005-0000-0000-00004D010000}"/>
    <cellStyle name="40% - Accent1 2 2 2 2" xfId="335" xr:uid="{00000000-0005-0000-0000-00004E010000}"/>
    <cellStyle name="40% - Accent1 2 2 2 3" xfId="336" xr:uid="{00000000-0005-0000-0000-00004F010000}"/>
    <cellStyle name="40% - Accent1 2 2 3" xfId="337" xr:uid="{00000000-0005-0000-0000-000050010000}"/>
    <cellStyle name="40% - Accent1 2 2 3 2" xfId="338" xr:uid="{00000000-0005-0000-0000-000051010000}"/>
    <cellStyle name="40% - Accent1 2 2 3 3" xfId="339" xr:uid="{00000000-0005-0000-0000-000052010000}"/>
    <cellStyle name="40% - Accent1 2 2 4" xfId="340" xr:uid="{00000000-0005-0000-0000-000053010000}"/>
    <cellStyle name="40% - Accent1 2 2 5" xfId="341" xr:uid="{00000000-0005-0000-0000-000054010000}"/>
    <cellStyle name="40% - Accent1 2 2 5 2" xfId="342" xr:uid="{00000000-0005-0000-0000-000055010000}"/>
    <cellStyle name="40% - Accent1 2 2 6" xfId="343" xr:uid="{00000000-0005-0000-0000-000056010000}"/>
    <cellStyle name="40% - Accent1 2 3" xfId="344" xr:uid="{00000000-0005-0000-0000-000057010000}"/>
    <cellStyle name="40% - Accent1 2 3 2" xfId="345" xr:uid="{00000000-0005-0000-0000-000058010000}"/>
    <cellStyle name="40% - Accent1 2 3 2 2" xfId="346" xr:uid="{00000000-0005-0000-0000-000059010000}"/>
    <cellStyle name="40% - Accent1 2 3 2 2 2" xfId="347" xr:uid="{00000000-0005-0000-0000-00005A010000}"/>
    <cellStyle name="40% - Accent1 2 3 2 2 3" xfId="348" xr:uid="{00000000-0005-0000-0000-00005B010000}"/>
    <cellStyle name="40% - Accent1 2 3 2 3" xfId="349" xr:uid="{00000000-0005-0000-0000-00005C010000}"/>
    <cellStyle name="40% - Accent1 2 3 2 4" xfId="350" xr:uid="{00000000-0005-0000-0000-00005D010000}"/>
    <cellStyle name="40% - Accent1 2 3 3" xfId="351" xr:uid="{00000000-0005-0000-0000-00005E010000}"/>
    <cellStyle name="40% - Accent1 2 3 3 2" xfId="352" xr:uid="{00000000-0005-0000-0000-00005F010000}"/>
    <cellStyle name="40% - Accent1 2 3 3 3" xfId="353" xr:uid="{00000000-0005-0000-0000-000060010000}"/>
    <cellStyle name="40% - Accent1 2 3 4" xfId="354" xr:uid="{00000000-0005-0000-0000-000061010000}"/>
    <cellStyle name="40% - Accent1 2 3 5" xfId="355" xr:uid="{00000000-0005-0000-0000-000062010000}"/>
    <cellStyle name="40% - Accent1 2 4" xfId="356" xr:uid="{00000000-0005-0000-0000-000063010000}"/>
    <cellStyle name="40% - Accent1 2 4 2" xfId="357" xr:uid="{00000000-0005-0000-0000-000064010000}"/>
    <cellStyle name="40% - Accent1 2 4 3" xfId="358" xr:uid="{00000000-0005-0000-0000-000065010000}"/>
    <cellStyle name="40% - Accent1 2 5" xfId="359" xr:uid="{00000000-0005-0000-0000-000066010000}"/>
    <cellStyle name="40% - Accent1 2 5 2" xfId="360" xr:uid="{00000000-0005-0000-0000-000067010000}"/>
    <cellStyle name="40% - Accent1 2 5 3" xfId="361" xr:uid="{00000000-0005-0000-0000-000068010000}"/>
    <cellStyle name="40% - Accent1 2 6" xfId="362" xr:uid="{00000000-0005-0000-0000-000069010000}"/>
    <cellStyle name="40% - Accent1 2 6 2" xfId="363" xr:uid="{00000000-0005-0000-0000-00006A010000}"/>
    <cellStyle name="40% - Accent1 2 6 3" xfId="364" xr:uid="{00000000-0005-0000-0000-00006B010000}"/>
    <cellStyle name="40% - Accent1 2 7" xfId="365" xr:uid="{00000000-0005-0000-0000-00006C010000}"/>
    <cellStyle name="40% - Accent1 2 7 2" xfId="366" xr:uid="{00000000-0005-0000-0000-00006D010000}"/>
    <cellStyle name="40% - Accent1 2 7 3" xfId="367" xr:uid="{00000000-0005-0000-0000-00006E010000}"/>
    <cellStyle name="40% - Accent1 2 8" xfId="368" xr:uid="{00000000-0005-0000-0000-00006F010000}"/>
    <cellStyle name="40% - Accent1 3" xfId="369" xr:uid="{00000000-0005-0000-0000-000070010000}"/>
    <cellStyle name="40% - Accent1 3 2" xfId="370" xr:uid="{00000000-0005-0000-0000-000071010000}"/>
    <cellStyle name="40% - Accent1 3 2 2" xfId="371" xr:uid="{00000000-0005-0000-0000-000072010000}"/>
    <cellStyle name="40% - Accent1 3 2 3" xfId="372" xr:uid="{00000000-0005-0000-0000-000073010000}"/>
    <cellStyle name="40% - Accent1 3 3" xfId="373" xr:uid="{00000000-0005-0000-0000-000074010000}"/>
    <cellStyle name="40% - Accent1 3 4" xfId="374" xr:uid="{00000000-0005-0000-0000-000075010000}"/>
    <cellStyle name="40% - Accent1 4" xfId="375" xr:uid="{00000000-0005-0000-0000-000076010000}"/>
    <cellStyle name="40% - Accent1 4 2" xfId="376" xr:uid="{00000000-0005-0000-0000-000077010000}"/>
    <cellStyle name="40% - Accent1 4 3" xfId="377" xr:uid="{00000000-0005-0000-0000-000078010000}"/>
    <cellStyle name="40% - Accent1 5" xfId="378" xr:uid="{00000000-0005-0000-0000-000079010000}"/>
    <cellStyle name="40% - Accent1 5 2" xfId="379" xr:uid="{00000000-0005-0000-0000-00007A010000}"/>
    <cellStyle name="40% - Accent1 5 3" xfId="380" xr:uid="{00000000-0005-0000-0000-00007B010000}"/>
    <cellStyle name="40% - Accent1 6" xfId="381" xr:uid="{00000000-0005-0000-0000-00007C010000}"/>
    <cellStyle name="40% - Accent1 6 2" xfId="382" xr:uid="{00000000-0005-0000-0000-00007D010000}"/>
    <cellStyle name="40% - Accent1 6 3" xfId="383" xr:uid="{00000000-0005-0000-0000-00007E010000}"/>
    <cellStyle name="40% - Accent1 7" xfId="384" xr:uid="{00000000-0005-0000-0000-00007F010000}"/>
    <cellStyle name="40% - Accent1 8" xfId="385" xr:uid="{00000000-0005-0000-0000-000080010000}"/>
    <cellStyle name="40% - Accent2" xfId="386" builtinId="35" customBuiltin="1"/>
    <cellStyle name="40% - Accent2 2" xfId="387" xr:uid="{00000000-0005-0000-0000-000082010000}"/>
    <cellStyle name="40% - Accent2 2 2" xfId="388" xr:uid="{00000000-0005-0000-0000-000083010000}"/>
    <cellStyle name="40% - Accent2 2 2 2" xfId="389" xr:uid="{00000000-0005-0000-0000-000084010000}"/>
    <cellStyle name="40% - Accent2 2 2 2 2" xfId="390" xr:uid="{00000000-0005-0000-0000-000085010000}"/>
    <cellStyle name="40% - Accent2 2 2 2 3" xfId="391" xr:uid="{00000000-0005-0000-0000-000086010000}"/>
    <cellStyle name="40% - Accent2 2 2 3" xfId="392" xr:uid="{00000000-0005-0000-0000-000087010000}"/>
    <cellStyle name="40% - Accent2 2 2 3 2" xfId="393" xr:uid="{00000000-0005-0000-0000-000088010000}"/>
    <cellStyle name="40% - Accent2 2 2 3 3" xfId="394" xr:uid="{00000000-0005-0000-0000-000089010000}"/>
    <cellStyle name="40% - Accent2 2 2 4" xfId="395" xr:uid="{00000000-0005-0000-0000-00008A010000}"/>
    <cellStyle name="40% - Accent2 2 2 5" xfId="396" xr:uid="{00000000-0005-0000-0000-00008B010000}"/>
    <cellStyle name="40% - Accent2 2 2 5 2" xfId="397" xr:uid="{00000000-0005-0000-0000-00008C010000}"/>
    <cellStyle name="40% - Accent2 2 2 6" xfId="398" xr:uid="{00000000-0005-0000-0000-00008D010000}"/>
    <cellStyle name="40% - Accent2 2 3" xfId="399" xr:uid="{00000000-0005-0000-0000-00008E010000}"/>
    <cellStyle name="40% - Accent2 2 3 2" xfId="400" xr:uid="{00000000-0005-0000-0000-00008F010000}"/>
    <cellStyle name="40% - Accent2 2 3 2 2" xfId="401" xr:uid="{00000000-0005-0000-0000-000090010000}"/>
    <cellStyle name="40% - Accent2 2 3 2 2 2" xfId="402" xr:uid="{00000000-0005-0000-0000-000091010000}"/>
    <cellStyle name="40% - Accent2 2 3 2 2 3" xfId="403" xr:uid="{00000000-0005-0000-0000-000092010000}"/>
    <cellStyle name="40% - Accent2 2 3 2 3" xfId="404" xr:uid="{00000000-0005-0000-0000-000093010000}"/>
    <cellStyle name="40% - Accent2 2 3 2 4" xfId="405" xr:uid="{00000000-0005-0000-0000-000094010000}"/>
    <cellStyle name="40% - Accent2 2 3 3" xfId="406" xr:uid="{00000000-0005-0000-0000-000095010000}"/>
    <cellStyle name="40% - Accent2 2 3 3 2" xfId="407" xr:uid="{00000000-0005-0000-0000-000096010000}"/>
    <cellStyle name="40% - Accent2 2 3 3 3" xfId="408" xr:uid="{00000000-0005-0000-0000-000097010000}"/>
    <cellStyle name="40% - Accent2 2 3 4" xfId="409" xr:uid="{00000000-0005-0000-0000-000098010000}"/>
    <cellStyle name="40% - Accent2 2 3 5" xfId="410" xr:uid="{00000000-0005-0000-0000-000099010000}"/>
    <cellStyle name="40% - Accent2 2 4" xfId="411" xr:uid="{00000000-0005-0000-0000-00009A010000}"/>
    <cellStyle name="40% - Accent2 2 4 2" xfId="412" xr:uid="{00000000-0005-0000-0000-00009B010000}"/>
    <cellStyle name="40% - Accent2 2 4 3" xfId="413" xr:uid="{00000000-0005-0000-0000-00009C010000}"/>
    <cellStyle name="40% - Accent2 2 5" xfId="414" xr:uid="{00000000-0005-0000-0000-00009D010000}"/>
    <cellStyle name="40% - Accent2 2 5 2" xfId="415" xr:uid="{00000000-0005-0000-0000-00009E010000}"/>
    <cellStyle name="40% - Accent2 2 5 3" xfId="416" xr:uid="{00000000-0005-0000-0000-00009F010000}"/>
    <cellStyle name="40% - Accent2 2 6" xfId="417" xr:uid="{00000000-0005-0000-0000-0000A0010000}"/>
    <cellStyle name="40% - Accent2 2 6 2" xfId="418" xr:uid="{00000000-0005-0000-0000-0000A1010000}"/>
    <cellStyle name="40% - Accent2 2 6 3" xfId="419" xr:uid="{00000000-0005-0000-0000-0000A2010000}"/>
    <cellStyle name="40% - Accent2 2 7" xfId="420" xr:uid="{00000000-0005-0000-0000-0000A3010000}"/>
    <cellStyle name="40% - Accent2 2 7 2" xfId="421" xr:uid="{00000000-0005-0000-0000-0000A4010000}"/>
    <cellStyle name="40% - Accent2 2 7 3" xfId="422" xr:uid="{00000000-0005-0000-0000-0000A5010000}"/>
    <cellStyle name="40% - Accent2 2 8" xfId="423" xr:uid="{00000000-0005-0000-0000-0000A6010000}"/>
    <cellStyle name="40% - Accent2 3" xfId="424" xr:uid="{00000000-0005-0000-0000-0000A7010000}"/>
    <cellStyle name="40% - Accent2 3 2" xfId="425" xr:uid="{00000000-0005-0000-0000-0000A8010000}"/>
    <cellStyle name="40% - Accent2 3 2 2" xfId="426" xr:uid="{00000000-0005-0000-0000-0000A9010000}"/>
    <cellStyle name="40% - Accent2 3 2 3" xfId="427" xr:uid="{00000000-0005-0000-0000-0000AA010000}"/>
    <cellStyle name="40% - Accent2 3 3" xfId="428" xr:uid="{00000000-0005-0000-0000-0000AB010000}"/>
    <cellStyle name="40% - Accent2 3 4" xfId="429" xr:uid="{00000000-0005-0000-0000-0000AC010000}"/>
    <cellStyle name="40% - Accent2 4" xfId="430" xr:uid="{00000000-0005-0000-0000-0000AD010000}"/>
    <cellStyle name="40% - Accent2 4 2" xfId="431" xr:uid="{00000000-0005-0000-0000-0000AE010000}"/>
    <cellStyle name="40% - Accent2 4 3" xfId="432" xr:uid="{00000000-0005-0000-0000-0000AF010000}"/>
    <cellStyle name="40% - Accent2 5" xfId="433" xr:uid="{00000000-0005-0000-0000-0000B0010000}"/>
    <cellStyle name="40% - Accent2 5 2" xfId="434" xr:uid="{00000000-0005-0000-0000-0000B1010000}"/>
    <cellStyle name="40% - Accent2 5 3" xfId="435" xr:uid="{00000000-0005-0000-0000-0000B2010000}"/>
    <cellStyle name="40% - Accent2 6" xfId="436" xr:uid="{00000000-0005-0000-0000-0000B3010000}"/>
    <cellStyle name="40% - Accent2 6 2" xfId="437" xr:uid="{00000000-0005-0000-0000-0000B4010000}"/>
    <cellStyle name="40% - Accent2 6 3" xfId="438" xr:uid="{00000000-0005-0000-0000-0000B5010000}"/>
    <cellStyle name="40% - Accent2 7" xfId="439" xr:uid="{00000000-0005-0000-0000-0000B6010000}"/>
    <cellStyle name="40% - Accent2 8" xfId="440" xr:uid="{00000000-0005-0000-0000-0000B7010000}"/>
    <cellStyle name="40% - Accent3" xfId="441" builtinId="39" customBuiltin="1"/>
    <cellStyle name="40% - Accent3 2" xfId="442" xr:uid="{00000000-0005-0000-0000-0000B9010000}"/>
    <cellStyle name="40% - Accent3 2 2" xfId="443" xr:uid="{00000000-0005-0000-0000-0000BA010000}"/>
    <cellStyle name="40% - Accent3 2 2 2" xfId="444" xr:uid="{00000000-0005-0000-0000-0000BB010000}"/>
    <cellStyle name="40% - Accent3 2 2 2 2" xfId="445" xr:uid="{00000000-0005-0000-0000-0000BC010000}"/>
    <cellStyle name="40% - Accent3 2 2 2 3" xfId="446" xr:uid="{00000000-0005-0000-0000-0000BD010000}"/>
    <cellStyle name="40% - Accent3 2 2 3" xfId="447" xr:uid="{00000000-0005-0000-0000-0000BE010000}"/>
    <cellStyle name="40% - Accent3 2 2 3 2" xfId="448" xr:uid="{00000000-0005-0000-0000-0000BF010000}"/>
    <cellStyle name="40% - Accent3 2 2 3 3" xfId="449" xr:uid="{00000000-0005-0000-0000-0000C0010000}"/>
    <cellStyle name="40% - Accent3 2 2 4" xfId="450" xr:uid="{00000000-0005-0000-0000-0000C1010000}"/>
    <cellStyle name="40% - Accent3 2 2 5" xfId="451" xr:uid="{00000000-0005-0000-0000-0000C2010000}"/>
    <cellStyle name="40% - Accent3 2 2 5 2" xfId="452" xr:uid="{00000000-0005-0000-0000-0000C3010000}"/>
    <cellStyle name="40% - Accent3 2 2 6" xfId="453" xr:uid="{00000000-0005-0000-0000-0000C4010000}"/>
    <cellStyle name="40% - Accent3 2 3" xfId="454" xr:uid="{00000000-0005-0000-0000-0000C5010000}"/>
    <cellStyle name="40% - Accent3 2 3 2" xfId="455" xr:uid="{00000000-0005-0000-0000-0000C6010000}"/>
    <cellStyle name="40% - Accent3 2 3 2 2" xfId="456" xr:uid="{00000000-0005-0000-0000-0000C7010000}"/>
    <cellStyle name="40% - Accent3 2 3 2 2 2" xfId="457" xr:uid="{00000000-0005-0000-0000-0000C8010000}"/>
    <cellStyle name="40% - Accent3 2 3 2 2 3" xfId="458" xr:uid="{00000000-0005-0000-0000-0000C9010000}"/>
    <cellStyle name="40% - Accent3 2 3 2 3" xfId="459" xr:uid="{00000000-0005-0000-0000-0000CA010000}"/>
    <cellStyle name="40% - Accent3 2 3 2 4" xfId="460" xr:uid="{00000000-0005-0000-0000-0000CB010000}"/>
    <cellStyle name="40% - Accent3 2 3 3" xfId="461" xr:uid="{00000000-0005-0000-0000-0000CC010000}"/>
    <cellStyle name="40% - Accent3 2 3 3 2" xfId="462" xr:uid="{00000000-0005-0000-0000-0000CD010000}"/>
    <cellStyle name="40% - Accent3 2 3 3 3" xfId="463" xr:uid="{00000000-0005-0000-0000-0000CE010000}"/>
    <cellStyle name="40% - Accent3 2 3 4" xfId="464" xr:uid="{00000000-0005-0000-0000-0000CF010000}"/>
    <cellStyle name="40% - Accent3 2 3 5" xfId="465" xr:uid="{00000000-0005-0000-0000-0000D0010000}"/>
    <cellStyle name="40% - Accent3 2 4" xfId="466" xr:uid="{00000000-0005-0000-0000-0000D1010000}"/>
    <cellStyle name="40% - Accent3 2 4 2" xfId="467" xr:uid="{00000000-0005-0000-0000-0000D2010000}"/>
    <cellStyle name="40% - Accent3 2 4 3" xfId="468" xr:uid="{00000000-0005-0000-0000-0000D3010000}"/>
    <cellStyle name="40% - Accent3 2 5" xfId="469" xr:uid="{00000000-0005-0000-0000-0000D4010000}"/>
    <cellStyle name="40% - Accent3 2 5 2" xfId="470" xr:uid="{00000000-0005-0000-0000-0000D5010000}"/>
    <cellStyle name="40% - Accent3 2 5 3" xfId="471" xr:uid="{00000000-0005-0000-0000-0000D6010000}"/>
    <cellStyle name="40% - Accent3 2 6" xfId="472" xr:uid="{00000000-0005-0000-0000-0000D7010000}"/>
    <cellStyle name="40% - Accent3 2 6 2" xfId="473" xr:uid="{00000000-0005-0000-0000-0000D8010000}"/>
    <cellStyle name="40% - Accent3 2 6 3" xfId="474" xr:uid="{00000000-0005-0000-0000-0000D9010000}"/>
    <cellStyle name="40% - Accent3 2 7" xfId="475" xr:uid="{00000000-0005-0000-0000-0000DA010000}"/>
    <cellStyle name="40% - Accent3 2 7 2" xfId="476" xr:uid="{00000000-0005-0000-0000-0000DB010000}"/>
    <cellStyle name="40% - Accent3 2 7 3" xfId="477" xr:uid="{00000000-0005-0000-0000-0000DC010000}"/>
    <cellStyle name="40% - Accent3 2 8" xfId="478" xr:uid="{00000000-0005-0000-0000-0000DD010000}"/>
    <cellStyle name="40% - Accent3 3" xfId="479" xr:uid="{00000000-0005-0000-0000-0000DE010000}"/>
    <cellStyle name="40% - Accent3 3 2" xfId="480" xr:uid="{00000000-0005-0000-0000-0000DF010000}"/>
    <cellStyle name="40% - Accent3 3 2 2" xfId="481" xr:uid="{00000000-0005-0000-0000-0000E0010000}"/>
    <cellStyle name="40% - Accent3 3 2 3" xfId="482" xr:uid="{00000000-0005-0000-0000-0000E1010000}"/>
    <cellStyle name="40% - Accent3 3 3" xfId="483" xr:uid="{00000000-0005-0000-0000-0000E2010000}"/>
    <cellStyle name="40% - Accent3 3 4" xfId="484" xr:uid="{00000000-0005-0000-0000-0000E3010000}"/>
    <cellStyle name="40% - Accent3 4" xfId="485" xr:uid="{00000000-0005-0000-0000-0000E4010000}"/>
    <cellStyle name="40% - Accent3 4 2" xfId="486" xr:uid="{00000000-0005-0000-0000-0000E5010000}"/>
    <cellStyle name="40% - Accent3 4 3" xfId="487" xr:uid="{00000000-0005-0000-0000-0000E6010000}"/>
    <cellStyle name="40% - Accent3 5" xfId="488" xr:uid="{00000000-0005-0000-0000-0000E7010000}"/>
    <cellStyle name="40% - Accent3 5 2" xfId="489" xr:uid="{00000000-0005-0000-0000-0000E8010000}"/>
    <cellStyle name="40% - Accent3 5 3" xfId="490" xr:uid="{00000000-0005-0000-0000-0000E9010000}"/>
    <cellStyle name="40% - Accent3 6" xfId="491" xr:uid="{00000000-0005-0000-0000-0000EA010000}"/>
    <cellStyle name="40% - Accent3 6 2" xfId="492" xr:uid="{00000000-0005-0000-0000-0000EB010000}"/>
    <cellStyle name="40% - Accent3 6 3" xfId="493" xr:uid="{00000000-0005-0000-0000-0000EC010000}"/>
    <cellStyle name="40% - Accent3 7" xfId="494" xr:uid="{00000000-0005-0000-0000-0000ED010000}"/>
    <cellStyle name="40% - Accent3 8" xfId="495" xr:uid="{00000000-0005-0000-0000-0000EE010000}"/>
    <cellStyle name="40% - Accent4" xfId="496" builtinId="43" customBuiltin="1"/>
    <cellStyle name="40% - Accent4 2" xfId="497" xr:uid="{00000000-0005-0000-0000-0000F0010000}"/>
    <cellStyle name="40% - Accent4 2 2" xfId="498" xr:uid="{00000000-0005-0000-0000-0000F1010000}"/>
    <cellStyle name="40% - Accent4 2 2 2" xfId="499" xr:uid="{00000000-0005-0000-0000-0000F2010000}"/>
    <cellStyle name="40% - Accent4 2 2 2 2" xfId="500" xr:uid="{00000000-0005-0000-0000-0000F3010000}"/>
    <cellStyle name="40% - Accent4 2 2 2 3" xfId="501" xr:uid="{00000000-0005-0000-0000-0000F4010000}"/>
    <cellStyle name="40% - Accent4 2 2 3" xfId="502" xr:uid="{00000000-0005-0000-0000-0000F5010000}"/>
    <cellStyle name="40% - Accent4 2 2 3 2" xfId="503" xr:uid="{00000000-0005-0000-0000-0000F6010000}"/>
    <cellStyle name="40% - Accent4 2 2 3 3" xfId="504" xr:uid="{00000000-0005-0000-0000-0000F7010000}"/>
    <cellStyle name="40% - Accent4 2 2 4" xfId="505" xr:uid="{00000000-0005-0000-0000-0000F8010000}"/>
    <cellStyle name="40% - Accent4 2 2 5" xfId="506" xr:uid="{00000000-0005-0000-0000-0000F9010000}"/>
    <cellStyle name="40% - Accent4 2 2 5 2" xfId="507" xr:uid="{00000000-0005-0000-0000-0000FA010000}"/>
    <cellStyle name="40% - Accent4 2 2 6" xfId="508" xr:uid="{00000000-0005-0000-0000-0000FB010000}"/>
    <cellStyle name="40% - Accent4 2 3" xfId="509" xr:uid="{00000000-0005-0000-0000-0000FC010000}"/>
    <cellStyle name="40% - Accent4 2 3 2" xfId="510" xr:uid="{00000000-0005-0000-0000-0000FD010000}"/>
    <cellStyle name="40% - Accent4 2 3 2 2" xfId="511" xr:uid="{00000000-0005-0000-0000-0000FE010000}"/>
    <cellStyle name="40% - Accent4 2 3 2 2 2" xfId="512" xr:uid="{00000000-0005-0000-0000-0000FF010000}"/>
    <cellStyle name="40% - Accent4 2 3 2 2 3" xfId="513" xr:uid="{00000000-0005-0000-0000-000000020000}"/>
    <cellStyle name="40% - Accent4 2 3 2 3" xfId="514" xr:uid="{00000000-0005-0000-0000-000001020000}"/>
    <cellStyle name="40% - Accent4 2 3 2 4" xfId="515" xr:uid="{00000000-0005-0000-0000-000002020000}"/>
    <cellStyle name="40% - Accent4 2 3 3" xfId="516" xr:uid="{00000000-0005-0000-0000-000003020000}"/>
    <cellStyle name="40% - Accent4 2 3 3 2" xfId="517" xr:uid="{00000000-0005-0000-0000-000004020000}"/>
    <cellStyle name="40% - Accent4 2 3 3 3" xfId="518" xr:uid="{00000000-0005-0000-0000-000005020000}"/>
    <cellStyle name="40% - Accent4 2 3 4" xfId="519" xr:uid="{00000000-0005-0000-0000-000006020000}"/>
    <cellStyle name="40% - Accent4 2 3 5" xfId="520" xr:uid="{00000000-0005-0000-0000-000007020000}"/>
    <cellStyle name="40% - Accent4 2 4" xfId="521" xr:uid="{00000000-0005-0000-0000-000008020000}"/>
    <cellStyle name="40% - Accent4 2 4 2" xfId="522" xr:uid="{00000000-0005-0000-0000-000009020000}"/>
    <cellStyle name="40% - Accent4 2 4 3" xfId="523" xr:uid="{00000000-0005-0000-0000-00000A020000}"/>
    <cellStyle name="40% - Accent4 2 5" xfId="524" xr:uid="{00000000-0005-0000-0000-00000B020000}"/>
    <cellStyle name="40% - Accent4 2 5 2" xfId="525" xr:uid="{00000000-0005-0000-0000-00000C020000}"/>
    <cellStyle name="40% - Accent4 2 5 3" xfId="526" xr:uid="{00000000-0005-0000-0000-00000D020000}"/>
    <cellStyle name="40% - Accent4 2 6" xfId="527" xr:uid="{00000000-0005-0000-0000-00000E020000}"/>
    <cellStyle name="40% - Accent4 2 6 2" xfId="528" xr:uid="{00000000-0005-0000-0000-00000F020000}"/>
    <cellStyle name="40% - Accent4 2 6 3" xfId="529" xr:uid="{00000000-0005-0000-0000-000010020000}"/>
    <cellStyle name="40% - Accent4 2 7" xfId="530" xr:uid="{00000000-0005-0000-0000-000011020000}"/>
    <cellStyle name="40% - Accent4 2 7 2" xfId="531" xr:uid="{00000000-0005-0000-0000-000012020000}"/>
    <cellStyle name="40% - Accent4 2 7 3" xfId="532" xr:uid="{00000000-0005-0000-0000-000013020000}"/>
    <cellStyle name="40% - Accent4 2 8" xfId="533" xr:uid="{00000000-0005-0000-0000-000014020000}"/>
    <cellStyle name="40% - Accent4 3" xfId="534" xr:uid="{00000000-0005-0000-0000-000015020000}"/>
    <cellStyle name="40% - Accent4 3 2" xfId="535" xr:uid="{00000000-0005-0000-0000-000016020000}"/>
    <cellStyle name="40% - Accent4 3 2 2" xfId="536" xr:uid="{00000000-0005-0000-0000-000017020000}"/>
    <cellStyle name="40% - Accent4 3 2 3" xfId="537" xr:uid="{00000000-0005-0000-0000-000018020000}"/>
    <cellStyle name="40% - Accent4 3 3" xfId="538" xr:uid="{00000000-0005-0000-0000-000019020000}"/>
    <cellStyle name="40% - Accent4 3 4" xfId="539" xr:uid="{00000000-0005-0000-0000-00001A020000}"/>
    <cellStyle name="40% - Accent4 4" xfId="540" xr:uid="{00000000-0005-0000-0000-00001B020000}"/>
    <cellStyle name="40% - Accent4 4 2" xfId="541" xr:uid="{00000000-0005-0000-0000-00001C020000}"/>
    <cellStyle name="40% - Accent4 4 3" xfId="542" xr:uid="{00000000-0005-0000-0000-00001D020000}"/>
    <cellStyle name="40% - Accent4 5" xfId="543" xr:uid="{00000000-0005-0000-0000-00001E020000}"/>
    <cellStyle name="40% - Accent4 5 2" xfId="544" xr:uid="{00000000-0005-0000-0000-00001F020000}"/>
    <cellStyle name="40% - Accent4 5 3" xfId="545" xr:uid="{00000000-0005-0000-0000-000020020000}"/>
    <cellStyle name="40% - Accent4 6" xfId="546" xr:uid="{00000000-0005-0000-0000-000021020000}"/>
    <cellStyle name="40% - Accent4 6 2" xfId="547" xr:uid="{00000000-0005-0000-0000-000022020000}"/>
    <cellStyle name="40% - Accent4 6 3" xfId="548" xr:uid="{00000000-0005-0000-0000-000023020000}"/>
    <cellStyle name="40% - Accent4 7" xfId="549" xr:uid="{00000000-0005-0000-0000-000024020000}"/>
    <cellStyle name="40% - Accent4 8" xfId="550" xr:uid="{00000000-0005-0000-0000-000025020000}"/>
    <cellStyle name="40% - Accent5" xfId="551" builtinId="47" customBuiltin="1"/>
    <cellStyle name="40% - Accent5 2" xfId="552" xr:uid="{00000000-0005-0000-0000-000027020000}"/>
    <cellStyle name="40% - Accent5 2 2" xfId="553" xr:uid="{00000000-0005-0000-0000-000028020000}"/>
    <cellStyle name="40% - Accent5 2 2 2" xfId="554" xr:uid="{00000000-0005-0000-0000-000029020000}"/>
    <cellStyle name="40% - Accent5 2 2 2 2" xfId="555" xr:uid="{00000000-0005-0000-0000-00002A020000}"/>
    <cellStyle name="40% - Accent5 2 2 2 3" xfId="556" xr:uid="{00000000-0005-0000-0000-00002B020000}"/>
    <cellStyle name="40% - Accent5 2 2 3" xfId="557" xr:uid="{00000000-0005-0000-0000-00002C020000}"/>
    <cellStyle name="40% - Accent5 2 2 3 2" xfId="558" xr:uid="{00000000-0005-0000-0000-00002D020000}"/>
    <cellStyle name="40% - Accent5 2 2 3 3" xfId="559" xr:uid="{00000000-0005-0000-0000-00002E020000}"/>
    <cellStyle name="40% - Accent5 2 2 4" xfId="560" xr:uid="{00000000-0005-0000-0000-00002F020000}"/>
    <cellStyle name="40% - Accent5 2 2 5" xfId="561" xr:uid="{00000000-0005-0000-0000-000030020000}"/>
    <cellStyle name="40% - Accent5 2 2 5 2" xfId="562" xr:uid="{00000000-0005-0000-0000-000031020000}"/>
    <cellStyle name="40% - Accent5 2 2 6" xfId="563" xr:uid="{00000000-0005-0000-0000-000032020000}"/>
    <cellStyle name="40% - Accent5 2 3" xfId="564" xr:uid="{00000000-0005-0000-0000-000033020000}"/>
    <cellStyle name="40% - Accent5 2 3 2" xfId="565" xr:uid="{00000000-0005-0000-0000-000034020000}"/>
    <cellStyle name="40% - Accent5 2 3 2 2" xfId="566" xr:uid="{00000000-0005-0000-0000-000035020000}"/>
    <cellStyle name="40% - Accent5 2 3 2 2 2" xfId="567" xr:uid="{00000000-0005-0000-0000-000036020000}"/>
    <cellStyle name="40% - Accent5 2 3 2 2 3" xfId="568" xr:uid="{00000000-0005-0000-0000-000037020000}"/>
    <cellStyle name="40% - Accent5 2 3 2 3" xfId="569" xr:uid="{00000000-0005-0000-0000-000038020000}"/>
    <cellStyle name="40% - Accent5 2 3 2 4" xfId="570" xr:uid="{00000000-0005-0000-0000-000039020000}"/>
    <cellStyle name="40% - Accent5 2 3 3" xfId="571" xr:uid="{00000000-0005-0000-0000-00003A020000}"/>
    <cellStyle name="40% - Accent5 2 3 3 2" xfId="572" xr:uid="{00000000-0005-0000-0000-00003B020000}"/>
    <cellStyle name="40% - Accent5 2 3 3 3" xfId="573" xr:uid="{00000000-0005-0000-0000-00003C020000}"/>
    <cellStyle name="40% - Accent5 2 3 4" xfId="574" xr:uid="{00000000-0005-0000-0000-00003D020000}"/>
    <cellStyle name="40% - Accent5 2 3 5" xfId="575" xr:uid="{00000000-0005-0000-0000-00003E020000}"/>
    <cellStyle name="40% - Accent5 2 4" xfId="576" xr:uid="{00000000-0005-0000-0000-00003F020000}"/>
    <cellStyle name="40% - Accent5 2 4 2" xfId="577" xr:uid="{00000000-0005-0000-0000-000040020000}"/>
    <cellStyle name="40% - Accent5 2 4 3" xfId="578" xr:uid="{00000000-0005-0000-0000-000041020000}"/>
    <cellStyle name="40% - Accent5 2 5" xfId="579" xr:uid="{00000000-0005-0000-0000-000042020000}"/>
    <cellStyle name="40% - Accent5 2 5 2" xfId="580" xr:uid="{00000000-0005-0000-0000-000043020000}"/>
    <cellStyle name="40% - Accent5 2 5 3" xfId="581" xr:uid="{00000000-0005-0000-0000-000044020000}"/>
    <cellStyle name="40% - Accent5 2 6" xfId="582" xr:uid="{00000000-0005-0000-0000-000045020000}"/>
    <cellStyle name="40% - Accent5 2 6 2" xfId="583" xr:uid="{00000000-0005-0000-0000-000046020000}"/>
    <cellStyle name="40% - Accent5 2 6 3" xfId="584" xr:uid="{00000000-0005-0000-0000-000047020000}"/>
    <cellStyle name="40% - Accent5 2 7" xfId="585" xr:uid="{00000000-0005-0000-0000-000048020000}"/>
    <cellStyle name="40% - Accent5 2 7 2" xfId="586" xr:uid="{00000000-0005-0000-0000-000049020000}"/>
    <cellStyle name="40% - Accent5 2 7 3" xfId="587" xr:uid="{00000000-0005-0000-0000-00004A020000}"/>
    <cellStyle name="40% - Accent5 2 8" xfId="588" xr:uid="{00000000-0005-0000-0000-00004B020000}"/>
    <cellStyle name="40% - Accent5 3" xfId="589" xr:uid="{00000000-0005-0000-0000-00004C020000}"/>
    <cellStyle name="40% - Accent5 3 2" xfId="590" xr:uid="{00000000-0005-0000-0000-00004D020000}"/>
    <cellStyle name="40% - Accent5 3 2 2" xfId="591" xr:uid="{00000000-0005-0000-0000-00004E020000}"/>
    <cellStyle name="40% - Accent5 3 2 3" xfId="592" xr:uid="{00000000-0005-0000-0000-00004F020000}"/>
    <cellStyle name="40% - Accent5 3 3" xfId="593" xr:uid="{00000000-0005-0000-0000-000050020000}"/>
    <cellStyle name="40% - Accent5 3 4" xfId="594" xr:uid="{00000000-0005-0000-0000-000051020000}"/>
    <cellStyle name="40% - Accent5 4" xfId="595" xr:uid="{00000000-0005-0000-0000-000052020000}"/>
    <cellStyle name="40% - Accent5 4 2" xfId="596" xr:uid="{00000000-0005-0000-0000-000053020000}"/>
    <cellStyle name="40% - Accent5 4 3" xfId="597" xr:uid="{00000000-0005-0000-0000-000054020000}"/>
    <cellStyle name="40% - Accent5 5" xfId="598" xr:uid="{00000000-0005-0000-0000-000055020000}"/>
    <cellStyle name="40% - Accent5 5 2" xfId="599" xr:uid="{00000000-0005-0000-0000-000056020000}"/>
    <cellStyle name="40% - Accent5 5 3" xfId="600" xr:uid="{00000000-0005-0000-0000-000057020000}"/>
    <cellStyle name="40% - Accent5 6" xfId="601" xr:uid="{00000000-0005-0000-0000-000058020000}"/>
    <cellStyle name="40% - Accent5 6 2" xfId="602" xr:uid="{00000000-0005-0000-0000-000059020000}"/>
    <cellStyle name="40% - Accent5 6 3" xfId="603" xr:uid="{00000000-0005-0000-0000-00005A020000}"/>
    <cellStyle name="40% - Accent5 7" xfId="604" xr:uid="{00000000-0005-0000-0000-00005B020000}"/>
    <cellStyle name="40% - Accent5 8" xfId="605" xr:uid="{00000000-0005-0000-0000-00005C020000}"/>
    <cellStyle name="40% - Accent6" xfId="606" builtinId="51" customBuiltin="1"/>
    <cellStyle name="40% - Accent6 2" xfId="607" xr:uid="{00000000-0005-0000-0000-00005E020000}"/>
    <cellStyle name="40% - Accent6 2 2" xfId="608" xr:uid="{00000000-0005-0000-0000-00005F020000}"/>
    <cellStyle name="40% - Accent6 2 2 2" xfId="609" xr:uid="{00000000-0005-0000-0000-000060020000}"/>
    <cellStyle name="40% - Accent6 2 2 2 2" xfId="610" xr:uid="{00000000-0005-0000-0000-000061020000}"/>
    <cellStyle name="40% - Accent6 2 2 2 3" xfId="611" xr:uid="{00000000-0005-0000-0000-000062020000}"/>
    <cellStyle name="40% - Accent6 2 2 3" xfId="612" xr:uid="{00000000-0005-0000-0000-000063020000}"/>
    <cellStyle name="40% - Accent6 2 2 3 2" xfId="613" xr:uid="{00000000-0005-0000-0000-000064020000}"/>
    <cellStyle name="40% - Accent6 2 2 3 3" xfId="614" xr:uid="{00000000-0005-0000-0000-000065020000}"/>
    <cellStyle name="40% - Accent6 2 2 4" xfId="615" xr:uid="{00000000-0005-0000-0000-000066020000}"/>
    <cellStyle name="40% - Accent6 2 2 5" xfId="616" xr:uid="{00000000-0005-0000-0000-000067020000}"/>
    <cellStyle name="40% - Accent6 2 2 5 2" xfId="617" xr:uid="{00000000-0005-0000-0000-000068020000}"/>
    <cellStyle name="40% - Accent6 2 2 6" xfId="618" xr:uid="{00000000-0005-0000-0000-000069020000}"/>
    <cellStyle name="40% - Accent6 2 3" xfId="619" xr:uid="{00000000-0005-0000-0000-00006A020000}"/>
    <cellStyle name="40% - Accent6 2 3 2" xfId="620" xr:uid="{00000000-0005-0000-0000-00006B020000}"/>
    <cellStyle name="40% - Accent6 2 3 2 2" xfId="621" xr:uid="{00000000-0005-0000-0000-00006C020000}"/>
    <cellStyle name="40% - Accent6 2 3 2 2 2" xfId="622" xr:uid="{00000000-0005-0000-0000-00006D020000}"/>
    <cellStyle name="40% - Accent6 2 3 2 2 3" xfId="623" xr:uid="{00000000-0005-0000-0000-00006E020000}"/>
    <cellStyle name="40% - Accent6 2 3 2 3" xfId="624" xr:uid="{00000000-0005-0000-0000-00006F020000}"/>
    <cellStyle name="40% - Accent6 2 3 2 4" xfId="625" xr:uid="{00000000-0005-0000-0000-000070020000}"/>
    <cellStyle name="40% - Accent6 2 3 3" xfId="626" xr:uid="{00000000-0005-0000-0000-000071020000}"/>
    <cellStyle name="40% - Accent6 2 3 3 2" xfId="627" xr:uid="{00000000-0005-0000-0000-000072020000}"/>
    <cellStyle name="40% - Accent6 2 3 3 3" xfId="628" xr:uid="{00000000-0005-0000-0000-000073020000}"/>
    <cellStyle name="40% - Accent6 2 3 4" xfId="629" xr:uid="{00000000-0005-0000-0000-000074020000}"/>
    <cellStyle name="40% - Accent6 2 3 5" xfId="630" xr:uid="{00000000-0005-0000-0000-000075020000}"/>
    <cellStyle name="40% - Accent6 2 4" xfId="631" xr:uid="{00000000-0005-0000-0000-000076020000}"/>
    <cellStyle name="40% - Accent6 2 4 2" xfId="632" xr:uid="{00000000-0005-0000-0000-000077020000}"/>
    <cellStyle name="40% - Accent6 2 4 3" xfId="633" xr:uid="{00000000-0005-0000-0000-000078020000}"/>
    <cellStyle name="40% - Accent6 2 5" xfId="634" xr:uid="{00000000-0005-0000-0000-000079020000}"/>
    <cellStyle name="40% - Accent6 2 5 2" xfId="635" xr:uid="{00000000-0005-0000-0000-00007A020000}"/>
    <cellStyle name="40% - Accent6 2 5 3" xfId="636" xr:uid="{00000000-0005-0000-0000-00007B020000}"/>
    <cellStyle name="40% - Accent6 2 6" xfId="637" xr:uid="{00000000-0005-0000-0000-00007C020000}"/>
    <cellStyle name="40% - Accent6 2 6 2" xfId="638" xr:uid="{00000000-0005-0000-0000-00007D020000}"/>
    <cellStyle name="40% - Accent6 2 6 3" xfId="639" xr:uid="{00000000-0005-0000-0000-00007E020000}"/>
    <cellStyle name="40% - Accent6 2 7" xfId="640" xr:uid="{00000000-0005-0000-0000-00007F020000}"/>
    <cellStyle name="40% - Accent6 2 7 2" xfId="641" xr:uid="{00000000-0005-0000-0000-000080020000}"/>
    <cellStyle name="40% - Accent6 2 7 3" xfId="642" xr:uid="{00000000-0005-0000-0000-000081020000}"/>
    <cellStyle name="40% - Accent6 2 8" xfId="643" xr:uid="{00000000-0005-0000-0000-000082020000}"/>
    <cellStyle name="40% - Accent6 3" xfId="644" xr:uid="{00000000-0005-0000-0000-000083020000}"/>
    <cellStyle name="40% - Accent6 3 2" xfId="645" xr:uid="{00000000-0005-0000-0000-000084020000}"/>
    <cellStyle name="40% - Accent6 3 2 2" xfId="646" xr:uid="{00000000-0005-0000-0000-000085020000}"/>
    <cellStyle name="40% - Accent6 3 2 3" xfId="647" xr:uid="{00000000-0005-0000-0000-000086020000}"/>
    <cellStyle name="40% - Accent6 3 3" xfId="648" xr:uid="{00000000-0005-0000-0000-000087020000}"/>
    <cellStyle name="40% - Accent6 3 4" xfId="649" xr:uid="{00000000-0005-0000-0000-000088020000}"/>
    <cellStyle name="40% - Accent6 4" xfId="650" xr:uid="{00000000-0005-0000-0000-000089020000}"/>
    <cellStyle name="40% - Accent6 4 2" xfId="651" xr:uid="{00000000-0005-0000-0000-00008A020000}"/>
    <cellStyle name="40% - Accent6 4 3" xfId="652" xr:uid="{00000000-0005-0000-0000-00008B020000}"/>
    <cellStyle name="40% - Accent6 5" xfId="653" xr:uid="{00000000-0005-0000-0000-00008C020000}"/>
    <cellStyle name="40% - Accent6 5 2" xfId="654" xr:uid="{00000000-0005-0000-0000-00008D020000}"/>
    <cellStyle name="40% - Accent6 5 3" xfId="655" xr:uid="{00000000-0005-0000-0000-00008E020000}"/>
    <cellStyle name="40% - Accent6 6" xfId="656" xr:uid="{00000000-0005-0000-0000-00008F020000}"/>
    <cellStyle name="40% - Accent6 6 2" xfId="657" xr:uid="{00000000-0005-0000-0000-000090020000}"/>
    <cellStyle name="40% - Accent6 6 3" xfId="658" xr:uid="{00000000-0005-0000-0000-000091020000}"/>
    <cellStyle name="40% - Accent6 7" xfId="659" xr:uid="{00000000-0005-0000-0000-000092020000}"/>
    <cellStyle name="40% - Accent6 8" xfId="660" xr:uid="{00000000-0005-0000-0000-000093020000}"/>
    <cellStyle name="60% - Accent1" xfId="661" builtinId="32" customBuiltin="1"/>
    <cellStyle name="60% - Accent1 2" xfId="662" xr:uid="{00000000-0005-0000-0000-000095020000}"/>
    <cellStyle name="60% - Accent1 2 2" xfId="663" xr:uid="{00000000-0005-0000-0000-000096020000}"/>
    <cellStyle name="60% - Accent1 2 2 2" xfId="664" xr:uid="{00000000-0005-0000-0000-000097020000}"/>
    <cellStyle name="60% - Accent1 2 3" xfId="665" xr:uid="{00000000-0005-0000-0000-000098020000}"/>
    <cellStyle name="60% - Accent1 2 4" xfId="666" xr:uid="{00000000-0005-0000-0000-000099020000}"/>
    <cellStyle name="60% - Accent2" xfId="667" builtinId="36" customBuiltin="1"/>
    <cellStyle name="60% - Accent2 2" xfId="668" xr:uid="{00000000-0005-0000-0000-00009B020000}"/>
    <cellStyle name="60% - Accent2 2 2" xfId="669" xr:uid="{00000000-0005-0000-0000-00009C020000}"/>
    <cellStyle name="60% - Accent2 2 2 2" xfId="670" xr:uid="{00000000-0005-0000-0000-00009D020000}"/>
    <cellStyle name="60% - Accent2 2 3" xfId="671" xr:uid="{00000000-0005-0000-0000-00009E020000}"/>
    <cellStyle name="60% - Accent2 2 4" xfId="672" xr:uid="{00000000-0005-0000-0000-00009F020000}"/>
    <cellStyle name="60% - Accent3" xfId="673" builtinId="40" customBuiltin="1"/>
    <cellStyle name="60% - Accent3 2" xfId="674" xr:uid="{00000000-0005-0000-0000-0000A1020000}"/>
    <cellStyle name="60% - Accent3 2 2" xfId="675" xr:uid="{00000000-0005-0000-0000-0000A2020000}"/>
    <cellStyle name="60% - Accent3 2 2 2" xfId="676" xr:uid="{00000000-0005-0000-0000-0000A3020000}"/>
    <cellStyle name="60% - Accent3 2 3" xfId="677" xr:uid="{00000000-0005-0000-0000-0000A4020000}"/>
    <cellStyle name="60% - Accent3 2 4" xfId="678" xr:uid="{00000000-0005-0000-0000-0000A5020000}"/>
    <cellStyle name="60% - Accent4" xfId="679" builtinId="44" customBuiltin="1"/>
    <cellStyle name="60% - Accent4 2" xfId="680" xr:uid="{00000000-0005-0000-0000-0000A7020000}"/>
    <cellStyle name="60% - Accent4 2 2" xfId="681" xr:uid="{00000000-0005-0000-0000-0000A8020000}"/>
    <cellStyle name="60% - Accent4 2 2 2" xfId="682" xr:uid="{00000000-0005-0000-0000-0000A9020000}"/>
    <cellStyle name="60% - Accent4 2 3" xfId="683" xr:uid="{00000000-0005-0000-0000-0000AA020000}"/>
    <cellStyle name="60% - Accent4 2 4" xfId="684" xr:uid="{00000000-0005-0000-0000-0000AB020000}"/>
    <cellStyle name="60% - Accent5" xfId="685" builtinId="48" customBuiltin="1"/>
    <cellStyle name="60% - Accent5 2" xfId="686" xr:uid="{00000000-0005-0000-0000-0000AD020000}"/>
    <cellStyle name="60% - Accent5 2 2" xfId="687" xr:uid="{00000000-0005-0000-0000-0000AE020000}"/>
    <cellStyle name="60% - Accent5 2 2 2" xfId="688" xr:uid="{00000000-0005-0000-0000-0000AF020000}"/>
    <cellStyle name="60% - Accent5 2 3" xfId="689" xr:uid="{00000000-0005-0000-0000-0000B0020000}"/>
    <cellStyle name="60% - Accent5 2 4" xfId="690" xr:uid="{00000000-0005-0000-0000-0000B1020000}"/>
    <cellStyle name="60% - Accent6" xfId="691" builtinId="52" customBuiltin="1"/>
    <cellStyle name="60% - Accent6 2" xfId="692" xr:uid="{00000000-0005-0000-0000-0000B3020000}"/>
    <cellStyle name="60% - Accent6 2 2" xfId="693" xr:uid="{00000000-0005-0000-0000-0000B4020000}"/>
    <cellStyle name="60% - Accent6 2 2 2" xfId="694" xr:uid="{00000000-0005-0000-0000-0000B5020000}"/>
    <cellStyle name="60% - Accent6 2 3" xfId="695" xr:uid="{00000000-0005-0000-0000-0000B6020000}"/>
    <cellStyle name="60% - Accent6 2 4" xfId="696" xr:uid="{00000000-0005-0000-0000-0000B7020000}"/>
    <cellStyle name="Accent1" xfId="697" builtinId="29" customBuiltin="1"/>
    <cellStyle name="Accent1 2" xfId="698" xr:uid="{00000000-0005-0000-0000-0000B9020000}"/>
    <cellStyle name="Accent1 2 2" xfId="699" xr:uid="{00000000-0005-0000-0000-0000BA020000}"/>
    <cellStyle name="Accent1 2 2 2" xfId="700" xr:uid="{00000000-0005-0000-0000-0000BB020000}"/>
    <cellStyle name="Accent1 2 3" xfId="701" xr:uid="{00000000-0005-0000-0000-0000BC020000}"/>
    <cellStyle name="Accent1 2 4" xfId="702" xr:uid="{00000000-0005-0000-0000-0000BD020000}"/>
    <cellStyle name="Accent2" xfId="703" builtinId="33" customBuiltin="1"/>
    <cellStyle name="Accent2 2" xfId="704" xr:uid="{00000000-0005-0000-0000-0000BF020000}"/>
    <cellStyle name="Accent2 2 2" xfId="705" xr:uid="{00000000-0005-0000-0000-0000C0020000}"/>
    <cellStyle name="Accent2 2 2 2" xfId="706" xr:uid="{00000000-0005-0000-0000-0000C1020000}"/>
    <cellStyle name="Accent2 2 3" xfId="707" xr:uid="{00000000-0005-0000-0000-0000C2020000}"/>
    <cellStyle name="Accent2 2 4" xfId="708" xr:uid="{00000000-0005-0000-0000-0000C3020000}"/>
    <cellStyle name="Accent3" xfId="709" builtinId="37" customBuiltin="1"/>
    <cellStyle name="Accent3 2" xfId="710" xr:uid="{00000000-0005-0000-0000-0000C5020000}"/>
    <cellStyle name="Accent3 2 2" xfId="711" xr:uid="{00000000-0005-0000-0000-0000C6020000}"/>
    <cellStyle name="Accent3 2 2 2" xfId="712" xr:uid="{00000000-0005-0000-0000-0000C7020000}"/>
    <cellStyle name="Accent3 2 3" xfId="713" xr:uid="{00000000-0005-0000-0000-0000C8020000}"/>
    <cellStyle name="Accent3 2 4" xfId="714" xr:uid="{00000000-0005-0000-0000-0000C9020000}"/>
    <cellStyle name="Accent4" xfId="715" builtinId="41" customBuiltin="1"/>
    <cellStyle name="Accent4 2" xfId="716" xr:uid="{00000000-0005-0000-0000-0000CB020000}"/>
    <cellStyle name="Accent4 2 2" xfId="717" xr:uid="{00000000-0005-0000-0000-0000CC020000}"/>
    <cellStyle name="Accent4 2 2 2" xfId="718" xr:uid="{00000000-0005-0000-0000-0000CD020000}"/>
    <cellStyle name="Accent4 2 3" xfId="719" xr:uid="{00000000-0005-0000-0000-0000CE020000}"/>
    <cellStyle name="Accent4 2 4" xfId="720" xr:uid="{00000000-0005-0000-0000-0000CF020000}"/>
    <cellStyle name="Accent5" xfId="721" builtinId="45" customBuiltin="1"/>
    <cellStyle name="Accent5 2" xfId="722" xr:uid="{00000000-0005-0000-0000-0000D1020000}"/>
    <cellStyle name="Accent5 2 2" xfId="723" xr:uid="{00000000-0005-0000-0000-0000D2020000}"/>
    <cellStyle name="Accent5 2 2 2" xfId="724" xr:uid="{00000000-0005-0000-0000-0000D3020000}"/>
    <cellStyle name="Accent5 2 3" xfId="725" xr:uid="{00000000-0005-0000-0000-0000D4020000}"/>
    <cellStyle name="Accent5 2 4" xfId="726" xr:uid="{00000000-0005-0000-0000-0000D5020000}"/>
    <cellStyle name="Accent6" xfId="727" builtinId="49" customBuiltin="1"/>
    <cellStyle name="Accent6 2" xfId="728" xr:uid="{00000000-0005-0000-0000-0000D7020000}"/>
    <cellStyle name="Accent6 2 2" xfId="729" xr:uid="{00000000-0005-0000-0000-0000D8020000}"/>
    <cellStyle name="Accent6 2 2 2" xfId="730" xr:uid="{00000000-0005-0000-0000-0000D9020000}"/>
    <cellStyle name="Accent6 2 3" xfId="731" xr:uid="{00000000-0005-0000-0000-0000DA020000}"/>
    <cellStyle name="Accent6 2 4" xfId="732" xr:uid="{00000000-0005-0000-0000-0000DB020000}"/>
    <cellStyle name="Bad" xfId="733" builtinId="27" customBuiltin="1"/>
    <cellStyle name="Bad 2" xfId="734" xr:uid="{00000000-0005-0000-0000-0000DD020000}"/>
    <cellStyle name="Bad 2 2" xfId="735" xr:uid="{00000000-0005-0000-0000-0000DE020000}"/>
    <cellStyle name="Bad 2 2 2" xfId="736" xr:uid="{00000000-0005-0000-0000-0000DF020000}"/>
    <cellStyle name="Bad 2 3" xfId="737" xr:uid="{00000000-0005-0000-0000-0000E0020000}"/>
    <cellStyle name="Bad 2 4" xfId="738" xr:uid="{00000000-0005-0000-0000-0000E1020000}"/>
    <cellStyle name="Calculation" xfId="739" builtinId="22" customBuiltin="1"/>
    <cellStyle name="Calculation 2" xfId="740" xr:uid="{00000000-0005-0000-0000-0000E3020000}"/>
    <cellStyle name="Calculation 2 2" xfId="741" xr:uid="{00000000-0005-0000-0000-0000E4020000}"/>
    <cellStyle name="Calculation 2 2 2" xfId="742" xr:uid="{00000000-0005-0000-0000-0000E5020000}"/>
    <cellStyle name="Calculation 2 3" xfId="743" xr:uid="{00000000-0005-0000-0000-0000E6020000}"/>
    <cellStyle name="Calculation 2 4" xfId="744" xr:uid="{00000000-0005-0000-0000-0000E7020000}"/>
    <cellStyle name="cells" xfId="745" xr:uid="{00000000-0005-0000-0000-0000E8020000}"/>
    <cellStyle name="Check Cell" xfId="746" builtinId="23" customBuiltin="1"/>
    <cellStyle name="Check Cell 2" xfId="747" xr:uid="{00000000-0005-0000-0000-0000EA020000}"/>
    <cellStyle name="Check Cell 2 2" xfId="748" xr:uid="{00000000-0005-0000-0000-0000EB020000}"/>
    <cellStyle name="Check Cell 2 2 2" xfId="749" xr:uid="{00000000-0005-0000-0000-0000EC020000}"/>
    <cellStyle name="Check Cell 2 3" xfId="750" xr:uid="{00000000-0005-0000-0000-0000ED020000}"/>
    <cellStyle name="Check Cell 2 4" xfId="751" xr:uid="{00000000-0005-0000-0000-0000EE020000}"/>
    <cellStyle name="Comma 10" xfId="752" xr:uid="{00000000-0005-0000-0000-0000EF020000}"/>
    <cellStyle name="Comma 10 2" xfId="753" xr:uid="{00000000-0005-0000-0000-0000F0020000}"/>
    <cellStyle name="Comma 2" xfId="754" xr:uid="{00000000-0005-0000-0000-0000F1020000}"/>
    <cellStyle name="Comma 2 2" xfId="755" xr:uid="{00000000-0005-0000-0000-0000F2020000}"/>
    <cellStyle name="Comma 2 2 2" xfId="756" xr:uid="{00000000-0005-0000-0000-0000F3020000}"/>
    <cellStyle name="Comma 2 2 2 2" xfId="757" xr:uid="{00000000-0005-0000-0000-0000F4020000}"/>
    <cellStyle name="Comma 2 2 2 2 2" xfId="758" xr:uid="{00000000-0005-0000-0000-0000F5020000}"/>
    <cellStyle name="Comma 2 2 2 2 2 2" xfId="759" xr:uid="{00000000-0005-0000-0000-0000F6020000}"/>
    <cellStyle name="Comma 2 2 2 2 3" xfId="760" xr:uid="{00000000-0005-0000-0000-0000F7020000}"/>
    <cellStyle name="Comma 2 2 2 2 4" xfId="761" xr:uid="{00000000-0005-0000-0000-0000F8020000}"/>
    <cellStyle name="Comma 2 2 2 3" xfId="762" xr:uid="{00000000-0005-0000-0000-0000F9020000}"/>
    <cellStyle name="Comma 2 2 2 3 2" xfId="763" xr:uid="{00000000-0005-0000-0000-0000FA020000}"/>
    <cellStyle name="Comma 2 2 2 3 3" xfId="764" xr:uid="{00000000-0005-0000-0000-0000FB020000}"/>
    <cellStyle name="Comma 2 2 2 3 4" xfId="765" xr:uid="{00000000-0005-0000-0000-0000FC020000}"/>
    <cellStyle name="Comma 2 2 2 4" xfId="766" xr:uid="{00000000-0005-0000-0000-0000FD020000}"/>
    <cellStyle name="Comma 2 2 3" xfId="767" xr:uid="{00000000-0005-0000-0000-0000FE020000}"/>
    <cellStyle name="Comma 2 2 3 2" xfId="768" xr:uid="{00000000-0005-0000-0000-0000FF020000}"/>
    <cellStyle name="Comma 2 2 3 3" xfId="769" xr:uid="{00000000-0005-0000-0000-000000030000}"/>
    <cellStyle name="Comma 2 2 4" xfId="770" xr:uid="{00000000-0005-0000-0000-000001030000}"/>
    <cellStyle name="Comma 2 2 4 2" xfId="771" xr:uid="{00000000-0005-0000-0000-000002030000}"/>
    <cellStyle name="Comma 2 2 5" xfId="772" xr:uid="{00000000-0005-0000-0000-000003030000}"/>
    <cellStyle name="Comma 2 2 5 2" xfId="773" xr:uid="{00000000-0005-0000-0000-000004030000}"/>
    <cellStyle name="Comma 2 2 6" xfId="774" xr:uid="{00000000-0005-0000-0000-000005030000}"/>
    <cellStyle name="Comma 2 3" xfId="775" xr:uid="{00000000-0005-0000-0000-000006030000}"/>
    <cellStyle name="Comma 2 3 2" xfId="776" xr:uid="{00000000-0005-0000-0000-000007030000}"/>
    <cellStyle name="Comma 2 3 2 2" xfId="777" xr:uid="{00000000-0005-0000-0000-000008030000}"/>
    <cellStyle name="Comma 2 3 2 2 2" xfId="778" xr:uid="{00000000-0005-0000-0000-000009030000}"/>
    <cellStyle name="Comma 2 3 2 3" xfId="779" xr:uid="{00000000-0005-0000-0000-00000A030000}"/>
    <cellStyle name="Comma 2 3 2 4" xfId="780" xr:uid="{00000000-0005-0000-0000-00000B030000}"/>
    <cellStyle name="Comma 2 3 2 5" xfId="781" xr:uid="{00000000-0005-0000-0000-00000C030000}"/>
    <cellStyle name="Comma 2 3 3" xfId="782" xr:uid="{00000000-0005-0000-0000-00000D030000}"/>
    <cellStyle name="Comma 2 3 3 2" xfId="783" xr:uid="{00000000-0005-0000-0000-00000E030000}"/>
    <cellStyle name="Comma 2 3 4" xfId="784" xr:uid="{00000000-0005-0000-0000-00000F030000}"/>
    <cellStyle name="Comma 2 3 5" xfId="785" xr:uid="{00000000-0005-0000-0000-000010030000}"/>
    <cellStyle name="Comma 2 3 6" xfId="786" xr:uid="{00000000-0005-0000-0000-000011030000}"/>
    <cellStyle name="Comma 2 3 7" xfId="787" xr:uid="{00000000-0005-0000-0000-000012030000}"/>
    <cellStyle name="Comma 2 4" xfId="788" xr:uid="{00000000-0005-0000-0000-000013030000}"/>
    <cellStyle name="Comma 2 4 2" xfId="789" xr:uid="{00000000-0005-0000-0000-000014030000}"/>
    <cellStyle name="Comma 2 4 3" xfId="790" xr:uid="{00000000-0005-0000-0000-000015030000}"/>
    <cellStyle name="Comma 2 4 4" xfId="791" xr:uid="{00000000-0005-0000-0000-000016030000}"/>
    <cellStyle name="Comma 2 5" xfId="792" xr:uid="{00000000-0005-0000-0000-000017030000}"/>
    <cellStyle name="Comma 2 5 2" xfId="793" xr:uid="{00000000-0005-0000-0000-000018030000}"/>
    <cellStyle name="Comma 2 5 3" xfId="794" xr:uid="{00000000-0005-0000-0000-000019030000}"/>
    <cellStyle name="Comma 2 6" xfId="795" xr:uid="{00000000-0005-0000-0000-00001A030000}"/>
    <cellStyle name="Comma 3" xfId="796" xr:uid="{00000000-0005-0000-0000-00001B030000}"/>
    <cellStyle name="Comma 3 2" xfId="797" xr:uid="{00000000-0005-0000-0000-00001C030000}"/>
    <cellStyle name="Comma 3 2 2" xfId="798" xr:uid="{00000000-0005-0000-0000-00001D030000}"/>
    <cellStyle name="Comma 3 2 2 2" xfId="799" xr:uid="{00000000-0005-0000-0000-00001E030000}"/>
    <cellStyle name="Comma 3 2 3" xfId="800" xr:uid="{00000000-0005-0000-0000-00001F030000}"/>
    <cellStyle name="Comma 3 2 4" xfId="801" xr:uid="{00000000-0005-0000-0000-000020030000}"/>
    <cellStyle name="Comma 3 2 5" xfId="802" xr:uid="{00000000-0005-0000-0000-000021030000}"/>
    <cellStyle name="Comma 3 3" xfId="803" xr:uid="{00000000-0005-0000-0000-000022030000}"/>
    <cellStyle name="Comma 3 3 2" xfId="804" xr:uid="{00000000-0005-0000-0000-000023030000}"/>
    <cellStyle name="Comma 3 3 2 2" xfId="805" xr:uid="{00000000-0005-0000-0000-000024030000}"/>
    <cellStyle name="Comma 3 3 2 3" xfId="806" xr:uid="{00000000-0005-0000-0000-000025030000}"/>
    <cellStyle name="Comma 3 3 3" xfId="807" xr:uid="{00000000-0005-0000-0000-000026030000}"/>
    <cellStyle name="Comma 3 3 4" xfId="808" xr:uid="{00000000-0005-0000-0000-000027030000}"/>
    <cellStyle name="Comma 3 4" xfId="809" xr:uid="{00000000-0005-0000-0000-000028030000}"/>
    <cellStyle name="Comma 3 4 2" xfId="810" xr:uid="{00000000-0005-0000-0000-000029030000}"/>
    <cellStyle name="Comma 3 5" xfId="811" xr:uid="{00000000-0005-0000-0000-00002A030000}"/>
    <cellStyle name="Comma 3 6" xfId="812" xr:uid="{00000000-0005-0000-0000-00002B030000}"/>
    <cellStyle name="Comma 4" xfId="813" xr:uid="{00000000-0005-0000-0000-00002C030000}"/>
    <cellStyle name="Comma 4 2" xfId="814" xr:uid="{00000000-0005-0000-0000-00002D030000}"/>
    <cellStyle name="Comma 4 2 2" xfId="815" xr:uid="{00000000-0005-0000-0000-00002E030000}"/>
    <cellStyle name="Comma 4 2 2 2" xfId="816" xr:uid="{00000000-0005-0000-0000-00002F030000}"/>
    <cellStyle name="Comma 4 2 3" xfId="817" xr:uid="{00000000-0005-0000-0000-000030030000}"/>
    <cellStyle name="Comma 4 2 4" xfId="818" xr:uid="{00000000-0005-0000-0000-000031030000}"/>
    <cellStyle name="Comma 4 3" xfId="819" xr:uid="{00000000-0005-0000-0000-000032030000}"/>
    <cellStyle name="Comma 4 3 2" xfId="820" xr:uid="{00000000-0005-0000-0000-000033030000}"/>
    <cellStyle name="Comma 4 3 2 2" xfId="821" xr:uid="{00000000-0005-0000-0000-000034030000}"/>
    <cellStyle name="Comma 4 3 3" xfId="822" xr:uid="{00000000-0005-0000-0000-000035030000}"/>
    <cellStyle name="Comma 4 4" xfId="823" xr:uid="{00000000-0005-0000-0000-000036030000}"/>
    <cellStyle name="Comma 4 4 2" xfId="824" xr:uid="{00000000-0005-0000-0000-000037030000}"/>
    <cellStyle name="Comma 4 4 2 2" xfId="825" xr:uid="{00000000-0005-0000-0000-000038030000}"/>
    <cellStyle name="Comma 4 4 3" xfId="826" xr:uid="{00000000-0005-0000-0000-000039030000}"/>
    <cellStyle name="Comma 4 5" xfId="827" xr:uid="{00000000-0005-0000-0000-00003A030000}"/>
    <cellStyle name="Comma 4 5 2" xfId="828" xr:uid="{00000000-0005-0000-0000-00003B030000}"/>
    <cellStyle name="Comma 4 5 2 2" xfId="829" xr:uid="{00000000-0005-0000-0000-00003C030000}"/>
    <cellStyle name="Comma 4 5 2 2 2" xfId="830" xr:uid="{00000000-0005-0000-0000-00003D030000}"/>
    <cellStyle name="Comma 4 5 2 2 3" xfId="831" xr:uid="{00000000-0005-0000-0000-00003E030000}"/>
    <cellStyle name="Comma 4 5 2 3" xfId="832" xr:uid="{00000000-0005-0000-0000-00003F030000}"/>
    <cellStyle name="Comma 4 5 2 4" xfId="833" xr:uid="{00000000-0005-0000-0000-000040030000}"/>
    <cellStyle name="Comma 4 5 3" xfId="834" xr:uid="{00000000-0005-0000-0000-000041030000}"/>
    <cellStyle name="Comma 4 5 3 2" xfId="835" xr:uid="{00000000-0005-0000-0000-000042030000}"/>
    <cellStyle name="Comma 4 5 3 3" xfId="836" xr:uid="{00000000-0005-0000-0000-000043030000}"/>
    <cellStyle name="Comma 4 5 4" xfId="837" xr:uid="{00000000-0005-0000-0000-000044030000}"/>
    <cellStyle name="Comma 4 5 5" xfId="838" xr:uid="{00000000-0005-0000-0000-000045030000}"/>
    <cellStyle name="Comma 4 6" xfId="839" xr:uid="{00000000-0005-0000-0000-000046030000}"/>
    <cellStyle name="Comma 4 6 2" xfId="840" xr:uid="{00000000-0005-0000-0000-000047030000}"/>
    <cellStyle name="Comma 4 6 2 2" xfId="841" xr:uid="{00000000-0005-0000-0000-000048030000}"/>
    <cellStyle name="Comma 4 6 3" xfId="842" xr:uid="{00000000-0005-0000-0000-000049030000}"/>
    <cellStyle name="Comma 4 7" xfId="843" xr:uid="{00000000-0005-0000-0000-00004A030000}"/>
    <cellStyle name="Comma 4 7 2" xfId="844" xr:uid="{00000000-0005-0000-0000-00004B030000}"/>
    <cellStyle name="Comma 4 8" xfId="845" xr:uid="{00000000-0005-0000-0000-00004C030000}"/>
    <cellStyle name="Comma 4 9" xfId="846" xr:uid="{00000000-0005-0000-0000-00004D030000}"/>
    <cellStyle name="Comma 5" xfId="847" xr:uid="{00000000-0005-0000-0000-00004E030000}"/>
    <cellStyle name="Comma 5 2" xfId="848" xr:uid="{00000000-0005-0000-0000-00004F030000}"/>
    <cellStyle name="Comma 5 2 2" xfId="849" xr:uid="{00000000-0005-0000-0000-000050030000}"/>
    <cellStyle name="Comma 5 2 2 2" xfId="850" xr:uid="{00000000-0005-0000-0000-000051030000}"/>
    <cellStyle name="Comma 5 2 2 2 2" xfId="851" xr:uid="{00000000-0005-0000-0000-000052030000}"/>
    <cellStyle name="Comma 5 2 2 3" xfId="852" xr:uid="{00000000-0005-0000-0000-000053030000}"/>
    <cellStyle name="Comma 5 2 3" xfId="853" xr:uid="{00000000-0005-0000-0000-000054030000}"/>
    <cellStyle name="Comma 5 2 3 2" xfId="854" xr:uid="{00000000-0005-0000-0000-000055030000}"/>
    <cellStyle name="Comma 5 2 4" xfId="855" xr:uid="{00000000-0005-0000-0000-000056030000}"/>
    <cellStyle name="Comma 5 3" xfId="856" xr:uid="{00000000-0005-0000-0000-000057030000}"/>
    <cellStyle name="Comma 5 3 2" xfId="857" xr:uid="{00000000-0005-0000-0000-000058030000}"/>
    <cellStyle name="Comma 5 3 2 2" xfId="858" xr:uid="{00000000-0005-0000-0000-000059030000}"/>
    <cellStyle name="Comma 5 3 3" xfId="859" xr:uid="{00000000-0005-0000-0000-00005A030000}"/>
    <cellStyle name="Comma 5 4" xfId="860" xr:uid="{00000000-0005-0000-0000-00005B030000}"/>
    <cellStyle name="Comma 5 4 2" xfId="861" xr:uid="{00000000-0005-0000-0000-00005C030000}"/>
    <cellStyle name="Comma 5 5" xfId="862" xr:uid="{00000000-0005-0000-0000-00005D030000}"/>
    <cellStyle name="Comma 6" xfId="863" xr:uid="{00000000-0005-0000-0000-00005E030000}"/>
    <cellStyle name="Comma 6 2" xfId="864" xr:uid="{00000000-0005-0000-0000-00005F030000}"/>
    <cellStyle name="Comma 6 2 2" xfId="865" xr:uid="{00000000-0005-0000-0000-000060030000}"/>
    <cellStyle name="Comma 6 2 2 2" xfId="866" xr:uid="{00000000-0005-0000-0000-000061030000}"/>
    <cellStyle name="Comma 6 2 3" xfId="867" xr:uid="{00000000-0005-0000-0000-000062030000}"/>
    <cellStyle name="Comma 6 3" xfId="868" xr:uid="{00000000-0005-0000-0000-000063030000}"/>
    <cellStyle name="Comma 6 3 2" xfId="869" xr:uid="{00000000-0005-0000-0000-000064030000}"/>
    <cellStyle name="Comma 6 4" xfId="870" xr:uid="{00000000-0005-0000-0000-000065030000}"/>
    <cellStyle name="Comma 7" xfId="871" xr:uid="{00000000-0005-0000-0000-000066030000}"/>
    <cellStyle name="Comma 7 2" xfId="872" xr:uid="{00000000-0005-0000-0000-000067030000}"/>
    <cellStyle name="Comma 7 2 2" xfId="873" xr:uid="{00000000-0005-0000-0000-000068030000}"/>
    <cellStyle name="Comma 7 3" xfId="874" xr:uid="{00000000-0005-0000-0000-000069030000}"/>
    <cellStyle name="Comma 8" xfId="875" xr:uid="{00000000-0005-0000-0000-00006A030000}"/>
    <cellStyle name="Comma 8 2" xfId="876" xr:uid="{00000000-0005-0000-0000-00006B030000}"/>
    <cellStyle name="Comma 9" xfId="877" xr:uid="{00000000-0005-0000-0000-00006C030000}"/>
    <cellStyle name="Comma 9 2" xfId="878" xr:uid="{00000000-0005-0000-0000-00006D030000}"/>
    <cellStyle name="Excel Built-in Normal" xfId="879" xr:uid="{00000000-0005-0000-0000-00006E030000}"/>
    <cellStyle name="Excel Built-in Normal 2" xfId="880" xr:uid="{00000000-0005-0000-0000-00006F030000}"/>
    <cellStyle name="Excel Built-in Normal 2 2" xfId="881" xr:uid="{00000000-0005-0000-0000-000070030000}"/>
    <cellStyle name="Excel Built-in Normal 3" xfId="882" xr:uid="{00000000-0005-0000-0000-000071030000}"/>
    <cellStyle name="Explanatory Text" xfId="883" builtinId="53" customBuiltin="1"/>
    <cellStyle name="Explanatory Text 2" xfId="884" xr:uid="{00000000-0005-0000-0000-000073030000}"/>
    <cellStyle name="Explanatory Text 2 2" xfId="885" xr:uid="{00000000-0005-0000-0000-000074030000}"/>
    <cellStyle name="Explanatory Text 2 2 2" xfId="886" xr:uid="{00000000-0005-0000-0000-000075030000}"/>
    <cellStyle name="Explanatory Text 2 3" xfId="887" xr:uid="{00000000-0005-0000-0000-000076030000}"/>
    <cellStyle name="Explanatory Text 2 4" xfId="888" xr:uid="{00000000-0005-0000-0000-000077030000}"/>
    <cellStyle name="Good" xfId="889" builtinId="26" customBuiltin="1"/>
    <cellStyle name="Good 2" xfId="890" xr:uid="{00000000-0005-0000-0000-000079030000}"/>
    <cellStyle name="Good 2 2" xfId="891" xr:uid="{00000000-0005-0000-0000-00007A030000}"/>
    <cellStyle name="Good 2 2 2" xfId="892" xr:uid="{00000000-0005-0000-0000-00007B030000}"/>
    <cellStyle name="Good 2 3" xfId="893" xr:uid="{00000000-0005-0000-0000-00007C030000}"/>
    <cellStyle name="Good 2 4" xfId="894" xr:uid="{00000000-0005-0000-0000-00007D030000}"/>
    <cellStyle name="Heading" xfId="895" xr:uid="{00000000-0005-0000-0000-00007E030000}"/>
    <cellStyle name="Heading 1" xfId="896" builtinId="16" customBuiltin="1"/>
    <cellStyle name="Heading 1 2" xfId="897" xr:uid="{00000000-0005-0000-0000-000080030000}"/>
    <cellStyle name="Heading 1 2 2" xfId="898" xr:uid="{00000000-0005-0000-0000-000081030000}"/>
    <cellStyle name="Heading 1 2 2 2" xfId="899" xr:uid="{00000000-0005-0000-0000-000082030000}"/>
    <cellStyle name="Heading 1 2 3" xfId="900" xr:uid="{00000000-0005-0000-0000-000083030000}"/>
    <cellStyle name="Heading 1 2 4" xfId="901" xr:uid="{00000000-0005-0000-0000-000084030000}"/>
    <cellStyle name="Heading 2" xfId="902" builtinId="17" customBuiltin="1"/>
    <cellStyle name="Heading 2 2" xfId="903" xr:uid="{00000000-0005-0000-0000-000086030000}"/>
    <cellStyle name="Heading 2 2 2" xfId="904" xr:uid="{00000000-0005-0000-0000-000087030000}"/>
    <cellStyle name="Heading 2 2 2 2" xfId="905" xr:uid="{00000000-0005-0000-0000-000088030000}"/>
    <cellStyle name="Heading 2 2 3" xfId="906" xr:uid="{00000000-0005-0000-0000-000089030000}"/>
    <cellStyle name="Heading 2 2 4" xfId="907" xr:uid="{00000000-0005-0000-0000-00008A030000}"/>
    <cellStyle name="Heading 3" xfId="908" builtinId="18" customBuiltin="1"/>
    <cellStyle name="Heading 3 2" xfId="909" xr:uid="{00000000-0005-0000-0000-00008C030000}"/>
    <cellStyle name="Heading 3 2 2" xfId="910" xr:uid="{00000000-0005-0000-0000-00008D030000}"/>
    <cellStyle name="Heading 3 2 2 2" xfId="911" xr:uid="{00000000-0005-0000-0000-00008E030000}"/>
    <cellStyle name="Heading 3 2 3" xfId="912" xr:uid="{00000000-0005-0000-0000-00008F030000}"/>
    <cellStyle name="Heading 3 2 4" xfId="913" xr:uid="{00000000-0005-0000-0000-000090030000}"/>
    <cellStyle name="Heading 4" xfId="914" builtinId="19" customBuiltin="1"/>
    <cellStyle name="Heading 4 2" xfId="915" xr:uid="{00000000-0005-0000-0000-000092030000}"/>
    <cellStyle name="Heading 4 2 2" xfId="916" xr:uid="{00000000-0005-0000-0000-000093030000}"/>
    <cellStyle name="Heading 4 2 2 2" xfId="917" xr:uid="{00000000-0005-0000-0000-000094030000}"/>
    <cellStyle name="Heading 4 2 3" xfId="918" xr:uid="{00000000-0005-0000-0000-000095030000}"/>
    <cellStyle name="Heading 4 2 4" xfId="919" xr:uid="{00000000-0005-0000-0000-000096030000}"/>
    <cellStyle name="Heading 5" xfId="920" xr:uid="{00000000-0005-0000-0000-000097030000}"/>
    <cellStyle name="Heading 5 2" xfId="921" xr:uid="{00000000-0005-0000-0000-000098030000}"/>
    <cellStyle name="Heading 5 2 2" xfId="922" xr:uid="{00000000-0005-0000-0000-000099030000}"/>
    <cellStyle name="Heading 5 3" xfId="923" xr:uid="{00000000-0005-0000-0000-00009A030000}"/>
    <cellStyle name="Heading 6" xfId="924" xr:uid="{00000000-0005-0000-0000-00009B030000}"/>
    <cellStyle name="Heading 6 2" xfId="925" xr:uid="{00000000-0005-0000-0000-00009C030000}"/>
    <cellStyle name="Heading 6 3" xfId="926" xr:uid="{00000000-0005-0000-0000-00009D030000}"/>
    <cellStyle name="Heading 7" xfId="927" xr:uid="{00000000-0005-0000-0000-00009E030000}"/>
    <cellStyle name="Heading1" xfId="928" xr:uid="{00000000-0005-0000-0000-00009F030000}"/>
    <cellStyle name="Heading1 2" xfId="929" xr:uid="{00000000-0005-0000-0000-0000A0030000}"/>
    <cellStyle name="Heading1 2 2" xfId="930" xr:uid="{00000000-0005-0000-0000-0000A1030000}"/>
    <cellStyle name="Heading1 2 2 2" xfId="931" xr:uid="{00000000-0005-0000-0000-0000A2030000}"/>
    <cellStyle name="Heading1 2 3" xfId="932" xr:uid="{00000000-0005-0000-0000-0000A3030000}"/>
    <cellStyle name="Heading1 3" xfId="933" xr:uid="{00000000-0005-0000-0000-0000A4030000}"/>
    <cellStyle name="Heading1 3 2" xfId="934" xr:uid="{00000000-0005-0000-0000-0000A5030000}"/>
    <cellStyle name="Heading1 3 3" xfId="935" xr:uid="{00000000-0005-0000-0000-0000A6030000}"/>
    <cellStyle name="Heading1 4" xfId="936" xr:uid="{00000000-0005-0000-0000-0000A7030000}"/>
    <cellStyle name="Hyperlink 13" xfId="937" xr:uid="{00000000-0005-0000-0000-0000A8030000}"/>
    <cellStyle name="Hyperlink 13 2" xfId="938" xr:uid="{00000000-0005-0000-0000-0000A9030000}"/>
    <cellStyle name="Hyperlink 13 2 2" xfId="939" xr:uid="{00000000-0005-0000-0000-0000AA030000}"/>
    <cellStyle name="Hyperlink 13 2 3" xfId="940" xr:uid="{00000000-0005-0000-0000-0000AB030000}"/>
    <cellStyle name="Hyperlink 13 3" xfId="941" xr:uid="{00000000-0005-0000-0000-0000AC030000}"/>
    <cellStyle name="Hyperlink 13 4" xfId="942" xr:uid="{00000000-0005-0000-0000-0000AD030000}"/>
    <cellStyle name="Hyperlink 2" xfId="943" xr:uid="{00000000-0005-0000-0000-0000AE030000}"/>
    <cellStyle name="Hyperlink 2 10" xfId="944" xr:uid="{00000000-0005-0000-0000-0000AF030000}"/>
    <cellStyle name="Hyperlink 2 2" xfId="945" xr:uid="{00000000-0005-0000-0000-0000B0030000}"/>
    <cellStyle name="Hyperlink 2 2 2" xfId="946" xr:uid="{00000000-0005-0000-0000-0000B1030000}"/>
    <cellStyle name="Hyperlink 2 2 2 2" xfId="947" xr:uid="{00000000-0005-0000-0000-0000B2030000}"/>
    <cellStyle name="Hyperlink 2 2 2 3" xfId="948" xr:uid="{00000000-0005-0000-0000-0000B3030000}"/>
    <cellStyle name="Hyperlink 2 2 2 4" xfId="949" xr:uid="{00000000-0005-0000-0000-0000B4030000}"/>
    <cellStyle name="Hyperlink 2 2 2 5" xfId="950" xr:uid="{00000000-0005-0000-0000-0000B5030000}"/>
    <cellStyle name="Hyperlink 2 2 3" xfId="951" xr:uid="{00000000-0005-0000-0000-0000B6030000}"/>
    <cellStyle name="Hyperlink 2 2 3 2" xfId="952" xr:uid="{00000000-0005-0000-0000-0000B7030000}"/>
    <cellStyle name="Hyperlink 2 2 3 3" xfId="953" xr:uid="{00000000-0005-0000-0000-0000B8030000}"/>
    <cellStyle name="Hyperlink 2 2 4" xfId="954" xr:uid="{00000000-0005-0000-0000-0000B9030000}"/>
    <cellStyle name="Hyperlink 2 2 4 2" xfId="955" xr:uid="{00000000-0005-0000-0000-0000BA030000}"/>
    <cellStyle name="Hyperlink 2 2 5" xfId="956" xr:uid="{00000000-0005-0000-0000-0000BB030000}"/>
    <cellStyle name="Hyperlink 2 3" xfId="957" xr:uid="{00000000-0005-0000-0000-0000BC030000}"/>
    <cellStyle name="Hyperlink 2 3 2" xfId="958" xr:uid="{00000000-0005-0000-0000-0000BD030000}"/>
    <cellStyle name="Hyperlink 2 3 2 2" xfId="959" xr:uid="{00000000-0005-0000-0000-0000BE030000}"/>
    <cellStyle name="Hyperlink 2 3 2 3" xfId="960" xr:uid="{00000000-0005-0000-0000-0000BF030000}"/>
    <cellStyle name="Hyperlink 2 3 3" xfId="961" xr:uid="{00000000-0005-0000-0000-0000C0030000}"/>
    <cellStyle name="Hyperlink 2 3 3 2" xfId="962" xr:uid="{00000000-0005-0000-0000-0000C1030000}"/>
    <cellStyle name="Hyperlink 2 3 3 3" xfId="963" xr:uid="{00000000-0005-0000-0000-0000C2030000}"/>
    <cellStyle name="Hyperlink 2 4" xfId="964" xr:uid="{00000000-0005-0000-0000-0000C3030000}"/>
    <cellStyle name="Hyperlink 2 4 2" xfId="965" xr:uid="{00000000-0005-0000-0000-0000C4030000}"/>
    <cellStyle name="Hyperlink 2 4 3" xfId="966" xr:uid="{00000000-0005-0000-0000-0000C5030000}"/>
    <cellStyle name="Hyperlink 2 4 4" xfId="967" xr:uid="{00000000-0005-0000-0000-0000C6030000}"/>
    <cellStyle name="Hyperlink 2 5" xfId="968" xr:uid="{00000000-0005-0000-0000-0000C7030000}"/>
    <cellStyle name="Hyperlink 2 5 2" xfId="969" xr:uid="{00000000-0005-0000-0000-0000C8030000}"/>
    <cellStyle name="Hyperlink 2 5 2 2" xfId="970" xr:uid="{00000000-0005-0000-0000-0000C9030000}"/>
    <cellStyle name="Hyperlink 2 5 2 2 2" xfId="971" xr:uid="{00000000-0005-0000-0000-0000CA030000}"/>
    <cellStyle name="Hyperlink 2 5 2 3" xfId="972" xr:uid="{00000000-0005-0000-0000-0000CB030000}"/>
    <cellStyle name="Hyperlink 2 5 3" xfId="973" xr:uid="{00000000-0005-0000-0000-0000CC030000}"/>
    <cellStyle name="Hyperlink 2 5 4" xfId="974" xr:uid="{00000000-0005-0000-0000-0000CD030000}"/>
    <cellStyle name="Hyperlink 2 5 5" xfId="975" xr:uid="{00000000-0005-0000-0000-0000CE030000}"/>
    <cellStyle name="Hyperlink 2 6" xfId="976" xr:uid="{00000000-0005-0000-0000-0000CF030000}"/>
    <cellStyle name="Hyperlink 2 6 2" xfId="977" xr:uid="{00000000-0005-0000-0000-0000D0030000}"/>
    <cellStyle name="Hyperlink 2 6 2 2" xfId="978" xr:uid="{00000000-0005-0000-0000-0000D1030000}"/>
    <cellStyle name="Hyperlink 2 6 3" xfId="979" xr:uid="{00000000-0005-0000-0000-0000D2030000}"/>
    <cellStyle name="Hyperlink 2 6 4" xfId="980" xr:uid="{00000000-0005-0000-0000-0000D3030000}"/>
    <cellStyle name="Hyperlink 2 7" xfId="981" xr:uid="{00000000-0005-0000-0000-0000D4030000}"/>
    <cellStyle name="Hyperlink 2 8" xfId="982" xr:uid="{00000000-0005-0000-0000-0000D5030000}"/>
    <cellStyle name="Hyperlink 2 9" xfId="983" xr:uid="{00000000-0005-0000-0000-0000D6030000}"/>
    <cellStyle name="Hyperlink 3" xfId="984" xr:uid="{00000000-0005-0000-0000-0000D7030000}"/>
    <cellStyle name="Hyperlink 3 2" xfId="985" xr:uid="{00000000-0005-0000-0000-0000D8030000}"/>
    <cellStyle name="Hyperlink 3 2 2" xfId="986" xr:uid="{00000000-0005-0000-0000-0000D9030000}"/>
    <cellStyle name="Hyperlink 3 2 3" xfId="987" xr:uid="{00000000-0005-0000-0000-0000DA030000}"/>
    <cellStyle name="Hyperlink 3 3" xfId="988" xr:uid="{00000000-0005-0000-0000-0000DB030000}"/>
    <cellStyle name="Hyperlink 3 3 2" xfId="989" xr:uid="{00000000-0005-0000-0000-0000DC030000}"/>
    <cellStyle name="Hyperlink 3 3 3" xfId="990" xr:uid="{00000000-0005-0000-0000-0000DD030000}"/>
    <cellStyle name="Hyperlink 3 3 3 2" xfId="991" xr:uid="{00000000-0005-0000-0000-0000DE030000}"/>
    <cellStyle name="Hyperlink 3 3 4" xfId="992" xr:uid="{00000000-0005-0000-0000-0000DF030000}"/>
    <cellStyle name="Hyperlink 3 3 5" xfId="993" xr:uid="{00000000-0005-0000-0000-0000E0030000}"/>
    <cellStyle name="Hyperlink 3 4" xfId="994" xr:uid="{00000000-0005-0000-0000-0000E1030000}"/>
    <cellStyle name="Hyperlink 3 4 2" xfId="995" xr:uid="{00000000-0005-0000-0000-0000E2030000}"/>
    <cellStyle name="Hyperlink 3 4 3" xfId="996" xr:uid="{00000000-0005-0000-0000-0000E3030000}"/>
    <cellStyle name="Hyperlink 3 5" xfId="997" xr:uid="{00000000-0005-0000-0000-0000E4030000}"/>
    <cellStyle name="Hyperlink 4" xfId="998" xr:uid="{00000000-0005-0000-0000-0000E5030000}"/>
    <cellStyle name="Hyperlink 4 2" xfId="999" xr:uid="{00000000-0005-0000-0000-0000E6030000}"/>
    <cellStyle name="Hyperlink 4 2 2" xfId="1000" xr:uid="{00000000-0005-0000-0000-0000E7030000}"/>
    <cellStyle name="Hyperlink 4 2 2 2" xfId="1001" xr:uid="{00000000-0005-0000-0000-0000E8030000}"/>
    <cellStyle name="Hyperlink 4 2 2 3" xfId="1002" xr:uid="{00000000-0005-0000-0000-0000E9030000}"/>
    <cellStyle name="Hyperlink 4 2 3" xfId="1003" xr:uid="{00000000-0005-0000-0000-0000EA030000}"/>
    <cellStyle name="Hyperlink 4 2 3 2" xfId="1004" xr:uid="{00000000-0005-0000-0000-0000EB030000}"/>
    <cellStyle name="Hyperlink 4 2 4" xfId="1005" xr:uid="{00000000-0005-0000-0000-0000EC030000}"/>
    <cellStyle name="Hyperlink 4 2 5" xfId="1006" xr:uid="{00000000-0005-0000-0000-0000ED030000}"/>
    <cellStyle name="Hyperlink 4 3" xfId="1007" xr:uid="{00000000-0005-0000-0000-0000EE030000}"/>
    <cellStyle name="Hyperlink 4 3 2" xfId="1008" xr:uid="{00000000-0005-0000-0000-0000EF030000}"/>
    <cellStyle name="Hyperlink 4 3 3" xfId="1009" xr:uid="{00000000-0005-0000-0000-0000F0030000}"/>
    <cellStyle name="Hyperlink 4 3 4" xfId="1010" xr:uid="{00000000-0005-0000-0000-0000F1030000}"/>
    <cellStyle name="Hyperlink 4 4" xfId="1011" xr:uid="{00000000-0005-0000-0000-0000F2030000}"/>
    <cellStyle name="Hyperlink 4 5" xfId="1012" xr:uid="{00000000-0005-0000-0000-0000F3030000}"/>
    <cellStyle name="Hyperlink 5" xfId="1013" xr:uid="{00000000-0005-0000-0000-0000F4030000}"/>
    <cellStyle name="Hyperlink 5 2" xfId="1014" xr:uid="{00000000-0005-0000-0000-0000F5030000}"/>
    <cellStyle name="Hyperlink 5 3" xfId="1015" xr:uid="{00000000-0005-0000-0000-0000F6030000}"/>
    <cellStyle name="Hyperlink 5 3 2" xfId="1016" xr:uid="{00000000-0005-0000-0000-0000F7030000}"/>
    <cellStyle name="Hyperlink 5 3 3" xfId="1017" xr:uid="{00000000-0005-0000-0000-0000F8030000}"/>
    <cellStyle name="Hyperlink 5 4" xfId="1018" xr:uid="{00000000-0005-0000-0000-0000F9030000}"/>
    <cellStyle name="Hyperlink 6" xfId="1019" xr:uid="{00000000-0005-0000-0000-0000FA030000}"/>
    <cellStyle name="Hyperlink 7" xfId="1020" xr:uid="{00000000-0005-0000-0000-0000FB030000}"/>
    <cellStyle name="Hyperlink 7 2" xfId="1021" xr:uid="{00000000-0005-0000-0000-0000FC030000}"/>
    <cellStyle name="Hyperlink 7 2 2" xfId="1022" xr:uid="{00000000-0005-0000-0000-0000FD030000}"/>
    <cellStyle name="Hyperlink 7 2 3" xfId="1023" xr:uid="{00000000-0005-0000-0000-0000FE030000}"/>
    <cellStyle name="Hyperlink 7 2 4" xfId="1024" xr:uid="{00000000-0005-0000-0000-0000FF030000}"/>
    <cellStyle name="Hyperlink 7 3" xfId="1025" xr:uid="{00000000-0005-0000-0000-000000040000}"/>
    <cellStyle name="Hyperlink 7 3 2" xfId="1026" xr:uid="{00000000-0005-0000-0000-000001040000}"/>
    <cellStyle name="Hyperlink 7 4" xfId="1027" xr:uid="{00000000-0005-0000-0000-000002040000}"/>
    <cellStyle name="Hyperlink 7 5" xfId="1028" xr:uid="{00000000-0005-0000-0000-000003040000}"/>
    <cellStyle name="Hyperlink 8" xfId="1029" xr:uid="{00000000-0005-0000-0000-000004040000}"/>
    <cellStyle name="Hyperlink 8 2" xfId="1030" xr:uid="{00000000-0005-0000-0000-000005040000}"/>
    <cellStyle name="Hyperlink 8 2 2" xfId="1031" xr:uid="{00000000-0005-0000-0000-000006040000}"/>
    <cellStyle name="Hyperlink 8 2 3" xfId="1032" xr:uid="{00000000-0005-0000-0000-000007040000}"/>
    <cellStyle name="Hyperlink 8 3" xfId="1033" xr:uid="{00000000-0005-0000-0000-000008040000}"/>
    <cellStyle name="Hyperlink 8 4" xfId="1034" xr:uid="{00000000-0005-0000-0000-000009040000}"/>
    <cellStyle name="Hyperlink 8 4 2" xfId="1035" xr:uid="{00000000-0005-0000-0000-00000A040000}"/>
    <cellStyle name="Hyperlink 8 5" xfId="1036" xr:uid="{00000000-0005-0000-0000-00000B040000}"/>
    <cellStyle name="Hyperlink 8 6" xfId="1037" xr:uid="{00000000-0005-0000-0000-00000C040000}"/>
    <cellStyle name="Hyperlink 9" xfId="1038" xr:uid="{00000000-0005-0000-0000-00000D040000}"/>
    <cellStyle name="Input" xfId="1039" builtinId="20" customBuiltin="1"/>
    <cellStyle name="Input 2" xfId="1040" xr:uid="{00000000-0005-0000-0000-00000F040000}"/>
    <cellStyle name="Input 2 2" xfId="1041" xr:uid="{00000000-0005-0000-0000-000010040000}"/>
    <cellStyle name="Input 2 2 2" xfId="1042" xr:uid="{00000000-0005-0000-0000-000011040000}"/>
    <cellStyle name="Input 2 3" xfId="1043" xr:uid="{00000000-0005-0000-0000-000012040000}"/>
    <cellStyle name="Input 2 4" xfId="1044" xr:uid="{00000000-0005-0000-0000-000013040000}"/>
    <cellStyle name="Linked Cell" xfId="1045" builtinId="24" customBuiltin="1"/>
    <cellStyle name="Linked Cell 2" xfId="1046" xr:uid="{00000000-0005-0000-0000-000015040000}"/>
    <cellStyle name="Linked Cell 2 2" xfId="1047" xr:uid="{00000000-0005-0000-0000-000016040000}"/>
    <cellStyle name="Linked Cell 2 2 2" xfId="1048" xr:uid="{00000000-0005-0000-0000-000017040000}"/>
    <cellStyle name="Linked Cell 2 3" xfId="1049" xr:uid="{00000000-0005-0000-0000-000018040000}"/>
    <cellStyle name="Linked Cell 2 4" xfId="1050" xr:uid="{00000000-0005-0000-0000-000019040000}"/>
    <cellStyle name="Neutral" xfId="1051" builtinId="28" customBuiltin="1"/>
    <cellStyle name="Neutral 2" xfId="1052" xr:uid="{00000000-0005-0000-0000-00001B040000}"/>
    <cellStyle name="Neutral 2 2" xfId="1053" xr:uid="{00000000-0005-0000-0000-00001C040000}"/>
    <cellStyle name="Neutral 2 2 2" xfId="1054" xr:uid="{00000000-0005-0000-0000-00001D040000}"/>
    <cellStyle name="Neutral 2 3" xfId="1055" xr:uid="{00000000-0005-0000-0000-00001E040000}"/>
    <cellStyle name="Neutral 2 4" xfId="1056" xr:uid="{00000000-0005-0000-0000-00001F040000}"/>
    <cellStyle name="Normal" xfId="0" builtinId="0" customBuiltin="1"/>
    <cellStyle name="Normal 10" xfId="1057" xr:uid="{00000000-0005-0000-0000-000021040000}"/>
    <cellStyle name="Normal 10 2" xfId="1058" xr:uid="{00000000-0005-0000-0000-000022040000}"/>
    <cellStyle name="Normal 10 2 2" xfId="1059" xr:uid="{00000000-0005-0000-0000-000023040000}"/>
    <cellStyle name="Normal 10 2 2 2" xfId="1060" xr:uid="{00000000-0005-0000-0000-000024040000}"/>
    <cellStyle name="Normal 10 2 2 3" xfId="1061" xr:uid="{00000000-0005-0000-0000-000025040000}"/>
    <cellStyle name="Normal 10 2 3" xfId="1062" xr:uid="{00000000-0005-0000-0000-000026040000}"/>
    <cellStyle name="Normal 10 2 4" xfId="1063" xr:uid="{00000000-0005-0000-0000-000027040000}"/>
    <cellStyle name="Normal 10 2 5" xfId="1064" xr:uid="{00000000-0005-0000-0000-000028040000}"/>
    <cellStyle name="Normal 10 2 6" xfId="1065" xr:uid="{00000000-0005-0000-0000-000029040000}"/>
    <cellStyle name="Normal 10 3" xfId="1066" xr:uid="{00000000-0005-0000-0000-00002A040000}"/>
    <cellStyle name="Normal 10 3 2" xfId="1067" xr:uid="{00000000-0005-0000-0000-00002B040000}"/>
    <cellStyle name="Normal 10 3 2 2" xfId="1068" xr:uid="{00000000-0005-0000-0000-00002C040000}"/>
    <cellStyle name="Normal 10 3 2 3" xfId="1069" xr:uid="{00000000-0005-0000-0000-00002D040000}"/>
    <cellStyle name="Normal 10 3 3" xfId="1070" xr:uid="{00000000-0005-0000-0000-00002E040000}"/>
    <cellStyle name="Normal 10 3 4" xfId="1071" xr:uid="{00000000-0005-0000-0000-00002F040000}"/>
    <cellStyle name="Normal 10 4" xfId="1072" xr:uid="{00000000-0005-0000-0000-000030040000}"/>
    <cellStyle name="Normal 10 4 2" xfId="1073" xr:uid="{00000000-0005-0000-0000-000031040000}"/>
    <cellStyle name="Normal 10 4 3" xfId="1074" xr:uid="{00000000-0005-0000-0000-000032040000}"/>
    <cellStyle name="Normal 10 5" xfId="1075" xr:uid="{00000000-0005-0000-0000-000033040000}"/>
    <cellStyle name="Normal 10 6" xfId="1076" xr:uid="{00000000-0005-0000-0000-000034040000}"/>
    <cellStyle name="Normal 100" xfId="1077" xr:uid="{00000000-0005-0000-0000-000035040000}"/>
    <cellStyle name="Normal 101" xfId="1078" xr:uid="{00000000-0005-0000-0000-000036040000}"/>
    <cellStyle name="Normal 102" xfId="1079" xr:uid="{00000000-0005-0000-0000-000037040000}"/>
    <cellStyle name="Normal 103" xfId="1080" xr:uid="{00000000-0005-0000-0000-000038040000}"/>
    <cellStyle name="Normal 104" xfId="1081" xr:uid="{00000000-0005-0000-0000-000039040000}"/>
    <cellStyle name="Normal 105" xfId="1082" xr:uid="{00000000-0005-0000-0000-00003A040000}"/>
    <cellStyle name="Normal 106" xfId="1083" xr:uid="{00000000-0005-0000-0000-00003B040000}"/>
    <cellStyle name="Normal 107" xfId="1084" xr:uid="{00000000-0005-0000-0000-00003C040000}"/>
    <cellStyle name="Normal 108" xfId="1085" xr:uid="{00000000-0005-0000-0000-00003D040000}"/>
    <cellStyle name="Normal 109" xfId="1086" xr:uid="{00000000-0005-0000-0000-00003E040000}"/>
    <cellStyle name="Normal 11" xfId="1087" xr:uid="{00000000-0005-0000-0000-00003F040000}"/>
    <cellStyle name="Normal 11 2" xfId="1088" xr:uid="{00000000-0005-0000-0000-000040040000}"/>
    <cellStyle name="Normal 11 2 2" xfId="1089" xr:uid="{00000000-0005-0000-0000-000041040000}"/>
    <cellStyle name="Normal 11 2 2 2" xfId="1090" xr:uid="{00000000-0005-0000-0000-000042040000}"/>
    <cellStyle name="Normal 11 2 2 3" xfId="1091" xr:uid="{00000000-0005-0000-0000-000043040000}"/>
    <cellStyle name="Normal 11 2 3" xfId="1092" xr:uid="{00000000-0005-0000-0000-000044040000}"/>
    <cellStyle name="Normal 11 2 4" xfId="1093" xr:uid="{00000000-0005-0000-0000-000045040000}"/>
    <cellStyle name="Normal 11 2 5" xfId="1094" xr:uid="{00000000-0005-0000-0000-000046040000}"/>
    <cellStyle name="Normal 11 2 6" xfId="1095" xr:uid="{00000000-0005-0000-0000-000047040000}"/>
    <cellStyle name="Normal 11 3" xfId="1096" xr:uid="{00000000-0005-0000-0000-000048040000}"/>
    <cellStyle name="Normal 11 3 2" xfId="1097" xr:uid="{00000000-0005-0000-0000-000049040000}"/>
    <cellStyle name="Normal 11 3 2 2" xfId="1098" xr:uid="{00000000-0005-0000-0000-00004A040000}"/>
    <cellStyle name="Normal 11 3 2 2 2" xfId="1099" xr:uid="{00000000-0005-0000-0000-00004B040000}"/>
    <cellStyle name="Normal 11 3 2 2 2 2" xfId="1100" xr:uid="{00000000-0005-0000-0000-00004C040000}"/>
    <cellStyle name="Normal 11 3 2 2 3" xfId="1101" xr:uid="{00000000-0005-0000-0000-00004D040000}"/>
    <cellStyle name="Normal 11 3 2 3" xfId="1102" xr:uid="{00000000-0005-0000-0000-00004E040000}"/>
    <cellStyle name="Normal 11 3 2 3 2" xfId="1103" xr:uid="{00000000-0005-0000-0000-00004F040000}"/>
    <cellStyle name="Normal 11 3 2 4" xfId="1104" xr:uid="{00000000-0005-0000-0000-000050040000}"/>
    <cellStyle name="Normal 11 3 3" xfId="1105" xr:uid="{00000000-0005-0000-0000-000051040000}"/>
    <cellStyle name="Normal 11 3 3 2" xfId="1106" xr:uid="{00000000-0005-0000-0000-000052040000}"/>
    <cellStyle name="Normal 11 3 3 2 2" xfId="1107" xr:uid="{00000000-0005-0000-0000-000053040000}"/>
    <cellStyle name="Normal 11 3 3 3" xfId="1108" xr:uid="{00000000-0005-0000-0000-000054040000}"/>
    <cellStyle name="Normal 11 3 4" xfId="1109" xr:uid="{00000000-0005-0000-0000-000055040000}"/>
    <cellStyle name="Normal 11 3 4 2" xfId="1110" xr:uid="{00000000-0005-0000-0000-000056040000}"/>
    <cellStyle name="Normal 11 3 4 2 2" xfId="1111" xr:uid="{00000000-0005-0000-0000-000057040000}"/>
    <cellStyle name="Normal 11 4" xfId="1112" xr:uid="{00000000-0005-0000-0000-000058040000}"/>
    <cellStyle name="Normal 11 4 2" xfId="1113" xr:uid="{00000000-0005-0000-0000-000059040000}"/>
    <cellStyle name="Normal 11 4 2 2" xfId="1114" xr:uid="{00000000-0005-0000-0000-00005A040000}"/>
    <cellStyle name="Normal 11 4 2 3" xfId="1115" xr:uid="{00000000-0005-0000-0000-00005B040000}"/>
    <cellStyle name="Normal 11 4 3" xfId="1116" xr:uid="{00000000-0005-0000-0000-00005C040000}"/>
    <cellStyle name="Normal 11 4 4" xfId="1117" xr:uid="{00000000-0005-0000-0000-00005D040000}"/>
    <cellStyle name="Normal 11 5" xfId="1118" xr:uid="{00000000-0005-0000-0000-00005E040000}"/>
    <cellStyle name="Normal 110" xfId="1119" xr:uid="{00000000-0005-0000-0000-00005F040000}"/>
    <cellStyle name="Normal 110 2" xfId="1120" xr:uid="{00000000-0005-0000-0000-000060040000}"/>
    <cellStyle name="Normal 111" xfId="1121" xr:uid="{00000000-0005-0000-0000-000061040000}"/>
    <cellStyle name="Normal 111 2" xfId="1122" xr:uid="{00000000-0005-0000-0000-000062040000}"/>
    <cellStyle name="Normal 112" xfId="1123" xr:uid="{00000000-0005-0000-0000-000063040000}"/>
    <cellStyle name="Normal 112 2" xfId="1124" xr:uid="{00000000-0005-0000-0000-000064040000}"/>
    <cellStyle name="Normal 113" xfId="1125" xr:uid="{00000000-0005-0000-0000-000065040000}"/>
    <cellStyle name="Normal 113 2" xfId="1126" xr:uid="{00000000-0005-0000-0000-000066040000}"/>
    <cellStyle name="Normal 114" xfId="1127" xr:uid="{00000000-0005-0000-0000-000067040000}"/>
    <cellStyle name="Normal 114 2" xfId="1128" xr:uid="{00000000-0005-0000-0000-000068040000}"/>
    <cellStyle name="Normal 115" xfId="1129" xr:uid="{00000000-0005-0000-0000-000069040000}"/>
    <cellStyle name="Normal 115 2" xfId="1130" xr:uid="{00000000-0005-0000-0000-00006A040000}"/>
    <cellStyle name="Normal 116" xfId="1131" xr:uid="{00000000-0005-0000-0000-00006B040000}"/>
    <cellStyle name="Normal 116 2" xfId="1132" xr:uid="{00000000-0005-0000-0000-00006C040000}"/>
    <cellStyle name="Normal 117" xfId="1133" xr:uid="{00000000-0005-0000-0000-00006D040000}"/>
    <cellStyle name="Normal 117 2" xfId="1134" xr:uid="{00000000-0005-0000-0000-00006E040000}"/>
    <cellStyle name="Normal 118" xfId="1135" xr:uid="{00000000-0005-0000-0000-00006F040000}"/>
    <cellStyle name="Normal 118 2" xfId="1136" xr:uid="{00000000-0005-0000-0000-000070040000}"/>
    <cellStyle name="Normal 118 2 2" xfId="1137" xr:uid="{00000000-0005-0000-0000-000071040000}"/>
    <cellStyle name="Normal 118 3" xfId="1138" xr:uid="{00000000-0005-0000-0000-000072040000}"/>
    <cellStyle name="Normal 119" xfId="1139" xr:uid="{00000000-0005-0000-0000-000073040000}"/>
    <cellStyle name="Normal 119 2" xfId="1140" xr:uid="{00000000-0005-0000-0000-000074040000}"/>
    <cellStyle name="Normal 12" xfId="1141" xr:uid="{00000000-0005-0000-0000-000075040000}"/>
    <cellStyle name="Normal 12 2" xfId="1142" xr:uid="{00000000-0005-0000-0000-000076040000}"/>
    <cellStyle name="Normal 12 2 2" xfId="1143" xr:uid="{00000000-0005-0000-0000-000077040000}"/>
    <cellStyle name="Normal 12 2 2 2" xfId="1144" xr:uid="{00000000-0005-0000-0000-000078040000}"/>
    <cellStyle name="Normal 12 2 3" xfId="1145" xr:uid="{00000000-0005-0000-0000-000079040000}"/>
    <cellStyle name="Normal 12 2 3 2" xfId="1146" xr:uid="{00000000-0005-0000-0000-00007A040000}"/>
    <cellStyle name="Normal 12 2 4" xfId="1147" xr:uid="{00000000-0005-0000-0000-00007B040000}"/>
    <cellStyle name="Normal 12 2 5" xfId="1148" xr:uid="{00000000-0005-0000-0000-00007C040000}"/>
    <cellStyle name="Normal 12 3" xfId="1149" xr:uid="{00000000-0005-0000-0000-00007D040000}"/>
    <cellStyle name="Normal 12 3 2" xfId="1150" xr:uid="{00000000-0005-0000-0000-00007E040000}"/>
    <cellStyle name="Normal 12 3 2 2" xfId="1151" xr:uid="{00000000-0005-0000-0000-00007F040000}"/>
    <cellStyle name="Normal 12 3 3" xfId="1152" xr:uid="{00000000-0005-0000-0000-000080040000}"/>
    <cellStyle name="Normal 12 3 4" xfId="1153" xr:uid="{00000000-0005-0000-0000-000081040000}"/>
    <cellStyle name="Normal 12 3 5" xfId="1154" xr:uid="{00000000-0005-0000-0000-000082040000}"/>
    <cellStyle name="Normal 12 4" xfId="1155" xr:uid="{00000000-0005-0000-0000-000083040000}"/>
    <cellStyle name="Normal 12 4 2" xfId="1156" xr:uid="{00000000-0005-0000-0000-000084040000}"/>
    <cellStyle name="Normal 12 5" xfId="1157" xr:uid="{00000000-0005-0000-0000-000085040000}"/>
    <cellStyle name="Normal 12 5 2" xfId="1158" xr:uid="{00000000-0005-0000-0000-000086040000}"/>
    <cellStyle name="Normal 12 6" xfId="1159" xr:uid="{00000000-0005-0000-0000-000087040000}"/>
    <cellStyle name="Normal 12 7" xfId="1160" xr:uid="{00000000-0005-0000-0000-000088040000}"/>
    <cellStyle name="Normal 120" xfId="1161" xr:uid="{00000000-0005-0000-0000-000089040000}"/>
    <cellStyle name="Normal 120 2" xfId="1162" xr:uid="{00000000-0005-0000-0000-00008A040000}"/>
    <cellStyle name="Normal 120 2 2" xfId="1163" xr:uid="{00000000-0005-0000-0000-00008B040000}"/>
    <cellStyle name="Normal 120 3" xfId="1164" xr:uid="{00000000-0005-0000-0000-00008C040000}"/>
    <cellStyle name="Normal 121" xfId="1165" xr:uid="{00000000-0005-0000-0000-00008D040000}"/>
    <cellStyle name="Normal 121 2" xfId="1166" xr:uid="{00000000-0005-0000-0000-00008E040000}"/>
    <cellStyle name="Normal 122" xfId="1167" xr:uid="{00000000-0005-0000-0000-00008F040000}"/>
    <cellStyle name="Normal 122 2" xfId="1168" xr:uid="{00000000-0005-0000-0000-000090040000}"/>
    <cellStyle name="Normal 122 2 2" xfId="1169" xr:uid="{00000000-0005-0000-0000-000091040000}"/>
    <cellStyle name="Normal 122 3" xfId="1170" xr:uid="{00000000-0005-0000-0000-000092040000}"/>
    <cellStyle name="Normal 122 3 2" xfId="1171" xr:uid="{00000000-0005-0000-0000-000093040000}"/>
    <cellStyle name="Normal 123" xfId="1172" xr:uid="{00000000-0005-0000-0000-000094040000}"/>
    <cellStyle name="Normal 124" xfId="2565" xr:uid="{E74D0019-D527-4286-9FD1-5ECD406236FE}"/>
    <cellStyle name="Normal 13" xfId="1173" xr:uid="{00000000-0005-0000-0000-000095040000}"/>
    <cellStyle name="Normal 13 2" xfId="1174" xr:uid="{00000000-0005-0000-0000-000096040000}"/>
    <cellStyle name="Normal 13 2 2" xfId="1175" xr:uid="{00000000-0005-0000-0000-000097040000}"/>
    <cellStyle name="Normal 13 2 2 2" xfId="1176" xr:uid="{00000000-0005-0000-0000-000098040000}"/>
    <cellStyle name="Normal 13 2 2 2 2" xfId="1177" xr:uid="{00000000-0005-0000-0000-000099040000}"/>
    <cellStyle name="Normal 13 2 2 3" xfId="1178" xr:uid="{00000000-0005-0000-0000-00009A040000}"/>
    <cellStyle name="Normal 13 2 2 4" xfId="1179" xr:uid="{00000000-0005-0000-0000-00009B040000}"/>
    <cellStyle name="Normal 13 2 3" xfId="1180" xr:uid="{00000000-0005-0000-0000-00009C040000}"/>
    <cellStyle name="Normal 13 2 3 2" xfId="1181" xr:uid="{00000000-0005-0000-0000-00009D040000}"/>
    <cellStyle name="Normal 13 2 4" xfId="1182" xr:uid="{00000000-0005-0000-0000-00009E040000}"/>
    <cellStyle name="Normal 13 2 5" xfId="1183" xr:uid="{00000000-0005-0000-0000-00009F040000}"/>
    <cellStyle name="Normal 13 2 6" xfId="1184" xr:uid="{00000000-0005-0000-0000-0000A0040000}"/>
    <cellStyle name="Normal 13 3" xfId="1185" xr:uid="{00000000-0005-0000-0000-0000A1040000}"/>
    <cellStyle name="Normal 13 3 2" xfId="1186" xr:uid="{00000000-0005-0000-0000-0000A2040000}"/>
    <cellStyle name="Normal 13 3 2 2" xfId="1187" xr:uid="{00000000-0005-0000-0000-0000A3040000}"/>
    <cellStyle name="Normal 13 3 2 2 2" xfId="1188" xr:uid="{00000000-0005-0000-0000-0000A4040000}"/>
    <cellStyle name="Normal 13 3 2 3" xfId="1189" xr:uid="{00000000-0005-0000-0000-0000A5040000}"/>
    <cellStyle name="Normal 13 3 3" xfId="1190" xr:uid="{00000000-0005-0000-0000-0000A6040000}"/>
    <cellStyle name="Normal 13 3 3 2" xfId="1191" xr:uid="{00000000-0005-0000-0000-0000A7040000}"/>
    <cellStyle name="Normal 13 3 3 3" xfId="1192" xr:uid="{00000000-0005-0000-0000-0000A8040000}"/>
    <cellStyle name="Normal 13 3 4" xfId="1193" xr:uid="{00000000-0005-0000-0000-0000A9040000}"/>
    <cellStyle name="Normal 13 3 4 2" xfId="1194" xr:uid="{00000000-0005-0000-0000-0000AA040000}"/>
    <cellStyle name="Normal 13 3 5" xfId="1195" xr:uid="{00000000-0005-0000-0000-0000AB040000}"/>
    <cellStyle name="Normal 13 4" xfId="1196" xr:uid="{00000000-0005-0000-0000-0000AC040000}"/>
    <cellStyle name="Normal 13 4 2" xfId="1197" xr:uid="{00000000-0005-0000-0000-0000AD040000}"/>
    <cellStyle name="Normal 13 4 3" xfId="1198" xr:uid="{00000000-0005-0000-0000-0000AE040000}"/>
    <cellStyle name="Normal 13 5" xfId="1199" xr:uid="{00000000-0005-0000-0000-0000AF040000}"/>
    <cellStyle name="Normal 13 5 2" xfId="1200" xr:uid="{00000000-0005-0000-0000-0000B0040000}"/>
    <cellStyle name="Normal 13 6" xfId="1201" xr:uid="{00000000-0005-0000-0000-0000B1040000}"/>
    <cellStyle name="Normal 13 7" xfId="1202" xr:uid="{00000000-0005-0000-0000-0000B2040000}"/>
    <cellStyle name="Normal 14" xfId="1203" xr:uid="{00000000-0005-0000-0000-0000B3040000}"/>
    <cellStyle name="Normal 14 2" xfId="1204" xr:uid="{00000000-0005-0000-0000-0000B4040000}"/>
    <cellStyle name="Normal 14 2 2" xfId="1205" xr:uid="{00000000-0005-0000-0000-0000B5040000}"/>
    <cellStyle name="Normal 14 2 3" xfId="1206" xr:uid="{00000000-0005-0000-0000-0000B6040000}"/>
    <cellStyle name="Normal 14 2 4" xfId="1207" xr:uid="{00000000-0005-0000-0000-0000B7040000}"/>
    <cellStyle name="Normal 14 3" xfId="1208" xr:uid="{00000000-0005-0000-0000-0000B8040000}"/>
    <cellStyle name="Normal 14 3 2" xfId="1209" xr:uid="{00000000-0005-0000-0000-0000B9040000}"/>
    <cellStyle name="Normal 14 4" xfId="1210" xr:uid="{00000000-0005-0000-0000-0000BA040000}"/>
    <cellStyle name="Normal 14 4 2" xfId="1211" xr:uid="{00000000-0005-0000-0000-0000BB040000}"/>
    <cellStyle name="Normal 14 5" xfId="1212" xr:uid="{00000000-0005-0000-0000-0000BC040000}"/>
    <cellStyle name="Normal 15" xfId="1213" xr:uid="{00000000-0005-0000-0000-0000BD040000}"/>
    <cellStyle name="Normal 15 2" xfId="1214" xr:uid="{00000000-0005-0000-0000-0000BE040000}"/>
    <cellStyle name="Normal 15 2 2" xfId="1215" xr:uid="{00000000-0005-0000-0000-0000BF040000}"/>
    <cellStyle name="Normal 15 2 2 2" xfId="1216" xr:uid="{00000000-0005-0000-0000-0000C0040000}"/>
    <cellStyle name="Normal 15 2 2 3" xfId="1217" xr:uid="{00000000-0005-0000-0000-0000C1040000}"/>
    <cellStyle name="Normal 15 2 3" xfId="1218" xr:uid="{00000000-0005-0000-0000-0000C2040000}"/>
    <cellStyle name="Normal 15 2 4" xfId="1219" xr:uid="{00000000-0005-0000-0000-0000C3040000}"/>
    <cellStyle name="Normal 15 3" xfId="1220" xr:uid="{00000000-0005-0000-0000-0000C4040000}"/>
    <cellStyle name="Normal 15 3 2" xfId="1221" xr:uid="{00000000-0005-0000-0000-0000C5040000}"/>
    <cellStyle name="Normal 15 4" xfId="1222" xr:uid="{00000000-0005-0000-0000-0000C6040000}"/>
    <cellStyle name="Normal 15 4 2" xfId="1223" xr:uid="{00000000-0005-0000-0000-0000C7040000}"/>
    <cellStyle name="Normal 15 5" xfId="1224" xr:uid="{00000000-0005-0000-0000-0000C8040000}"/>
    <cellStyle name="Normal 15 5 2" xfId="1225" xr:uid="{00000000-0005-0000-0000-0000C9040000}"/>
    <cellStyle name="Normal 15 6" xfId="1226" xr:uid="{00000000-0005-0000-0000-0000CA040000}"/>
    <cellStyle name="Normal 15 7" xfId="1227" xr:uid="{00000000-0005-0000-0000-0000CB040000}"/>
    <cellStyle name="Normal 16" xfId="1228" xr:uid="{00000000-0005-0000-0000-0000CC040000}"/>
    <cellStyle name="Normal 16 2" xfId="1229" xr:uid="{00000000-0005-0000-0000-0000CD040000}"/>
    <cellStyle name="Normal 16 2 2" xfId="1230" xr:uid="{00000000-0005-0000-0000-0000CE040000}"/>
    <cellStyle name="Normal 16 2 2 2" xfId="1231" xr:uid="{00000000-0005-0000-0000-0000CF040000}"/>
    <cellStyle name="Normal 16 2 2 3" xfId="1232" xr:uid="{00000000-0005-0000-0000-0000D0040000}"/>
    <cellStyle name="Normal 16 2 3" xfId="1233" xr:uid="{00000000-0005-0000-0000-0000D1040000}"/>
    <cellStyle name="Normal 16 2 4" xfId="1234" xr:uid="{00000000-0005-0000-0000-0000D2040000}"/>
    <cellStyle name="Normal 16 2 5" xfId="1235" xr:uid="{00000000-0005-0000-0000-0000D3040000}"/>
    <cellStyle name="Normal 16 3" xfId="1236" xr:uid="{00000000-0005-0000-0000-0000D4040000}"/>
    <cellStyle name="Normal 16 3 2" xfId="1237" xr:uid="{00000000-0005-0000-0000-0000D5040000}"/>
    <cellStyle name="Normal 16 3 2 2" xfId="1238" xr:uid="{00000000-0005-0000-0000-0000D6040000}"/>
    <cellStyle name="Normal 16 3 2 3" xfId="1239" xr:uid="{00000000-0005-0000-0000-0000D7040000}"/>
    <cellStyle name="Normal 16 3 3" xfId="1240" xr:uid="{00000000-0005-0000-0000-0000D8040000}"/>
    <cellStyle name="Normal 16 3 4" xfId="1241" xr:uid="{00000000-0005-0000-0000-0000D9040000}"/>
    <cellStyle name="Normal 16 4" xfId="1242" xr:uid="{00000000-0005-0000-0000-0000DA040000}"/>
    <cellStyle name="Normal 16 4 2" xfId="1243" xr:uid="{00000000-0005-0000-0000-0000DB040000}"/>
    <cellStyle name="Normal 16 4 2 2" xfId="1244" xr:uid="{00000000-0005-0000-0000-0000DC040000}"/>
    <cellStyle name="Normal 16 5" xfId="1245" xr:uid="{00000000-0005-0000-0000-0000DD040000}"/>
    <cellStyle name="Normal 16 6" xfId="1246" xr:uid="{00000000-0005-0000-0000-0000DE040000}"/>
    <cellStyle name="Normal 17" xfId="1247" xr:uid="{00000000-0005-0000-0000-0000DF040000}"/>
    <cellStyle name="Normal 17 2" xfId="1248" xr:uid="{00000000-0005-0000-0000-0000E0040000}"/>
    <cellStyle name="Normal 17 2 2" xfId="1249" xr:uid="{00000000-0005-0000-0000-0000E1040000}"/>
    <cellStyle name="Normal 17 2 2 2" xfId="1250" xr:uid="{00000000-0005-0000-0000-0000E2040000}"/>
    <cellStyle name="Normal 17 2 3" xfId="1251" xr:uid="{00000000-0005-0000-0000-0000E3040000}"/>
    <cellStyle name="Normal 17 2 4" xfId="1252" xr:uid="{00000000-0005-0000-0000-0000E4040000}"/>
    <cellStyle name="Normal 17 3" xfId="1253" xr:uid="{00000000-0005-0000-0000-0000E5040000}"/>
    <cellStyle name="Normal 17 3 2" xfId="1254" xr:uid="{00000000-0005-0000-0000-0000E6040000}"/>
    <cellStyle name="Normal 17 3 2 2" xfId="1255" xr:uid="{00000000-0005-0000-0000-0000E7040000}"/>
    <cellStyle name="Normal 17 3 2 3" xfId="1256" xr:uid="{00000000-0005-0000-0000-0000E8040000}"/>
    <cellStyle name="Normal 17 3 3" xfId="1257" xr:uid="{00000000-0005-0000-0000-0000E9040000}"/>
    <cellStyle name="Normal 17 3 4" xfId="1258" xr:uid="{00000000-0005-0000-0000-0000EA040000}"/>
    <cellStyle name="Normal 17 4" xfId="1259" xr:uid="{00000000-0005-0000-0000-0000EB040000}"/>
    <cellStyle name="Normal 17 4 2" xfId="1260" xr:uid="{00000000-0005-0000-0000-0000EC040000}"/>
    <cellStyle name="Normal 17 5" xfId="1261" xr:uid="{00000000-0005-0000-0000-0000ED040000}"/>
    <cellStyle name="Normal 17 6" xfId="1262" xr:uid="{00000000-0005-0000-0000-0000EE040000}"/>
    <cellStyle name="Normal 18" xfId="1263" xr:uid="{00000000-0005-0000-0000-0000EF040000}"/>
    <cellStyle name="Normal 18 2" xfId="1264" xr:uid="{00000000-0005-0000-0000-0000F0040000}"/>
    <cellStyle name="Normal 18 2 2" xfId="1265" xr:uid="{00000000-0005-0000-0000-0000F1040000}"/>
    <cellStyle name="Normal 19" xfId="1266" xr:uid="{00000000-0005-0000-0000-0000F2040000}"/>
    <cellStyle name="Normal 19 2" xfId="1267" xr:uid="{00000000-0005-0000-0000-0000F3040000}"/>
    <cellStyle name="Normal 19 2 2" xfId="1268" xr:uid="{00000000-0005-0000-0000-0000F4040000}"/>
    <cellStyle name="Normal 19 2 2 2" xfId="1269" xr:uid="{00000000-0005-0000-0000-0000F5040000}"/>
    <cellStyle name="Normal 19 2 3" xfId="1270" xr:uid="{00000000-0005-0000-0000-0000F6040000}"/>
    <cellStyle name="Normal 19 2 4" xfId="1271" xr:uid="{00000000-0005-0000-0000-0000F7040000}"/>
    <cellStyle name="Normal 19 3" xfId="1272" xr:uid="{00000000-0005-0000-0000-0000F8040000}"/>
    <cellStyle name="Normal 19 3 2" xfId="1273" xr:uid="{00000000-0005-0000-0000-0000F9040000}"/>
    <cellStyle name="Normal 19 3 3" xfId="1274" xr:uid="{00000000-0005-0000-0000-0000FA040000}"/>
    <cellStyle name="Normal 19 4" xfId="1275" xr:uid="{00000000-0005-0000-0000-0000FB040000}"/>
    <cellStyle name="Normal 19 5" xfId="1276" xr:uid="{00000000-0005-0000-0000-0000FC040000}"/>
    <cellStyle name="Normal 2" xfId="1277" xr:uid="{00000000-0005-0000-0000-0000FD040000}"/>
    <cellStyle name="Normal 2 10" xfId="1278" xr:uid="{00000000-0005-0000-0000-0000FE040000}"/>
    <cellStyle name="Normal 2 10 2" xfId="1279" xr:uid="{00000000-0005-0000-0000-0000FF040000}"/>
    <cellStyle name="Normal 2 10 3" xfId="1280" xr:uid="{00000000-0005-0000-0000-000000050000}"/>
    <cellStyle name="Normal 2 10 3 2" xfId="1281" xr:uid="{00000000-0005-0000-0000-000001050000}"/>
    <cellStyle name="Normal 2 10 4" xfId="1282" xr:uid="{00000000-0005-0000-0000-000002050000}"/>
    <cellStyle name="Normal 2 11" xfId="1283" xr:uid="{00000000-0005-0000-0000-000003050000}"/>
    <cellStyle name="Normal 2 11 2" xfId="1284" xr:uid="{00000000-0005-0000-0000-000004050000}"/>
    <cellStyle name="Normal 2 11 3" xfId="1285" xr:uid="{00000000-0005-0000-0000-000005050000}"/>
    <cellStyle name="Normal 2 12" xfId="1286" xr:uid="{00000000-0005-0000-0000-000006050000}"/>
    <cellStyle name="Normal 2 12 2" xfId="1287" xr:uid="{00000000-0005-0000-0000-000007050000}"/>
    <cellStyle name="Normal 2 13" xfId="1288" xr:uid="{00000000-0005-0000-0000-000008050000}"/>
    <cellStyle name="Normal 2 13 2" xfId="1289" xr:uid="{00000000-0005-0000-0000-000009050000}"/>
    <cellStyle name="Normal 2 14" xfId="1290" xr:uid="{00000000-0005-0000-0000-00000A050000}"/>
    <cellStyle name="Normal 2 14 2" xfId="1291" xr:uid="{00000000-0005-0000-0000-00000B050000}"/>
    <cellStyle name="Normal 2 15" xfId="1292" xr:uid="{00000000-0005-0000-0000-00000C050000}"/>
    <cellStyle name="Normal 2 15 2" xfId="1293" xr:uid="{00000000-0005-0000-0000-00000D050000}"/>
    <cellStyle name="Normal 2 16" xfId="1294" xr:uid="{00000000-0005-0000-0000-00000E050000}"/>
    <cellStyle name="Normal 2 16 2" xfId="1295" xr:uid="{00000000-0005-0000-0000-00000F050000}"/>
    <cellStyle name="Normal 2 17" xfId="1296" xr:uid="{00000000-0005-0000-0000-000010050000}"/>
    <cellStyle name="Normal 2 17 2" xfId="1297" xr:uid="{00000000-0005-0000-0000-000011050000}"/>
    <cellStyle name="Normal 2 18" xfId="1298" xr:uid="{00000000-0005-0000-0000-000012050000}"/>
    <cellStyle name="Normal 2 18 2" xfId="1299" xr:uid="{00000000-0005-0000-0000-000013050000}"/>
    <cellStyle name="Normal 2 19" xfId="1300" xr:uid="{00000000-0005-0000-0000-000014050000}"/>
    <cellStyle name="Normal 2 19 2" xfId="1301" xr:uid="{00000000-0005-0000-0000-000015050000}"/>
    <cellStyle name="Normal 2 2" xfId="1302" xr:uid="{00000000-0005-0000-0000-000016050000}"/>
    <cellStyle name="Normal 2 2 10" xfId="1303" xr:uid="{00000000-0005-0000-0000-000017050000}"/>
    <cellStyle name="Normal 2 2 2" xfId="1304" xr:uid="{00000000-0005-0000-0000-000018050000}"/>
    <cellStyle name="Normal 2 2 2 10" xfId="2566" xr:uid="{847C8051-7AB7-4C56-AB42-12C18D6413BB}"/>
    <cellStyle name="Normal 2 2 2 2" xfId="1305" xr:uid="{00000000-0005-0000-0000-000019050000}"/>
    <cellStyle name="Normal 2 2 2 2 2" xfId="1306" xr:uid="{00000000-0005-0000-0000-00001A050000}"/>
    <cellStyle name="Normal 2 2 2 2 2 2" xfId="1307" xr:uid="{00000000-0005-0000-0000-00001B050000}"/>
    <cellStyle name="Normal 2 2 2 2 2 2 2" xfId="1308" xr:uid="{00000000-0005-0000-0000-00001C050000}"/>
    <cellStyle name="Normal 2 2 2 2 2 2 3" xfId="1309" xr:uid="{00000000-0005-0000-0000-00001D050000}"/>
    <cellStyle name="Normal 2 2 2 2 2 3" xfId="1310" xr:uid="{00000000-0005-0000-0000-00001E050000}"/>
    <cellStyle name="Normal 2 2 2 2 2 3 2" xfId="1311" xr:uid="{00000000-0005-0000-0000-00001F050000}"/>
    <cellStyle name="Normal 2 2 2 2 2 4" xfId="1312" xr:uid="{00000000-0005-0000-0000-000020050000}"/>
    <cellStyle name="Normal 2 2 2 2 2 5" xfId="1313" xr:uid="{00000000-0005-0000-0000-000021050000}"/>
    <cellStyle name="Normal 2 2 2 2 3" xfId="1314" xr:uid="{00000000-0005-0000-0000-000022050000}"/>
    <cellStyle name="Normal 2 2 2 2 3 2" xfId="1315" xr:uid="{00000000-0005-0000-0000-000023050000}"/>
    <cellStyle name="Normal 2 2 2 2 3 3" xfId="1316" xr:uid="{00000000-0005-0000-0000-000024050000}"/>
    <cellStyle name="Normal 2 2 2 2 4" xfId="1317" xr:uid="{00000000-0005-0000-0000-000025050000}"/>
    <cellStyle name="Normal 2 2 2 2 4 2" xfId="1318" xr:uid="{00000000-0005-0000-0000-000026050000}"/>
    <cellStyle name="Normal 2 2 2 2 5" xfId="1319" xr:uid="{00000000-0005-0000-0000-000027050000}"/>
    <cellStyle name="Normal 2 2 2 3" xfId="1320" xr:uid="{00000000-0005-0000-0000-000028050000}"/>
    <cellStyle name="Normal 2 2 2 3 2" xfId="1321" xr:uid="{00000000-0005-0000-0000-000029050000}"/>
    <cellStyle name="Normal 2 2 2 3 2 2" xfId="1322" xr:uid="{00000000-0005-0000-0000-00002A050000}"/>
    <cellStyle name="Normal 2 2 2 3 2 2 2" xfId="1323" xr:uid="{00000000-0005-0000-0000-00002B050000}"/>
    <cellStyle name="Normal 2 2 2 3 2 3" xfId="1324" xr:uid="{00000000-0005-0000-0000-00002C050000}"/>
    <cellStyle name="Normal 2 2 2 3 3" xfId="1325" xr:uid="{00000000-0005-0000-0000-00002D050000}"/>
    <cellStyle name="Normal 2 2 2 3 4" xfId="1326" xr:uid="{00000000-0005-0000-0000-00002E050000}"/>
    <cellStyle name="Normal 2 2 2 4" xfId="1327" xr:uid="{00000000-0005-0000-0000-00002F050000}"/>
    <cellStyle name="Normal 2 2 2 4 2" xfId="1328" xr:uid="{00000000-0005-0000-0000-000030050000}"/>
    <cellStyle name="Normal 2 2 2 5" xfId="1329" xr:uid="{00000000-0005-0000-0000-000031050000}"/>
    <cellStyle name="Normal 2 2 2 5 2" xfId="1330" xr:uid="{00000000-0005-0000-0000-000032050000}"/>
    <cellStyle name="Normal 2 2 2 5 2 2" xfId="1331" xr:uid="{00000000-0005-0000-0000-000033050000}"/>
    <cellStyle name="Normal 2 2 2 5 2 3" xfId="1332" xr:uid="{00000000-0005-0000-0000-000034050000}"/>
    <cellStyle name="Normal 2 2 2 5 3" xfId="1333" xr:uid="{00000000-0005-0000-0000-000035050000}"/>
    <cellStyle name="Normal 2 2 2 5 4" xfId="1334" xr:uid="{00000000-0005-0000-0000-000036050000}"/>
    <cellStyle name="Normal 2 2 2 6" xfId="1335" xr:uid="{00000000-0005-0000-0000-000037050000}"/>
    <cellStyle name="Normal 2 2 2 6 2" xfId="1336" xr:uid="{00000000-0005-0000-0000-000038050000}"/>
    <cellStyle name="Normal 2 2 2 6 2 2" xfId="1337" xr:uid="{00000000-0005-0000-0000-000039050000}"/>
    <cellStyle name="Normal 2 2 2 6 3" xfId="1338" xr:uid="{00000000-0005-0000-0000-00003A050000}"/>
    <cellStyle name="Normal 2 2 2 7" xfId="1339" xr:uid="{00000000-0005-0000-0000-00003B050000}"/>
    <cellStyle name="Normal 2 2 2 7 2" xfId="1340" xr:uid="{00000000-0005-0000-0000-00003C050000}"/>
    <cellStyle name="Normal 2 2 2 7 3" xfId="1341" xr:uid="{00000000-0005-0000-0000-00003D050000}"/>
    <cellStyle name="Normal 2 2 2 8" xfId="1342" xr:uid="{00000000-0005-0000-0000-00003E050000}"/>
    <cellStyle name="Normal 2 2 2 8 2" xfId="1343" xr:uid="{00000000-0005-0000-0000-00003F050000}"/>
    <cellStyle name="Normal 2 2 2 9" xfId="1344" xr:uid="{00000000-0005-0000-0000-000040050000}"/>
    <cellStyle name="Normal 2 2 3" xfId="1345" xr:uid="{00000000-0005-0000-0000-000041050000}"/>
    <cellStyle name="Normal 2 2 3 2" xfId="1346" xr:uid="{00000000-0005-0000-0000-000042050000}"/>
    <cellStyle name="Normal 2 2 3 2 2" xfId="1347" xr:uid="{00000000-0005-0000-0000-000043050000}"/>
    <cellStyle name="Normal 2 2 3 2 3" xfId="1348" xr:uid="{00000000-0005-0000-0000-000044050000}"/>
    <cellStyle name="Normal 2 2 3 3" xfId="1349" xr:uid="{00000000-0005-0000-0000-000045050000}"/>
    <cellStyle name="Normal 2 2 3 3 2" xfId="1350" xr:uid="{00000000-0005-0000-0000-000046050000}"/>
    <cellStyle name="Normal 2 2 4" xfId="1351" xr:uid="{00000000-0005-0000-0000-000047050000}"/>
    <cellStyle name="Normal 2 2 4 2" xfId="1352" xr:uid="{00000000-0005-0000-0000-000048050000}"/>
    <cellStyle name="Normal 2 2 4 2 2" xfId="1353" xr:uid="{00000000-0005-0000-0000-000049050000}"/>
    <cellStyle name="Normal 2 2 4 2 3" xfId="1354" xr:uid="{00000000-0005-0000-0000-00004A050000}"/>
    <cellStyle name="Normal 2 2 4 3" xfId="1355" xr:uid="{00000000-0005-0000-0000-00004B050000}"/>
    <cellStyle name="Normal 2 2 4 3 2" xfId="1356" xr:uid="{00000000-0005-0000-0000-00004C050000}"/>
    <cellStyle name="Normal 2 2 4 4" xfId="1357" xr:uid="{00000000-0005-0000-0000-00004D050000}"/>
    <cellStyle name="Normal 2 2 4 4 2" xfId="1358" xr:uid="{00000000-0005-0000-0000-00004E050000}"/>
    <cellStyle name="Normal 2 2 4 4 3" xfId="1359" xr:uid="{00000000-0005-0000-0000-00004F050000}"/>
    <cellStyle name="Normal 2 2 4 5" xfId="1360" xr:uid="{00000000-0005-0000-0000-000050050000}"/>
    <cellStyle name="Normal 2 2 5" xfId="1361" xr:uid="{00000000-0005-0000-0000-000051050000}"/>
    <cellStyle name="Normal 2 2 5 2" xfId="1362" xr:uid="{00000000-0005-0000-0000-000052050000}"/>
    <cellStyle name="Normal 2 2 5 2 2" xfId="1363" xr:uid="{00000000-0005-0000-0000-000053050000}"/>
    <cellStyle name="Normal 2 2 6" xfId="1364" xr:uid="{00000000-0005-0000-0000-000054050000}"/>
    <cellStyle name="Normal 2 2 6 2" xfId="1365" xr:uid="{00000000-0005-0000-0000-000055050000}"/>
    <cellStyle name="Normal 2 2 6 3" xfId="1366" xr:uid="{00000000-0005-0000-0000-000056050000}"/>
    <cellStyle name="Normal 2 2 7" xfId="1367" xr:uid="{00000000-0005-0000-0000-000057050000}"/>
    <cellStyle name="Normal 2 2 7 2" xfId="1368" xr:uid="{00000000-0005-0000-0000-000058050000}"/>
    <cellStyle name="Normal 2 2 8" xfId="1369" xr:uid="{00000000-0005-0000-0000-000059050000}"/>
    <cellStyle name="Normal 2 2 8 2" xfId="1370" xr:uid="{00000000-0005-0000-0000-00005A050000}"/>
    <cellStyle name="Normal 2 2 8 3" xfId="1371" xr:uid="{00000000-0005-0000-0000-00005B050000}"/>
    <cellStyle name="Normal 2 2 9" xfId="1372" xr:uid="{00000000-0005-0000-0000-00005C050000}"/>
    <cellStyle name="Normal 2 2 9 2" xfId="1373" xr:uid="{00000000-0005-0000-0000-00005D050000}"/>
    <cellStyle name="Normal 2 20" xfId="1374" xr:uid="{00000000-0005-0000-0000-00005E050000}"/>
    <cellStyle name="Normal 2 20 2" xfId="1375" xr:uid="{00000000-0005-0000-0000-00005F050000}"/>
    <cellStyle name="Normal 2 21" xfId="1376" xr:uid="{00000000-0005-0000-0000-000060050000}"/>
    <cellStyle name="Normal 2 21 2" xfId="1377" xr:uid="{00000000-0005-0000-0000-000061050000}"/>
    <cellStyle name="Normal 2 22" xfId="1378" xr:uid="{00000000-0005-0000-0000-000062050000}"/>
    <cellStyle name="Normal 2 22 2" xfId="1379" xr:uid="{00000000-0005-0000-0000-000063050000}"/>
    <cellStyle name="Normal 2 23" xfId="1380" xr:uid="{00000000-0005-0000-0000-000064050000}"/>
    <cellStyle name="Normal 2 23 2" xfId="1381" xr:uid="{00000000-0005-0000-0000-000065050000}"/>
    <cellStyle name="Normal 2 24" xfId="1382" xr:uid="{00000000-0005-0000-0000-000066050000}"/>
    <cellStyle name="Normal 2 24 2" xfId="1383" xr:uid="{00000000-0005-0000-0000-000067050000}"/>
    <cellStyle name="Normal 2 25" xfId="1384" xr:uid="{00000000-0005-0000-0000-000068050000}"/>
    <cellStyle name="Normal 2 25 2" xfId="1385" xr:uid="{00000000-0005-0000-0000-000069050000}"/>
    <cellStyle name="Normal 2 26" xfId="1386" xr:uid="{00000000-0005-0000-0000-00006A050000}"/>
    <cellStyle name="Normal 2 26 2" xfId="1387" xr:uid="{00000000-0005-0000-0000-00006B050000}"/>
    <cellStyle name="Normal 2 27" xfId="1388" xr:uid="{00000000-0005-0000-0000-00006C050000}"/>
    <cellStyle name="Normal 2 27 2" xfId="1389" xr:uid="{00000000-0005-0000-0000-00006D050000}"/>
    <cellStyle name="Normal 2 28" xfId="1390" xr:uid="{00000000-0005-0000-0000-00006E050000}"/>
    <cellStyle name="Normal 2 28 2" xfId="1391" xr:uid="{00000000-0005-0000-0000-00006F050000}"/>
    <cellStyle name="Normal 2 29" xfId="1392" xr:uid="{00000000-0005-0000-0000-000070050000}"/>
    <cellStyle name="Normal 2 29 2" xfId="1393" xr:uid="{00000000-0005-0000-0000-000071050000}"/>
    <cellStyle name="Normal 2 3" xfId="1394" xr:uid="{00000000-0005-0000-0000-000072050000}"/>
    <cellStyle name="Normal 2 3 2" xfId="1395" xr:uid="{00000000-0005-0000-0000-000073050000}"/>
    <cellStyle name="Normal 2 3 2 2" xfId="1396" xr:uid="{00000000-0005-0000-0000-000074050000}"/>
    <cellStyle name="Normal 2 3 2 2 2" xfId="1397" xr:uid="{00000000-0005-0000-0000-000075050000}"/>
    <cellStyle name="Normal 2 3 2 3" xfId="1398" xr:uid="{00000000-0005-0000-0000-000076050000}"/>
    <cellStyle name="Normal 2 3 2 3 2" xfId="1399" xr:uid="{00000000-0005-0000-0000-000077050000}"/>
    <cellStyle name="Normal 2 3 2 3 2 2" xfId="1400" xr:uid="{00000000-0005-0000-0000-000078050000}"/>
    <cellStyle name="Normal 2 3 2 3 3" xfId="1401" xr:uid="{00000000-0005-0000-0000-000079050000}"/>
    <cellStyle name="Normal 2 3 2 3 4" xfId="1402" xr:uid="{00000000-0005-0000-0000-00007A050000}"/>
    <cellStyle name="Normal 2 3 2 4" xfId="1403" xr:uid="{00000000-0005-0000-0000-00007B050000}"/>
    <cellStyle name="Normal 2 3 2 4 2" xfId="1404" xr:uid="{00000000-0005-0000-0000-00007C050000}"/>
    <cellStyle name="Normal 2 3 2 5" xfId="1405" xr:uid="{00000000-0005-0000-0000-00007D050000}"/>
    <cellStyle name="Normal 2 3 2 5 2" xfId="1406" xr:uid="{00000000-0005-0000-0000-00007E050000}"/>
    <cellStyle name="Normal 2 3 3" xfId="1407" xr:uid="{00000000-0005-0000-0000-00007F050000}"/>
    <cellStyle name="Normal 2 3 3 2" xfId="1408" xr:uid="{00000000-0005-0000-0000-000080050000}"/>
    <cellStyle name="Normal 2 3 3 2 2" xfId="1409" xr:uid="{00000000-0005-0000-0000-000081050000}"/>
    <cellStyle name="Normal 2 3 3 2 2 2" xfId="1410" xr:uid="{00000000-0005-0000-0000-000082050000}"/>
    <cellStyle name="Normal 2 3 3 2 2 3" xfId="1411" xr:uid="{00000000-0005-0000-0000-000083050000}"/>
    <cellStyle name="Normal 2 3 3 2 3" xfId="1412" xr:uid="{00000000-0005-0000-0000-000084050000}"/>
    <cellStyle name="Normal 2 3 3 2 3 2" xfId="1413" xr:uid="{00000000-0005-0000-0000-000085050000}"/>
    <cellStyle name="Normal 2 3 3 2 3 3" xfId="1414" xr:uid="{00000000-0005-0000-0000-000086050000}"/>
    <cellStyle name="Normal 2 3 3 2 4" xfId="1415" xr:uid="{00000000-0005-0000-0000-000087050000}"/>
    <cellStyle name="Normal 2 3 3 2 4 2" xfId="1416" xr:uid="{00000000-0005-0000-0000-000088050000}"/>
    <cellStyle name="Normal 2 3 3 2 5" xfId="1417" xr:uid="{00000000-0005-0000-0000-000089050000}"/>
    <cellStyle name="Normal 2 3 3 3" xfId="1418" xr:uid="{00000000-0005-0000-0000-00008A050000}"/>
    <cellStyle name="Normal 2 3 3 3 2" xfId="1419" xr:uid="{00000000-0005-0000-0000-00008B050000}"/>
    <cellStyle name="Normal 2 3 3 3 3" xfId="1420" xr:uid="{00000000-0005-0000-0000-00008C050000}"/>
    <cellStyle name="Normal 2 3 3 4" xfId="1421" xr:uid="{00000000-0005-0000-0000-00008D050000}"/>
    <cellStyle name="Normal 2 3 3 4 2" xfId="1422" xr:uid="{00000000-0005-0000-0000-00008E050000}"/>
    <cellStyle name="Normal 2 3 4" xfId="1423" xr:uid="{00000000-0005-0000-0000-00008F050000}"/>
    <cellStyle name="Normal 2 3 4 2" xfId="1424" xr:uid="{00000000-0005-0000-0000-000090050000}"/>
    <cellStyle name="Normal 2 3 4 3" xfId="1425" xr:uid="{00000000-0005-0000-0000-000091050000}"/>
    <cellStyle name="Normal 2 3 4 3 2" xfId="1426" xr:uid="{00000000-0005-0000-0000-000092050000}"/>
    <cellStyle name="Normal 2 3 4 4" xfId="1427" xr:uid="{00000000-0005-0000-0000-000093050000}"/>
    <cellStyle name="Normal 2 3 4 5" xfId="1428" xr:uid="{00000000-0005-0000-0000-000094050000}"/>
    <cellStyle name="Normal 2 3 5" xfId="1429" xr:uid="{00000000-0005-0000-0000-000095050000}"/>
    <cellStyle name="Normal 2 3 5 2" xfId="1430" xr:uid="{00000000-0005-0000-0000-000096050000}"/>
    <cellStyle name="Normal 2 3 5 2 2" xfId="1431" xr:uid="{00000000-0005-0000-0000-000097050000}"/>
    <cellStyle name="Normal 2 3 5 3" xfId="1432" xr:uid="{00000000-0005-0000-0000-000098050000}"/>
    <cellStyle name="Normal 2 3 6" xfId="1433" xr:uid="{00000000-0005-0000-0000-000099050000}"/>
    <cellStyle name="Normal 2 3 7" xfId="1434" xr:uid="{00000000-0005-0000-0000-00009A050000}"/>
    <cellStyle name="Normal 2 3 8" xfId="1435" xr:uid="{00000000-0005-0000-0000-00009B050000}"/>
    <cellStyle name="Normal 2 3 9" xfId="1436" xr:uid="{00000000-0005-0000-0000-00009C050000}"/>
    <cellStyle name="Normal 2 30" xfId="1437" xr:uid="{00000000-0005-0000-0000-00009D050000}"/>
    <cellStyle name="Normal 2 30 2" xfId="1438" xr:uid="{00000000-0005-0000-0000-00009E050000}"/>
    <cellStyle name="Normal 2 31" xfId="1439" xr:uid="{00000000-0005-0000-0000-00009F050000}"/>
    <cellStyle name="Normal 2 31 2" xfId="1440" xr:uid="{00000000-0005-0000-0000-0000A0050000}"/>
    <cellStyle name="Normal 2 32" xfId="1441" xr:uid="{00000000-0005-0000-0000-0000A1050000}"/>
    <cellStyle name="Normal 2 4" xfId="1442" xr:uid="{00000000-0005-0000-0000-0000A2050000}"/>
    <cellStyle name="Normal 2 4 2" xfId="1443" xr:uid="{00000000-0005-0000-0000-0000A3050000}"/>
    <cellStyle name="Normal 2 4 2 2" xfId="1444" xr:uid="{00000000-0005-0000-0000-0000A4050000}"/>
    <cellStyle name="Normal 2 4 2 2 2" xfId="1445" xr:uid="{00000000-0005-0000-0000-0000A5050000}"/>
    <cellStyle name="Normal 2 4 2 3" xfId="1446" xr:uid="{00000000-0005-0000-0000-0000A6050000}"/>
    <cellStyle name="Normal 2 4 2 3 2" xfId="1447" xr:uid="{00000000-0005-0000-0000-0000A7050000}"/>
    <cellStyle name="Normal 2 4 2 3 3" xfId="1448" xr:uid="{00000000-0005-0000-0000-0000A8050000}"/>
    <cellStyle name="Normal 2 4 2 4" xfId="1449" xr:uid="{00000000-0005-0000-0000-0000A9050000}"/>
    <cellStyle name="Normal 2 4 3" xfId="1450" xr:uid="{00000000-0005-0000-0000-0000AA050000}"/>
    <cellStyle name="Normal 2 4 3 2" xfId="1451" xr:uid="{00000000-0005-0000-0000-0000AB050000}"/>
    <cellStyle name="Normal 2 4 3 2 2" xfId="1452" xr:uid="{00000000-0005-0000-0000-0000AC050000}"/>
    <cellStyle name="Normal 2 4 3 3" xfId="1453" xr:uid="{00000000-0005-0000-0000-0000AD050000}"/>
    <cellStyle name="Normal 2 4 3 4" xfId="1454" xr:uid="{00000000-0005-0000-0000-0000AE050000}"/>
    <cellStyle name="Normal 2 4 4" xfId="1455" xr:uid="{00000000-0005-0000-0000-0000AF050000}"/>
    <cellStyle name="Normal 2 4 4 2" xfId="1456" xr:uid="{00000000-0005-0000-0000-0000B0050000}"/>
    <cellStyle name="Normal 2 4 4 2 2" xfId="1457" xr:uid="{00000000-0005-0000-0000-0000B1050000}"/>
    <cellStyle name="Normal 2 4 4 3" xfId="1458" xr:uid="{00000000-0005-0000-0000-0000B2050000}"/>
    <cellStyle name="Normal 2 4 5" xfId="1459" xr:uid="{00000000-0005-0000-0000-0000B3050000}"/>
    <cellStyle name="Normal 2 4 6" xfId="1460" xr:uid="{00000000-0005-0000-0000-0000B4050000}"/>
    <cellStyle name="Normal 2 4 7" xfId="1461" xr:uid="{00000000-0005-0000-0000-0000B5050000}"/>
    <cellStyle name="Normal 2 5" xfId="1462" xr:uid="{00000000-0005-0000-0000-0000B6050000}"/>
    <cellStyle name="Normal 2 5 2" xfId="1463" xr:uid="{00000000-0005-0000-0000-0000B7050000}"/>
    <cellStyle name="Normal 2 5 2 2" xfId="1464" xr:uid="{00000000-0005-0000-0000-0000B8050000}"/>
    <cellStyle name="Normal 2 5 2 2 2" xfId="1465" xr:uid="{00000000-0005-0000-0000-0000B9050000}"/>
    <cellStyle name="Normal 2 5 2 2 3" xfId="1466" xr:uid="{00000000-0005-0000-0000-0000BA050000}"/>
    <cellStyle name="Normal 2 5 2 2 4" xfId="1467" xr:uid="{00000000-0005-0000-0000-0000BB050000}"/>
    <cellStyle name="Normal 2 5 2 3" xfId="1468" xr:uid="{00000000-0005-0000-0000-0000BC050000}"/>
    <cellStyle name="Normal 2 5 2 4" xfId="1469" xr:uid="{00000000-0005-0000-0000-0000BD050000}"/>
    <cellStyle name="Normal 2 5 2 5" xfId="1470" xr:uid="{00000000-0005-0000-0000-0000BE050000}"/>
    <cellStyle name="Normal 2 5 2 6" xfId="1471" xr:uid="{00000000-0005-0000-0000-0000BF050000}"/>
    <cellStyle name="Normal 2 5 2 7" xfId="1472" xr:uid="{00000000-0005-0000-0000-0000C0050000}"/>
    <cellStyle name="Normal 2 5 3" xfId="1473" xr:uid="{00000000-0005-0000-0000-0000C1050000}"/>
    <cellStyle name="Normal 2 5 3 2" xfId="1474" xr:uid="{00000000-0005-0000-0000-0000C2050000}"/>
    <cellStyle name="Normal 2 5 3 3" xfId="1475" xr:uid="{00000000-0005-0000-0000-0000C3050000}"/>
    <cellStyle name="Normal 2 5 3 4" xfId="1476" xr:uid="{00000000-0005-0000-0000-0000C4050000}"/>
    <cellStyle name="Normal 2 5 4" xfId="1477" xr:uid="{00000000-0005-0000-0000-0000C5050000}"/>
    <cellStyle name="Normal 2 5 5" xfId="1478" xr:uid="{00000000-0005-0000-0000-0000C6050000}"/>
    <cellStyle name="Normal 2 5 6" xfId="1479" xr:uid="{00000000-0005-0000-0000-0000C7050000}"/>
    <cellStyle name="Normal 2 5 7" xfId="1480" xr:uid="{00000000-0005-0000-0000-0000C8050000}"/>
    <cellStyle name="Normal 2 5 8" xfId="1481" xr:uid="{00000000-0005-0000-0000-0000C9050000}"/>
    <cellStyle name="Normal 2 6" xfId="1482" xr:uid="{00000000-0005-0000-0000-0000CA050000}"/>
    <cellStyle name="Normal 2 6 2" xfId="1483" xr:uid="{00000000-0005-0000-0000-0000CB050000}"/>
    <cellStyle name="Normal 2 6 2 2" xfId="1484" xr:uid="{00000000-0005-0000-0000-0000CC050000}"/>
    <cellStyle name="Normal 2 6 2 3" xfId="1485" xr:uid="{00000000-0005-0000-0000-0000CD050000}"/>
    <cellStyle name="Normal 2 6 3" xfId="1486" xr:uid="{00000000-0005-0000-0000-0000CE050000}"/>
    <cellStyle name="Normal 2 6 4" xfId="1487" xr:uid="{00000000-0005-0000-0000-0000CF050000}"/>
    <cellStyle name="Normal 2 6 5" xfId="1488" xr:uid="{00000000-0005-0000-0000-0000D0050000}"/>
    <cellStyle name="Normal 2 7" xfId="1489" xr:uid="{00000000-0005-0000-0000-0000D1050000}"/>
    <cellStyle name="Normal 2 7 2" xfId="1490" xr:uid="{00000000-0005-0000-0000-0000D2050000}"/>
    <cellStyle name="Normal 2 7 2 2" xfId="1491" xr:uid="{00000000-0005-0000-0000-0000D3050000}"/>
    <cellStyle name="Normal 2 7 2 2 2" xfId="1492" xr:uid="{00000000-0005-0000-0000-0000D4050000}"/>
    <cellStyle name="Normal 2 7 2 2 3" xfId="1493" xr:uid="{00000000-0005-0000-0000-0000D5050000}"/>
    <cellStyle name="Normal 2 7 2 3" xfId="1494" xr:uid="{00000000-0005-0000-0000-0000D6050000}"/>
    <cellStyle name="Normal 2 7 2 4" xfId="1495" xr:uid="{00000000-0005-0000-0000-0000D7050000}"/>
    <cellStyle name="Normal 2 7 3" xfId="1496" xr:uid="{00000000-0005-0000-0000-0000D8050000}"/>
    <cellStyle name="Normal 2 7 3 2" xfId="1497" xr:uid="{00000000-0005-0000-0000-0000D9050000}"/>
    <cellStyle name="Normal 2 7 3 3" xfId="1498" xr:uid="{00000000-0005-0000-0000-0000DA050000}"/>
    <cellStyle name="Normal 2 7 4" xfId="1499" xr:uid="{00000000-0005-0000-0000-0000DB050000}"/>
    <cellStyle name="Normal 2 7 4 2" xfId="1500" xr:uid="{00000000-0005-0000-0000-0000DC050000}"/>
    <cellStyle name="Normal 2 7 4 3" xfId="1501" xr:uid="{00000000-0005-0000-0000-0000DD050000}"/>
    <cellStyle name="Normal 2 7 5" xfId="1502" xr:uid="{00000000-0005-0000-0000-0000DE050000}"/>
    <cellStyle name="Normal 2 8" xfId="1503" xr:uid="{00000000-0005-0000-0000-0000DF050000}"/>
    <cellStyle name="Normal 2 8 2" xfId="1504" xr:uid="{00000000-0005-0000-0000-0000E0050000}"/>
    <cellStyle name="Normal 2 8 2 2" xfId="1505" xr:uid="{00000000-0005-0000-0000-0000E1050000}"/>
    <cellStyle name="Normal 2 8 2 2 2" xfId="1506" xr:uid="{00000000-0005-0000-0000-0000E2050000}"/>
    <cellStyle name="Normal 2 8 2 3" xfId="1507" xr:uid="{00000000-0005-0000-0000-0000E3050000}"/>
    <cellStyle name="Normal 2 8 2 4" xfId="1508" xr:uid="{00000000-0005-0000-0000-0000E4050000}"/>
    <cellStyle name="Normal 2 8 3" xfId="1509" xr:uid="{00000000-0005-0000-0000-0000E5050000}"/>
    <cellStyle name="Normal 2 8 3 2" xfId="1510" xr:uid="{00000000-0005-0000-0000-0000E6050000}"/>
    <cellStyle name="Normal 2 8 3 3" xfId="1511" xr:uid="{00000000-0005-0000-0000-0000E7050000}"/>
    <cellStyle name="Normal 2 8 4" xfId="1512" xr:uid="{00000000-0005-0000-0000-0000E8050000}"/>
    <cellStyle name="Normal 2 8 4 2" xfId="1513" xr:uid="{00000000-0005-0000-0000-0000E9050000}"/>
    <cellStyle name="Normal 2 8 4 3" xfId="1514" xr:uid="{00000000-0005-0000-0000-0000EA050000}"/>
    <cellStyle name="Normal 2 8 5" xfId="1515" xr:uid="{00000000-0005-0000-0000-0000EB050000}"/>
    <cellStyle name="Normal 2 8 6" xfId="1516" xr:uid="{00000000-0005-0000-0000-0000EC050000}"/>
    <cellStyle name="Normal 2 9" xfId="1517" xr:uid="{00000000-0005-0000-0000-0000ED050000}"/>
    <cellStyle name="Normal 2 9 2" xfId="1518" xr:uid="{00000000-0005-0000-0000-0000EE050000}"/>
    <cellStyle name="Normal 2 9 2 2" xfId="1519" xr:uid="{00000000-0005-0000-0000-0000EF050000}"/>
    <cellStyle name="Normal 2 9 3" xfId="1520" xr:uid="{00000000-0005-0000-0000-0000F0050000}"/>
    <cellStyle name="Normal 2 9 4" xfId="1521" xr:uid="{00000000-0005-0000-0000-0000F1050000}"/>
    <cellStyle name="Normal 20" xfId="1522" xr:uid="{00000000-0005-0000-0000-0000F2050000}"/>
    <cellStyle name="Normal 20 2" xfId="1523" xr:uid="{00000000-0005-0000-0000-0000F3050000}"/>
    <cellStyle name="Normal 20 2 2" xfId="1524" xr:uid="{00000000-0005-0000-0000-0000F4050000}"/>
    <cellStyle name="Normal 20 3" xfId="1525" xr:uid="{00000000-0005-0000-0000-0000F5050000}"/>
    <cellStyle name="Normal 21" xfId="1526" xr:uid="{00000000-0005-0000-0000-0000F6050000}"/>
    <cellStyle name="Normal 21 2" xfId="1527" xr:uid="{00000000-0005-0000-0000-0000F7050000}"/>
    <cellStyle name="Normal 21 3" xfId="1528" xr:uid="{00000000-0005-0000-0000-0000F8050000}"/>
    <cellStyle name="Normal 21 4" xfId="1529" xr:uid="{00000000-0005-0000-0000-0000F9050000}"/>
    <cellStyle name="Normal 22" xfId="1530" xr:uid="{00000000-0005-0000-0000-0000FA050000}"/>
    <cellStyle name="Normal 22 2" xfId="1531" xr:uid="{00000000-0005-0000-0000-0000FB050000}"/>
    <cellStyle name="Normal 22 2 2" xfId="1532" xr:uid="{00000000-0005-0000-0000-0000FC050000}"/>
    <cellStyle name="Normal 22 2 2 2" xfId="1533" xr:uid="{00000000-0005-0000-0000-0000FD050000}"/>
    <cellStyle name="Normal 22 3" xfId="1534" xr:uid="{00000000-0005-0000-0000-0000FE050000}"/>
    <cellStyle name="Normal 23" xfId="1535" xr:uid="{00000000-0005-0000-0000-0000FF050000}"/>
    <cellStyle name="Normal 23 2" xfId="1536" xr:uid="{00000000-0005-0000-0000-000000060000}"/>
    <cellStyle name="Normal 24" xfId="1537" xr:uid="{00000000-0005-0000-0000-000001060000}"/>
    <cellStyle name="Normal 24 2" xfId="1538" xr:uid="{00000000-0005-0000-0000-000002060000}"/>
    <cellStyle name="Normal 25" xfId="1539" xr:uid="{00000000-0005-0000-0000-000003060000}"/>
    <cellStyle name="Normal 25 2" xfId="1540" xr:uid="{00000000-0005-0000-0000-000004060000}"/>
    <cellStyle name="Normal 25 3" xfId="1541" xr:uid="{00000000-0005-0000-0000-000005060000}"/>
    <cellStyle name="Normal 26" xfId="1542" xr:uid="{00000000-0005-0000-0000-000006060000}"/>
    <cellStyle name="Normal 26 2" xfId="1543" xr:uid="{00000000-0005-0000-0000-000007060000}"/>
    <cellStyle name="Normal 26 3" xfId="1544" xr:uid="{00000000-0005-0000-0000-000008060000}"/>
    <cellStyle name="Normal 27" xfId="1545" xr:uid="{00000000-0005-0000-0000-000009060000}"/>
    <cellStyle name="Normal 27 2" xfId="1546" xr:uid="{00000000-0005-0000-0000-00000A060000}"/>
    <cellStyle name="Normal 27 3" xfId="1547" xr:uid="{00000000-0005-0000-0000-00000B060000}"/>
    <cellStyle name="Normal 27 3 2" xfId="1548" xr:uid="{00000000-0005-0000-0000-00000C060000}"/>
    <cellStyle name="Normal 27 3 3" xfId="1549" xr:uid="{00000000-0005-0000-0000-00000D060000}"/>
    <cellStyle name="Normal 27 4" xfId="1550" xr:uid="{00000000-0005-0000-0000-00000E060000}"/>
    <cellStyle name="Normal 27 4 2" xfId="1551" xr:uid="{00000000-0005-0000-0000-00000F060000}"/>
    <cellStyle name="Normal 27 5" xfId="1552" xr:uid="{00000000-0005-0000-0000-000010060000}"/>
    <cellStyle name="Normal 28" xfId="1553" xr:uid="{00000000-0005-0000-0000-000011060000}"/>
    <cellStyle name="Normal 28 2" xfId="1554" xr:uid="{00000000-0005-0000-0000-000012060000}"/>
    <cellStyle name="Normal 28 2 2" xfId="1555" xr:uid="{00000000-0005-0000-0000-000013060000}"/>
    <cellStyle name="Normal 28 3" xfId="1556" xr:uid="{00000000-0005-0000-0000-000014060000}"/>
    <cellStyle name="Normal 28 4" xfId="1557" xr:uid="{00000000-0005-0000-0000-000015060000}"/>
    <cellStyle name="Normal 29" xfId="1558" xr:uid="{00000000-0005-0000-0000-000016060000}"/>
    <cellStyle name="Normal 3" xfId="1559" xr:uid="{00000000-0005-0000-0000-000017060000}"/>
    <cellStyle name="Normal 3 10" xfId="1560" xr:uid="{00000000-0005-0000-0000-000018060000}"/>
    <cellStyle name="Normal 3 10 2" xfId="1561" xr:uid="{00000000-0005-0000-0000-000019060000}"/>
    <cellStyle name="Normal 3 10 3" xfId="1562" xr:uid="{00000000-0005-0000-0000-00001A060000}"/>
    <cellStyle name="Normal 3 11" xfId="1563" xr:uid="{00000000-0005-0000-0000-00001B060000}"/>
    <cellStyle name="Normal 3 11 2" xfId="1564" xr:uid="{00000000-0005-0000-0000-00001C060000}"/>
    <cellStyle name="Normal 3 11 3" xfId="1565" xr:uid="{00000000-0005-0000-0000-00001D060000}"/>
    <cellStyle name="Normal 3 12" xfId="1566" xr:uid="{00000000-0005-0000-0000-00001E060000}"/>
    <cellStyle name="Normal 3 12 2" xfId="1567" xr:uid="{00000000-0005-0000-0000-00001F060000}"/>
    <cellStyle name="Normal 3 13" xfId="1568" xr:uid="{00000000-0005-0000-0000-000020060000}"/>
    <cellStyle name="Normal 3 13 2" xfId="1569" xr:uid="{00000000-0005-0000-0000-000021060000}"/>
    <cellStyle name="Normal 3 14" xfId="1570" xr:uid="{00000000-0005-0000-0000-000022060000}"/>
    <cellStyle name="Normal 3 14 2" xfId="1571" xr:uid="{00000000-0005-0000-0000-000023060000}"/>
    <cellStyle name="Normal 3 15" xfId="1572" xr:uid="{00000000-0005-0000-0000-000024060000}"/>
    <cellStyle name="Normal 3 15 2" xfId="1573" xr:uid="{00000000-0005-0000-0000-000025060000}"/>
    <cellStyle name="Normal 3 16" xfId="1574" xr:uid="{00000000-0005-0000-0000-000026060000}"/>
    <cellStyle name="Normal 3 16 2" xfId="1575" xr:uid="{00000000-0005-0000-0000-000027060000}"/>
    <cellStyle name="Normal 3 17" xfId="1576" xr:uid="{00000000-0005-0000-0000-000028060000}"/>
    <cellStyle name="Normal 3 17 2" xfId="1577" xr:uid="{00000000-0005-0000-0000-000029060000}"/>
    <cellStyle name="Normal 3 18" xfId="1578" xr:uid="{00000000-0005-0000-0000-00002A060000}"/>
    <cellStyle name="Normal 3 18 2" xfId="1579" xr:uid="{00000000-0005-0000-0000-00002B060000}"/>
    <cellStyle name="Normal 3 19" xfId="1580" xr:uid="{00000000-0005-0000-0000-00002C060000}"/>
    <cellStyle name="Normal 3 19 2" xfId="1581" xr:uid="{00000000-0005-0000-0000-00002D060000}"/>
    <cellStyle name="Normal 3 2" xfId="1582" xr:uid="{00000000-0005-0000-0000-00002E060000}"/>
    <cellStyle name="Normal 3 2 2" xfId="1583" xr:uid="{00000000-0005-0000-0000-00002F060000}"/>
    <cellStyle name="Normal 3 2 2 2" xfId="1584" xr:uid="{00000000-0005-0000-0000-000030060000}"/>
    <cellStyle name="Normal 3 2 2 2 2" xfId="1585" xr:uid="{00000000-0005-0000-0000-000031060000}"/>
    <cellStyle name="Normal 3 2 2 2 2 2" xfId="1586" xr:uid="{00000000-0005-0000-0000-000032060000}"/>
    <cellStyle name="Normal 3 2 2 2 2 3" xfId="1587" xr:uid="{00000000-0005-0000-0000-000033060000}"/>
    <cellStyle name="Normal 3 2 2 2 2 4" xfId="1588" xr:uid="{00000000-0005-0000-0000-000034060000}"/>
    <cellStyle name="Normal 3 2 2 2 3" xfId="1589" xr:uid="{00000000-0005-0000-0000-000035060000}"/>
    <cellStyle name="Normal 3 2 2 2 3 2" xfId="1590" xr:uid="{00000000-0005-0000-0000-000036060000}"/>
    <cellStyle name="Normal 3 2 2 2 4" xfId="1591" xr:uid="{00000000-0005-0000-0000-000037060000}"/>
    <cellStyle name="Normal 3 2 2 2 5" xfId="1592" xr:uid="{00000000-0005-0000-0000-000038060000}"/>
    <cellStyle name="Normal 3 2 2 2 6" xfId="1593" xr:uid="{00000000-0005-0000-0000-000039060000}"/>
    <cellStyle name="Normal 3 2 2 2 7" xfId="1594" xr:uid="{00000000-0005-0000-0000-00003A060000}"/>
    <cellStyle name="Normal 3 2 2 3" xfId="1595" xr:uid="{00000000-0005-0000-0000-00003B060000}"/>
    <cellStyle name="Normal 3 2 2 3 2" xfId="1596" xr:uid="{00000000-0005-0000-0000-00003C060000}"/>
    <cellStyle name="Normal 3 2 2 3 2 2" xfId="1597" xr:uid="{00000000-0005-0000-0000-00003D060000}"/>
    <cellStyle name="Normal 3 2 2 3 2 3" xfId="1598" xr:uid="{00000000-0005-0000-0000-00003E060000}"/>
    <cellStyle name="Normal 3 2 2 3 3" xfId="1599" xr:uid="{00000000-0005-0000-0000-00003F060000}"/>
    <cellStyle name="Normal 3 2 2 3 3 2" xfId="1600" xr:uid="{00000000-0005-0000-0000-000040060000}"/>
    <cellStyle name="Normal 3 2 2 3 4" xfId="1601" xr:uid="{00000000-0005-0000-0000-000041060000}"/>
    <cellStyle name="Normal 3 2 2 3 5" xfId="1602" xr:uid="{00000000-0005-0000-0000-000042060000}"/>
    <cellStyle name="Normal 3 2 2 4" xfId="1603" xr:uid="{00000000-0005-0000-0000-000043060000}"/>
    <cellStyle name="Normal 3 2 2 4 2" xfId="1604" xr:uid="{00000000-0005-0000-0000-000044060000}"/>
    <cellStyle name="Normal 3 2 2 4 3" xfId="1605" xr:uid="{00000000-0005-0000-0000-000045060000}"/>
    <cellStyle name="Normal 3 2 2 5" xfId="1606" xr:uid="{00000000-0005-0000-0000-000046060000}"/>
    <cellStyle name="Normal 3 2 2 6" xfId="1607" xr:uid="{00000000-0005-0000-0000-000047060000}"/>
    <cellStyle name="Normal 3 2 2 7" xfId="1608" xr:uid="{00000000-0005-0000-0000-000048060000}"/>
    <cellStyle name="Normal 3 2 3" xfId="1609" xr:uid="{00000000-0005-0000-0000-000049060000}"/>
    <cellStyle name="Normal 3 2 3 2" xfId="1610" xr:uid="{00000000-0005-0000-0000-00004A060000}"/>
    <cellStyle name="Normal 3 2 3 2 2" xfId="1611" xr:uid="{00000000-0005-0000-0000-00004B060000}"/>
    <cellStyle name="Normal 3 2 3 2 2 2" xfId="1612" xr:uid="{00000000-0005-0000-0000-00004C060000}"/>
    <cellStyle name="Normal 3 2 3 2 3" xfId="1613" xr:uid="{00000000-0005-0000-0000-00004D060000}"/>
    <cellStyle name="Normal 3 2 3 2 4" xfId="1614" xr:uid="{00000000-0005-0000-0000-00004E060000}"/>
    <cellStyle name="Normal 3 2 3 3" xfId="1615" xr:uid="{00000000-0005-0000-0000-00004F060000}"/>
    <cellStyle name="Normal 3 2 3 3 2" xfId="1616" xr:uid="{00000000-0005-0000-0000-000050060000}"/>
    <cellStyle name="Normal 3 2 3 3 3" xfId="1617" xr:uid="{00000000-0005-0000-0000-000051060000}"/>
    <cellStyle name="Normal 3 2 3 4" xfId="1618" xr:uid="{00000000-0005-0000-0000-000052060000}"/>
    <cellStyle name="Normal 3 2 3 4 2" xfId="1619" xr:uid="{00000000-0005-0000-0000-000053060000}"/>
    <cellStyle name="Normal 3 2 3 4 3" xfId="1620" xr:uid="{00000000-0005-0000-0000-000054060000}"/>
    <cellStyle name="Normal 3 2 3 5" xfId="1621" xr:uid="{00000000-0005-0000-0000-000055060000}"/>
    <cellStyle name="Normal 3 2 3 6" xfId="1622" xr:uid="{00000000-0005-0000-0000-000056060000}"/>
    <cellStyle name="Normal 3 2 4" xfId="1623" xr:uid="{00000000-0005-0000-0000-000057060000}"/>
    <cellStyle name="Normal 3 2 4 2" xfId="1624" xr:uid="{00000000-0005-0000-0000-000058060000}"/>
    <cellStyle name="Normal 3 2 4 2 2" xfId="1625" xr:uid="{00000000-0005-0000-0000-000059060000}"/>
    <cellStyle name="Normal 3 2 4 2 2 2" xfId="1626" xr:uid="{00000000-0005-0000-0000-00005A060000}"/>
    <cellStyle name="Normal 3 2 4 2 3" xfId="1627" xr:uid="{00000000-0005-0000-0000-00005B060000}"/>
    <cellStyle name="Normal 3 2 4 3" xfId="1628" xr:uid="{00000000-0005-0000-0000-00005C060000}"/>
    <cellStyle name="Normal 3 2 4 4" xfId="1629" xr:uid="{00000000-0005-0000-0000-00005D060000}"/>
    <cellStyle name="Normal 3 2 4 5" xfId="1630" xr:uid="{00000000-0005-0000-0000-00005E060000}"/>
    <cellStyle name="Normal 3 2 5" xfId="1631" xr:uid="{00000000-0005-0000-0000-00005F060000}"/>
    <cellStyle name="Normal 3 2 5 2" xfId="1632" xr:uid="{00000000-0005-0000-0000-000060060000}"/>
    <cellStyle name="Normal 3 2 5 2 2" xfId="1633" xr:uid="{00000000-0005-0000-0000-000061060000}"/>
    <cellStyle name="Normal 3 2 5 2 3" xfId="1634" xr:uid="{00000000-0005-0000-0000-000062060000}"/>
    <cellStyle name="Normal 3 2 5 2 4" xfId="1635" xr:uid="{00000000-0005-0000-0000-000063060000}"/>
    <cellStyle name="Normal 3 2 5 2 5" xfId="1636" xr:uid="{00000000-0005-0000-0000-000064060000}"/>
    <cellStyle name="Normal 3 2 5 3" xfId="1637" xr:uid="{00000000-0005-0000-0000-000065060000}"/>
    <cellStyle name="Normal 3 2 5 3 2" xfId="1638" xr:uid="{00000000-0005-0000-0000-000066060000}"/>
    <cellStyle name="Normal 3 2 5 3 3" xfId="1639" xr:uid="{00000000-0005-0000-0000-000067060000}"/>
    <cellStyle name="Normal 3 2 5 4" xfId="1640" xr:uid="{00000000-0005-0000-0000-000068060000}"/>
    <cellStyle name="Normal 3 2 5 4 2" xfId="1641" xr:uid="{00000000-0005-0000-0000-000069060000}"/>
    <cellStyle name="Normal 3 2 5 4 3" xfId="1642" xr:uid="{00000000-0005-0000-0000-00006A060000}"/>
    <cellStyle name="Normal 3 2 5 5" xfId="1643" xr:uid="{00000000-0005-0000-0000-00006B060000}"/>
    <cellStyle name="Normal 3 2 5 6" xfId="1644" xr:uid="{00000000-0005-0000-0000-00006C060000}"/>
    <cellStyle name="Normal 3 2 5 7" xfId="1645" xr:uid="{00000000-0005-0000-0000-00006D060000}"/>
    <cellStyle name="Normal 3 2 6" xfId="1646" xr:uid="{00000000-0005-0000-0000-00006E060000}"/>
    <cellStyle name="Normal 3 2 6 2" xfId="1647" xr:uid="{00000000-0005-0000-0000-00006F060000}"/>
    <cellStyle name="Normal 3 2 6 2 2" xfId="1648" xr:uid="{00000000-0005-0000-0000-000070060000}"/>
    <cellStyle name="Normal 3 2 6 3" xfId="1649" xr:uid="{00000000-0005-0000-0000-000071060000}"/>
    <cellStyle name="Normal 3 2 7" xfId="1650" xr:uid="{00000000-0005-0000-0000-000072060000}"/>
    <cellStyle name="Normal 3 2 7 2" xfId="1651" xr:uid="{00000000-0005-0000-0000-000073060000}"/>
    <cellStyle name="Normal 3 20" xfId="1652" xr:uid="{00000000-0005-0000-0000-000074060000}"/>
    <cellStyle name="Normal 3 20 2" xfId="1653" xr:uid="{00000000-0005-0000-0000-000075060000}"/>
    <cellStyle name="Normal 3 21" xfId="1654" xr:uid="{00000000-0005-0000-0000-000076060000}"/>
    <cellStyle name="Normal 3 21 2" xfId="1655" xr:uid="{00000000-0005-0000-0000-000077060000}"/>
    <cellStyle name="Normal 3 22" xfId="1656" xr:uid="{00000000-0005-0000-0000-000078060000}"/>
    <cellStyle name="Normal 3 22 2" xfId="1657" xr:uid="{00000000-0005-0000-0000-000079060000}"/>
    <cellStyle name="Normal 3 23" xfId="1658" xr:uid="{00000000-0005-0000-0000-00007A060000}"/>
    <cellStyle name="Normal 3 23 2" xfId="1659" xr:uid="{00000000-0005-0000-0000-00007B060000}"/>
    <cellStyle name="Normal 3 24" xfId="1660" xr:uid="{00000000-0005-0000-0000-00007C060000}"/>
    <cellStyle name="Normal 3 24 2" xfId="1661" xr:uid="{00000000-0005-0000-0000-00007D060000}"/>
    <cellStyle name="Normal 3 25" xfId="1662" xr:uid="{00000000-0005-0000-0000-00007E060000}"/>
    <cellStyle name="Normal 3 25 2" xfId="1663" xr:uid="{00000000-0005-0000-0000-00007F060000}"/>
    <cellStyle name="Normal 3 26" xfId="1664" xr:uid="{00000000-0005-0000-0000-000080060000}"/>
    <cellStyle name="Normal 3 26 2" xfId="1665" xr:uid="{00000000-0005-0000-0000-000081060000}"/>
    <cellStyle name="Normal 3 27" xfId="1666" xr:uid="{00000000-0005-0000-0000-000082060000}"/>
    <cellStyle name="Normal 3 27 2" xfId="1667" xr:uid="{00000000-0005-0000-0000-000083060000}"/>
    <cellStyle name="Normal 3 28" xfId="1668" xr:uid="{00000000-0005-0000-0000-000084060000}"/>
    <cellStyle name="Normal 3 28 2" xfId="1669" xr:uid="{00000000-0005-0000-0000-000085060000}"/>
    <cellStyle name="Normal 3 29" xfId="1670" xr:uid="{00000000-0005-0000-0000-000086060000}"/>
    <cellStyle name="Normal 3 29 2" xfId="1671" xr:uid="{00000000-0005-0000-0000-000087060000}"/>
    <cellStyle name="Normal 3 3" xfId="1672" xr:uid="{00000000-0005-0000-0000-000088060000}"/>
    <cellStyle name="Normal 3 3 2" xfId="1673" xr:uid="{00000000-0005-0000-0000-000089060000}"/>
    <cellStyle name="Normal 3 3 2 2" xfId="1674" xr:uid="{00000000-0005-0000-0000-00008A060000}"/>
    <cellStyle name="Normal 3 3 2 2 2" xfId="1675" xr:uid="{00000000-0005-0000-0000-00008B060000}"/>
    <cellStyle name="Normal 3 3 2 2 2 2" xfId="1676" xr:uid="{00000000-0005-0000-0000-00008C060000}"/>
    <cellStyle name="Normal 3 3 2 2 2 3" xfId="1677" xr:uid="{00000000-0005-0000-0000-00008D060000}"/>
    <cellStyle name="Normal 3 3 2 2 3" xfId="1678" xr:uid="{00000000-0005-0000-0000-00008E060000}"/>
    <cellStyle name="Normal 3 3 2 2 3 2" xfId="1679" xr:uid="{00000000-0005-0000-0000-00008F060000}"/>
    <cellStyle name="Normal 3 3 2 2 4" xfId="1680" xr:uid="{00000000-0005-0000-0000-000090060000}"/>
    <cellStyle name="Normal 3 3 2 2 5" xfId="1681" xr:uid="{00000000-0005-0000-0000-000091060000}"/>
    <cellStyle name="Normal 3 3 2 3" xfId="1682" xr:uid="{00000000-0005-0000-0000-000092060000}"/>
    <cellStyle name="Normal 3 3 2 3 2" xfId="1683" xr:uid="{00000000-0005-0000-0000-000093060000}"/>
    <cellStyle name="Normal 3 3 2 3 3" xfId="1684" xr:uid="{00000000-0005-0000-0000-000094060000}"/>
    <cellStyle name="Normal 3 3 2 3 4" xfId="1685" xr:uid="{00000000-0005-0000-0000-000095060000}"/>
    <cellStyle name="Normal 3 3 2 4" xfId="1686" xr:uid="{00000000-0005-0000-0000-000096060000}"/>
    <cellStyle name="Normal 3 3 2 5" xfId="1687" xr:uid="{00000000-0005-0000-0000-000097060000}"/>
    <cellStyle name="Normal 3 3 2 6" xfId="1688" xr:uid="{00000000-0005-0000-0000-000098060000}"/>
    <cellStyle name="Normal 3 3 2 7" xfId="1689" xr:uid="{00000000-0005-0000-0000-000099060000}"/>
    <cellStyle name="Normal 3 3 3" xfId="1690" xr:uid="{00000000-0005-0000-0000-00009A060000}"/>
    <cellStyle name="Normal 3 3 3 2" xfId="1691" xr:uid="{00000000-0005-0000-0000-00009B060000}"/>
    <cellStyle name="Normal 3 3 3 2 2" xfId="1692" xr:uid="{00000000-0005-0000-0000-00009C060000}"/>
    <cellStyle name="Normal 3 3 3 2 2 2" xfId="1693" xr:uid="{00000000-0005-0000-0000-00009D060000}"/>
    <cellStyle name="Normal 3 3 3 2 3" xfId="1694" xr:uid="{00000000-0005-0000-0000-00009E060000}"/>
    <cellStyle name="Normal 3 3 3 2 3 2" xfId="1695" xr:uid="{00000000-0005-0000-0000-00009F060000}"/>
    <cellStyle name="Normal 3 3 3 2 4" xfId="1696" xr:uid="{00000000-0005-0000-0000-0000A0060000}"/>
    <cellStyle name="Normal 3 3 3 2 5" xfId="1697" xr:uid="{00000000-0005-0000-0000-0000A1060000}"/>
    <cellStyle name="Normal 3 3 3 2 6" xfId="1698" xr:uid="{00000000-0005-0000-0000-0000A2060000}"/>
    <cellStyle name="Normal 3 3 3 3" xfId="1699" xr:uid="{00000000-0005-0000-0000-0000A3060000}"/>
    <cellStyle name="Normal 3 3 3 3 2" xfId="1700" xr:uid="{00000000-0005-0000-0000-0000A4060000}"/>
    <cellStyle name="Normal 3 3 3 3 2 2" xfId="1701" xr:uid="{00000000-0005-0000-0000-0000A5060000}"/>
    <cellStyle name="Normal 3 3 3 4" xfId="1702" xr:uid="{00000000-0005-0000-0000-0000A6060000}"/>
    <cellStyle name="Normal 3 3 3 5" xfId="1703" xr:uid="{00000000-0005-0000-0000-0000A7060000}"/>
    <cellStyle name="Normal 3 3 4" xfId="1704" xr:uid="{00000000-0005-0000-0000-0000A8060000}"/>
    <cellStyle name="Normal 3 3 4 2" xfId="1705" xr:uid="{00000000-0005-0000-0000-0000A9060000}"/>
    <cellStyle name="Normal 3 3 4 2 2" xfId="1706" xr:uid="{00000000-0005-0000-0000-0000AA060000}"/>
    <cellStyle name="Normal 3 3 4 2 3" xfId="1707" xr:uid="{00000000-0005-0000-0000-0000AB060000}"/>
    <cellStyle name="Normal 3 3 4 2 4" xfId="1708" xr:uid="{00000000-0005-0000-0000-0000AC060000}"/>
    <cellStyle name="Normal 3 3 4 3" xfId="1709" xr:uid="{00000000-0005-0000-0000-0000AD060000}"/>
    <cellStyle name="Normal 3 3 4 3 2" xfId="1710" xr:uid="{00000000-0005-0000-0000-0000AE060000}"/>
    <cellStyle name="Normal 3 3 4 4" xfId="1711" xr:uid="{00000000-0005-0000-0000-0000AF060000}"/>
    <cellStyle name="Normal 3 3 5" xfId="1712" xr:uid="{00000000-0005-0000-0000-0000B0060000}"/>
    <cellStyle name="Normal 3 3 6" xfId="1713" xr:uid="{00000000-0005-0000-0000-0000B1060000}"/>
    <cellStyle name="Normal 3 3 7" xfId="1714" xr:uid="{00000000-0005-0000-0000-0000B2060000}"/>
    <cellStyle name="Normal 3 3 8" xfId="1715" xr:uid="{00000000-0005-0000-0000-0000B3060000}"/>
    <cellStyle name="Normal 3 3 9" xfId="1716" xr:uid="{00000000-0005-0000-0000-0000B4060000}"/>
    <cellStyle name="Normal 3 30" xfId="1717" xr:uid="{00000000-0005-0000-0000-0000B5060000}"/>
    <cellStyle name="Normal 3 30 2" xfId="1718" xr:uid="{00000000-0005-0000-0000-0000B6060000}"/>
    <cellStyle name="Normal 3 31" xfId="1719" xr:uid="{00000000-0005-0000-0000-0000B7060000}"/>
    <cellStyle name="Normal 3 31 2" xfId="1720" xr:uid="{00000000-0005-0000-0000-0000B8060000}"/>
    <cellStyle name="Normal 3 32" xfId="1721" xr:uid="{00000000-0005-0000-0000-0000B9060000}"/>
    <cellStyle name="Normal 3 33" xfId="1722" xr:uid="{00000000-0005-0000-0000-0000BA060000}"/>
    <cellStyle name="Normal 3 33 2" xfId="1723" xr:uid="{00000000-0005-0000-0000-0000BB060000}"/>
    <cellStyle name="Normal 3 34" xfId="1724" xr:uid="{00000000-0005-0000-0000-0000BC060000}"/>
    <cellStyle name="Normal 3 35" xfId="1725" xr:uid="{00000000-0005-0000-0000-0000BD060000}"/>
    <cellStyle name="Normal 3 4" xfId="1726" xr:uid="{00000000-0005-0000-0000-0000BE060000}"/>
    <cellStyle name="Normal 3 4 2" xfId="1727" xr:uid="{00000000-0005-0000-0000-0000BF060000}"/>
    <cellStyle name="Normal 3 4 2 2" xfId="1728" xr:uid="{00000000-0005-0000-0000-0000C0060000}"/>
    <cellStyle name="Normal 3 4 2 2 2" xfId="1729" xr:uid="{00000000-0005-0000-0000-0000C1060000}"/>
    <cellStyle name="Normal 3 4 2 2 3" xfId="1730" xr:uid="{00000000-0005-0000-0000-0000C2060000}"/>
    <cellStyle name="Normal 3 4 2 2 3 2" xfId="1731" xr:uid="{00000000-0005-0000-0000-0000C3060000}"/>
    <cellStyle name="Normal 3 4 2 3" xfId="1732" xr:uid="{00000000-0005-0000-0000-0000C4060000}"/>
    <cellStyle name="Normal 3 4 2 4" xfId="1733" xr:uid="{00000000-0005-0000-0000-0000C5060000}"/>
    <cellStyle name="Normal 3 4 2 5" xfId="1734" xr:uid="{00000000-0005-0000-0000-0000C6060000}"/>
    <cellStyle name="Normal 3 4 2 6" xfId="1735" xr:uid="{00000000-0005-0000-0000-0000C7060000}"/>
    <cellStyle name="Normal 3 4 3" xfId="1736" xr:uid="{00000000-0005-0000-0000-0000C8060000}"/>
    <cellStyle name="Normal 3 4 3 2" xfId="1737" xr:uid="{00000000-0005-0000-0000-0000C9060000}"/>
    <cellStyle name="Normal 3 4 3 2 2" xfId="1738" xr:uid="{00000000-0005-0000-0000-0000CA060000}"/>
    <cellStyle name="Normal 3 4 3 2 2 2" xfId="1739" xr:uid="{00000000-0005-0000-0000-0000CB060000}"/>
    <cellStyle name="Normal 3 4 3 2 3" xfId="1740" xr:uid="{00000000-0005-0000-0000-0000CC060000}"/>
    <cellStyle name="Normal 3 4 3 3" xfId="1741" xr:uid="{00000000-0005-0000-0000-0000CD060000}"/>
    <cellStyle name="Normal 3 4 3 3 2" xfId="1742" xr:uid="{00000000-0005-0000-0000-0000CE060000}"/>
    <cellStyle name="Normal 3 4 3 4" xfId="1743" xr:uid="{00000000-0005-0000-0000-0000CF060000}"/>
    <cellStyle name="Normal 3 4 3 5" xfId="1744" xr:uid="{00000000-0005-0000-0000-0000D0060000}"/>
    <cellStyle name="Normal 3 4 4" xfId="1745" xr:uid="{00000000-0005-0000-0000-0000D1060000}"/>
    <cellStyle name="Normal 3 4 4 2" xfId="1746" xr:uid="{00000000-0005-0000-0000-0000D2060000}"/>
    <cellStyle name="Normal 3 4 4 2 2" xfId="1747" xr:uid="{00000000-0005-0000-0000-0000D3060000}"/>
    <cellStyle name="Normal 3 4 4 3" xfId="1748" xr:uid="{00000000-0005-0000-0000-0000D4060000}"/>
    <cellStyle name="Normal 3 4 4 4" xfId="1749" xr:uid="{00000000-0005-0000-0000-0000D5060000}"/>
    <cellStyle name="Normal 3 4 5" xfId="1750" xr:uid="{00000000-0005-0000-0000-0000D6060000}"/>
    <cellStyle name="Normal 3 4 6" xfId="1751" xr:uid="{00000000-0005-0000-0000-0000D7060000}"/>
    <cellStyle name="Normal 3 5" xfId="1752" xr:uid="{00000000-0005-0000-0000-0000D8060000}"/>
    <cellStyle name="Normal 3 5 2" xfId="1753" xr:uid="{00000000-0005-0000-0000-0000D9060000}"/>
    <cellStyle name="Normal 3 5 2 2" xfId="1754" xr:uid="{00000000-0005-0000-0000-0000DA060000}"/>
    <cellStyle name="Normal 3 5 2 2 2" xfId="1755" xr:uid="{00000000-0005-0000-0000-0000DB060000}"/>
    <cellStyle name="Normal 3 5 2 3" xfId="1756" xr:uid="{00000000-0005-0000-0000-0000DC060000}"/>
    <cellStyle name="Normal 3 5 2 4" xfId="1757" xr:uid="{00000000-0005-0000-0000-0000DD060000}"/>
    <cellStyle name="Normal 3 5 3" xfId="1758" xr:uid="{00000000-0005-0000-0000-0000DE060000}"/>
    <cellStyle name="Normal 3 5 3 2" xfId="1759" xr:uid="{00000000-0005-0000-0000-0000DF060000}"/>
    <cellStyle name="Normal 3 5 3 3" xfId="1760" xr:uid="{00000000-0005-0000-0000-0000E0060000}"/>
    <cellStyle name="Normal 3 5 4" xfId="1761" xr:uid="{00000000-0005-0000-0000-0000E1060000}"/>
    <cellStyle name="Normal 3 5 4 2" xfId="1762" xr:uid="{00000000-0005-0000-0000-0000E2060000}"/>
    <cellStyle name="Normal 3 5 4 3" xfId="1763" xr:uid="{00000000-0005-0000-0000-0000E3060000}"/>
    <cellStyle name="Normal 3 5 5" xfId="1764" xr:uid="{00000000-0005-0000-0000-0000E4060000}"/>
    <cellStyle name="Normal 3 5 6" xfId="1765" xr:uid="{00000000-0005-0000-0000-0000E5060000}"/>
    <cellStyle name="Normal 3 6" xfId="1766" xr:uid="{00000000-0005-0000-0000-0000E6060000}"/>
    <cellStyle name="Normal 3 6 2" xfId="1767" xr:uid="{00000000-0005-0000-0000-0000E7060000}"/>
    <cellStyle name="Normal 3 6 2 2" xfId="1768" xr:uid="{00000000-0005-0000-0000-0000E8060000}"/>
    <cellStyle name="Normal 3 6 2 2 2" xfId="1769" xr:uid="{00000000-0005-0000-0000-0000E9060000}"/>
    <cellStyle name="Normal 3 6 2 3" xfId="1770" xr:uid="{00000000-0005-0000-0000-0000EA060000}"/>
    <cellStyle name="Normal 3 6 2 4" xfId="1771" xr:uid="{00000000-0005-0000-0000-0000EB060000}"/>
    <cellStyle name="Normal 3 6 2 5" xfId="1772" xr:uid="{00000000-0005-0000-0000-0000EC060000}"/>
    <cellStyle name="Normal 3 6 3" xfId="1773" xr:uid="{00000000-0005-0000-0000-0000ED060000}"/>
    <cellStyle name="Normal 3 6 3 2" xfId="1774" xr:uid="{00000000-0005-0000-0000-0000EE060000}"/>
    <cellStyle name="Normal 3 6 3 3" xfId="1775" xr:uid="{00000000-0005-0000-0000-0000EF060000}"/>
    <cellStyle name="Normal 3 6 4" xfId="1776" xr:uid="{00000000-0005-0000-0000-0000F0060000}"/>
    <cellStyle name="Normal 3 6 4 2" xfId="1777" xr:uid="{00000000-0005-0000-0000-0000F1060000}"/>
    <cellStyle name="Normal 3 6 4 3" xfId="1778" xr:uid="{00000000-0005-0000-0000-0000F2060000}"/>
    <cellStyle name="Normal 3 6 5" xfId="1779" xr:uid="{00000000-0005-0000-0000-0000F3060000}"/>
    <cellStyle name="Normal 3 6 6" xfId="1780" xr:uid="{00000000-0005-0000-0000-0000F4060000}"/>
    <cellStyle name="Normal 3 6 7" xfId="1781" xr:uid="{00000000-0005-0000-0000-0000F5060000}"/>
    <cellStyle name="Normal 3 7" xfId="1782" xr:uid="{00000000-0005-0000-0000-0000F6060000}"/>
    <cellStyle name="Normal 3 7 2" xfId="1783" xr:uid="{00000000-0005-0000-0000-0000F7060000}"/>
    <cellStyle name="Normal 3 7 2 2" xfId="1784" xr:uid="{00000000-0005-0000-0000-0000F8060000}"/>
    <cellStyle name="Normal 3 7 2 2 2" xfId="1785" xr:uid="{00000000-0005-0000-0000-0000F9060000}"/>
    <cellStyle name="Normal 3 7 2 2 2 2" xfId="1786" xr:uid="{00000000-0005-0000-0000-0000FA060000}"/>
    <cellStyle name="Normal 3 7 2 2 3" xfId="1787" xr:uid="{00000000-0005-0000-0000-0000FB060000}"/>
    <cellStyle name="Normal 3 7 2 3" xfId="1788" xr:uid="{00000000-0005-0000-0000-0000FC060000}"/>
    <cellStyle name="Normal 3 7 2 3 2" xfId="1789" xr:uid="{00000000-0005-0000-0000-0000FD060000}"/>
    <cellStyle name="Normal 3 7 2 4" xfId="1790" xr:uid="{00000000-0005-0000-0000-0000FE060000}"/>
    <cellStyle name="Normal 3 7 2 5" xfId="1791" xr:uid="{00000000-0005-0000-0000-0000FF060000}"/>
    <cellStyle name="Normal 3 7 3" xfId="1792" xr:uid="{00000000-0005-0000-0000-000000070000}"/>
    <cellStyle name="Normal 3 7 3 2" xfId="1793" xr:uid="{00000000-0005-0000-0000-000001070000}"/>
    <cellStyle name="Normal 3 7 3 2 2" xfId="1794" xr:uid="{00000000-0005-0000-0000-000002070000}"/>
    <cellStyle name="Normal 3 7 3 3" xfId="1795" xr:uid="{00000000-0005-0000-0000-000003070000}"/>
    <cellStyle name="Normal 3 7 3 4" xfId="1796" xr:uid="{00000000-0005-0000-0000-000004070000}"/>
    <cellStyle name="Normal 3 7 4" xfId="1797" xr:uid="{00000000-0005-0000-0000-000005070000}"/>
    <cellStyle name="Normal 3 7 4 2" xfId="1798" xr:uid="{00000000-0005-0000-0000-000006070000}"/>
    <cellStyle name="Normal 3 7 4 2 2" xfId="1799" xr:uid="{00000000-0005-0000-0000-000007070000}"/>
    <cellStyle name="Normal 3 7 4 2 3" xfId="1800" xr:uid="{00000000-0005-0000-0000-000008070000}"/>
    <cellStyle name="Normal 3 7 4 3" xfId="1801" xr:uid="{00000000-0005-0000-0000-000009070000}"/>
    <cellStyle name="Normal 3 7 5" xfId="1802" xr:uid="{00000000-0005-0000-0000-00000A070000}"/>
    <cellStyle name="Normal 3 7 5 2" xfId="1803" xr:uid="{00000000-0005-0000-0000-00000B070000}"/>
    <cellStyle name="Normal 3 7 6" xfId="1804" xr:uid="{00000000-0005-0000-0000-00000C070000}"/>
    <cellStyle name="Normal 3 7 6 2" xfId="1805" xr:uid="{00000000-0005-0000-0000-00000D070000}"/>
    <cellStyle name="Normal 3 7 7" xfId="1806" xr:uid="{00000000-0005-0000-0000-00000E070000}"/>
    <cellStyle name="Normal 3 7 8" xfId="1807" xr:uid="{00000000-0005-0000-0000-00000F070000}"/>
    <cellStyle name="Normal 3 7 9" xfId="1808" xr:uid="{00000000-0005-0000-0000-000010070000}"/>
    <cellStyle name="Normal 3 8" xfId="1809" xr:uid="{00000000-0005-0000-0000-000011070000}"/>
    <cellStyle name="Normal 3 8 2" xfId="1810" xr:uid="{00000000-0005-0000-0000-000012070000}"/>
    <cellStyle name="Normal 3 8 2 2" xfId="1811" xr:uid="{00000000-0005-0000-0000-000013070000}"/>
    <cellStyle name="Normal 3 8 2 3" xfId="1812" xr:uid="{00000000-0005-0000-0000-000014070000}"/>
    <cellStyle name="Normal 3 8 3" xfId="1813" xr:uid="{00000000-0005-0000-0000-000015070000}"/>
    <cellStyle name="Normal 3 8 4" xfId="1814" xr:uid="{00000000-0005-0000-0000-000016070000}"/>
    <cellStyle name="Normal 3 8 5" xfId="1815" xr:uid="{00000000-0005-0000-0000-000017070000}"/>
    <cellStyle name="Normal 3 9" xfId="1816" xr:uid="{00000000-0005-0000-0000-000018070000}"/>
    <cellStyle name="Normal 3 9 2" xfId="1817" xr:uid="{00000000-0005-0000-0000-000019070000}"/>
    <cellStyle name="Normal 3 9 3" xfId="1818" xr:uid="{00000000-0005-0000-0000-00001A070000}"/>
    <cellStyle name="Normal 3 9 4" xfId="1819" xr:uid="{00000000-0005-0000-0000-00001B070000}"/>
    <cellStyle name="Normal 3_Cover" xfId="1820" xr:uid="{00000000-0005-0000-0000-00001C070000}"/>
    <cellStyle name="Normal 30" xfId="1821" xr:uid="{00000000-0005-0000-0000-00001D070000}"/>
    <cellStyle name="Normal 31" xfId="1822" xr:uid="{00000000-0005-0000-0000-00001E070000}"/>
    <cellStyle name="Normal 32" xfId="1823" xr:uid="{00000000-0005-0000-0000-00001F070000}"/>
    <cellStyle name="Normal 33" xfId="1824" xr:uid="{00000000-0005-0000-0000-000020070000}"/>
    <cellStyle name="Normal 34" xfId="1825" xr:uid="{00000000-0005-0000-0000-000021070000}"/>
    <cellStyle name="Normal 35" xfId="1826" xr:uid="{00000000-0005-0000-0000-000022070000}"/>
    <cellStyle name="Normal 36" xfId="1827" xr:uid="{00000000-0005-0000-0000-000023070000}"/>
    <cellStyle name="Normal 37" xfId="1828" xr:uid="{00000000-0005-0000-0000-000024070000}"/>
    <cellStyle name="Normal 38" xfId="1829" xr:uid="{00000000-0005-0000-0000-000025070000}"/>
    <cellStyle name="Normal 39" xfId="1830" xr:uid="{00000000-0005-0000-0000-000026070000}"/>
    <cellStyle name="Normal 39 2" xfId="1831" xr:uid="{00000000-0005-0000-0000-000027070000}"/>
    <cellStyle name="Normal 39 3" xfId="1832" xr:uid="{00000000-0005-0000-0000-000028070000}"/>
    <cellStyle name="Normal 4" xfId="1833" xr:uid="{00000000-0005-0000-0000-000029070000}"/>
    <cellStyle name="Normal 4 10" xfId="1834" xr:uid="{00000000-0005-0000-0000-00002A070000}"/>
    <cellStyle name="Normal 4 10 2" xfId="1835" xr:uid="{00000000-0005-0000-0000-00002B070000}"/>
    <cellStyle name="Normal 4 10 2 2" xfId="1836" xr:uid="{00000000-0005-0000-0000-00002C070000}"/>
    <cellStyle name="Normal 4 10 2 2 2" xfId="1837" xr:uid="{00000000-0005-0000-0000-00002D070000}"/>
    <cellStyle name="Normal 4 10 2 3" xfId="1838" xr:uid="{00000000-0005-0000-0000-00002E070000}"/>
    <cellStyle name="Normal 4 10 3" xfId="1839" xr:uid="{00000000-0005-0000-0000-00002F070000}"/>
    <cellStyle name="Normal 4 10 3 2" xfId="1840" xr:uid="{00000000-0005-0000-0000-000030070000}"/>
    <cellStyle name="Normal 4 10 4" xfId="1841" xr:uid="{00000000-0005-0000-0000-000031070000}"/>
    <cellStyle name="Normal 4 11" xfId="1842" xr:uid="{00000000-0005-0000-0000-000032070000}"/>
    <cellStyle name="Normal 4 11 2" xfId="1843" xr:uid="{00000000-0005-0000-0000-000033070000}"/>
    <cellStyle name="Normal 4 11 2 2" xfId="1844" xr:uid="{00000000-0005-0000-0000-000034070000}"/>
    <cellStyle name="Normal 4 11 3" xfId="1845" xr:uid="{00000000-0005-0000-0000-000035070000}"/>
    <cellStyle name="Normal 4 12" xfId="1846" xr:uid="{00000000-0005-0000-0000-000036070000}"/>
    <cellStyle name="Normal 4 13" xfId="1847" xr:uid="{00000000-0005-0000-0000-000037070000}"/>
    <cellStyle name="Normal 4 13 2" xfId="1848" xr:uid="{00000000-0005-0000-0000-000038070000}"/>
    <cellStyle name="Normal 4 14" xfId="1849" xr:uid="{00000000-0005-0000-0000-000039070000}"/>
    <cellStyle name="Normal 4 15" xfId="1850" xr:uid="{00000000-0005-0000-0000-00003A070000}"/>
    <cellStyle name="Normal 4 16" xfId="1851" xr:uid="{00000000-0005-0000-0000-00003B070000}"/>
    <cellStyle name="Normal 4 17" xfId="1852" xr:uid="{00000000-0005-0000-0000-00003C070000}"/>
    <cellStyle name="Normal 4 17 2" xfId="1853" xr:uid="{00000000-0005-0000-0000-00003D070000}"/>
    <cellStyle name="Normal 4 18" xfId="1854" xr:uid="{00000000-0005-0000-0000-00003E070000}"/>
    <cellStyle name="Normal 4 19" xfId="1855" xr:uid="{00000000-0005-0000-0000-00003F070000}"/>
    <cellStyle name="Normal 4 2" xfId="1856" xr:uid="{00000000-0005-0000-0000-000040070000}"/>
    <cellStyle name="Normal 4 2 2" xfId="1857" xr:uid="{00000000-0005-0000-0000-000041070000}"/>
    <cellStyle name="Normal 4 2 2 2" xfId="1858" xr:uid="{00000000-0005-0000-0000-000042070000}"/>
    <cellStyle name="Normal 4 2 2 2 2" xfId="1859" xr:uid="{00000000-0005-0000-0000-000043070000}"/>
    <cellStyle name="Normal 4 2 2 2 2 2" xfId="1860" xr:uid="{00000000-0005-0000-0000-000044070000}"/>
    <cellStyle name="Normal 4 2 2 2 2 3" xfId="1861" xr:uid="{00000000-0005-0000-0000-000045070000}"/>
    <cellStyle name="Normal 4 2 2 2 3" xfId="1862" xr:uid="{00000000-0005-0000-0000-000046070000}"/>
    <cellStyle name="Normal 4 2 2 2 4" xfId="1863" xr:uid="{00000000-0005-0000-0000-000047070000}"/>
    <cellStyle name="Normal 4 2 2 2 5" xfId="1864" xr:uid="{00000000-0005-0000-0000-000048070000}"/>
    <cellStyle name="Normal 4 2 2 2 6" xfId="1865" xr:uid="{00000000-0005-0000-0000-000049070000}"/>
    <cellStyle name="Normal 4 2 2 3" xfId="1866" xr:uid="{00000000-0005-0000-0000-00004A070000}"/>
    <cellStyle name="Normal 4 2 2 3 2" xfId="1867" xr:uid="{00000000-0005-0000-0000-00004B070000}"/>
    <cellStyle name="Normal 4 2 2 3 3" xfId="1868" xr:uid="{00000000-0005-0000-0000-00004C070000}"/>
    <cellStyle name="Normal 4 2 2 3 4" xfId="1869" xr:uid="{00000000-0005-0000-0000-00004D070000}"/>
    <cellStyle name="Normal 4 2 2 4" xfId="1870" xr:uid="{00000000-0005-0000-0000-00004E070000}"/>
    <cellStyle name="Normal 4 2 2 5" xfId="1871" xr:uid="{00000000-0005-0000-0000-00004F070000}"/>
    <cellStyle name="Normal 4 2 2 6" xfId="1872" xr:uid="{00000000-0005-0000-0000-000050070000}"/>
    <cellStyle name="Normal 4 2 2 7" xfId="1873" xr:uid="{00000000-0005-0000-0000-000051070000}"/>
    <cellStyle name="Normal 4 2 2 8" xfId="1874" xr:uid="{00000000-0005-0000-0000-000052070000}"/>
    <cellStyle name="Normal 4 2 2 9" xfId="1875" xr:uid="{00000000-0005-0000-0000-000053070000}"/>
    <cellStyle name="Normal 4 2 3" xfId="1876" xr:uid="{00000000-0005-0000-0000-000054070000}"/>
    <cellStyle name="Normal 4 2 3 2" xfId="1877" xr:uid="{00000000-0005-0000-0000-000055070000}"/>
    <cellStyle name="Normal 4 2 3 2 2" xfId="1878" xr:uid="{00000000-0005-0000-0000-000056070000}"/>
    <cellStyle name="Normal 4 2 3 2 2 2" xfId="1879" xr:uid="{00000000-0005-0000-0000-000057070000}"/>
    <cellStyle name="Normal 4 2 3 2 3" xfId="1880" xr:uid="{00000000-0005-0000-0000-000058070000}"/>
    <cellStyle name="Normal 4 2 3 3" xfId="1881" xr:uid="{00000000-0005-0000-0000-000059070000}"/>
    <cellStyle name="Normal 4 2 3 3 2" xfId="1882" xr:uid="{00000000-0005-0000-0000-00005A070000}"/>
    <cellStyle name="Normal 4 2 3 4" xfId="1883" xr:uid="{00000000-0005-0000-0000-00005B070000}"/>
    <cellStyle name="Normal 4 2 3 5" xfId="1884" xr:uid="{00000000-0005-0000-0000-00005C070000}"/>
    <cellStyle name="Normal 4 2 3 6" xfId="1885" xr:uid="{00000000-0005-0000-0000-00005D070000}"/>
    <cellStyle name="Normal 4 2 4" xfId="1886" xr:uid="{00000000-0005-0000-0000-00005E070000}"/>
    <cellStyle name="Normal 4 2 4 2" xfId="1887" xr:uid="{00000000-0005-0000-0000-00005F070000}"/>
    <cellStyle name="Normal 4 2 5" xfId="1888" xr:uid="{00000000-0005-0000-0000-000060070000}"/>
    <cellStyle name="Normal 4 2 5 2" xfId="1889" xr:uid="{00000000-0005-0000-0000-000061070000}"/>
    <cellStyle name="Normal 4 2 6" xfId="1890" xr:uid="{00000000-0005-0000-0000-000062070000}"/>
    <cellStyle name="Normal 4 3" xfId="1891" xr:uid="{00000000-0005-0000-0000-000063070000}"/>
    <cellStyle name="Normal 4 3 2" xfId="1892" xr:uid="{00000000-0005-0000-0000-000064070000}"/>
    <cellStyle name="Normal 4 3 2 2" xfId="1893" xr:uid="{00000000-0005-0000-0000-000065070000}"/>
    <cellStyle name="Normal 4 3 2 2 2" xfId="1894" xr:uid="{00000000-0005-0000-0000-000066070000}"/>
    <cellStyle name="Normal 4 3 2 2 3" xfId="1895" xr:uid="{00000000-0005-0000-0000-000067070000}"/>
    <cellStyle name="Normal 4 3 2 3" xfId="1896" xr:uid="{00000000-0005-0000-0000-000068070000}"/>
    <cellStyle name="Normal 4 3 2 3 2" xfId="1897" xr:uid="{00000000-0005-0000-0000-000069070000}"/>
    <cellStyle name="Normal 4 3 2 4" xfId="1898" xr:uid="{00000000-0005-0000-0000-00006A070000}"/>
    <cellStyle name="Normal 4 3 2 5" xfId="1899" xr:uid="{00000000-0005-0000-0000-00006B070000}"/>
    <cellStyle name="Normal 4 3 3" xfId="1900" xr:uid="{00000000-0005-0000-0000-00006C070000}"/>
    <cellStyle name="Normal 4 3 3 2" xfId="1901" xr:uid="{00000000-0005-0000-0000-00006D070000}"/>
    <cellStyle name="Normal 4 3 3 2 2" xfId="1902" xr:uid="{00000000-0005-0000-0000-00006E070000}"/>
    <cellStyle name="Normal 4 3 3 2 3" xfId="1903" xr:uid="{00000000-0005-0000-0000-00006F070000}"/>
    <cellStyle name="Normal 4 3 3 3" xfId="1904" xr:uid="{00000000-0005-0000-0000-000070070000}"/>
    <cellStyle name="Normal 4 3 3 4" xfId="1905" xr:uid="{00000000-0005-0000-0000-000071070000}"/>
    <cellStyle name="Normal 4 3 3 5" xfId="1906" xr:uid="{00000000-0005-0000-0000-000072070000}"/>
    <cellStyle name="Normal 4 3 4" xfId="1907" xr:uid="{00000000-0005-0000-0000-000073070000}"/>
    <cellStyle name="Normal 4 3 4 2" xfId="1908" xr:uid="{00000000-0005-0000-0000-000074070000}"/>
    <cellStyle name="Normal 4 3 5" xfId="1909" xr:uid="{00000000-0005-0000-0000-000075070000}"/>
    <cellStyle name="Normal 4 3 6" xfId="1910" xr:uid="{00000000-0005-0000-0000-000076070000}"/>
    <cellStyle name="Normal 4 4" xfId="1911" xr:uid="{00000000-0005-0000-0000-000077070000}"/>
    <cellStyle name="Normal 4 4 2" xfId="1912" xr:uid="{00000000-0005-0000-0000-000078070000}"/>
    <cellStyle name="Normal 4 4 2 2" xfId="1913" xr:uid="{00000000-0005-0000-0000-000079070000}"/>
    <cellStyle name="Normal 4 4 2 2 2" xfId="1914" xr:uid="{00000000-0005-0000-0000-00007A070000}"/>
    <cellStyle name="Normal 4 4 2 2 2 2" xfId="1915" xr:uid="{00000000-0005-0000-0000-00007B070000}"/>
    <cellStyle name="Normal 4 4 2 2 3" xfId="1916" xr:uid="{00000000-0005-0000-0000-00007C070000}"/>
    <cellStyle name="Normal 4 4 2 3" xfId="1917" xr:uid="{00000000-0005-0000-0000-00007D070000}"/>
    <cellStyle name="Normal 4 4 2 3 2" xfId="1918" xr:uid="{00000000-0005-0000-0000-00007E070000}"/>
    <cellStyle name="Normal 4 4 2 4" xfId="1919" xr:uid="{00000000-0005-0000-0000-00007F070000}"/>
    <cellStyle name="Normal 4 4 2 5" xfId="1920" xr:uid="{00000000-0005-0000-0000-000080070000}"/>
    <cellStyle name="Normal 4 4 2 6" xfId="1921" xr:uid="{00000000-0005-0000-0000-000081070000}"/>
    <cellStyle name="Normal 4 4 3" xfId="1922" xr:uid="{00000000-0005-0000-0000-000082070000}"/>
    <cellStyle name="Normal 4 4 3 2" xfId="1923" xr:uid="{00000000-0005-0000-0000-000083070000}"/>
    <cellStyle name="Normal 4 4 3 3" xfId="1924" xr:uid="{00000000-0005-0000-0000-000084070000}"/>
    <cellStyle name="Normal 4 4 4" xfId="1925" xr:uid="{00000000-0005-0000-0000-000085070000}"/>
    <cellStyle name="Normal 4 4 5" xfId="1926" xr:uid="{00000000-0005-0000-0000-000086070000}"/>
    <cellStyle name="Normal 4 4 6" xfId="1927" xr:uid="{00000000-0005-0000-0000-000087070000}"/>
    <cellStyle name="Normal 4 5" xfId="1928" xr:uid="{00000000-0005-0000-0000-000088070000}"/>
    <cellStyle name="Normal 4 5 2" xfId="1929" xr:uid="{00000000-0005-0000-0000-000089070000}"/>
    <cellStyle name="Normal 4 5 2 2" xfId="1930" xr:uid="{00000000-0005-0000-0000-00008A070000}"/>
    <cellStyle name="Normal 4 5 2 2 2" xfId="1931" xr:uid="{00000000-0005-0000-0000-00008B070000}"/>
    <cellStyle name="Normal 4 5 2 3" xfId="1932" xr:uid="{00000000-0005-0000-0000-00008C070000}"/>
    <cellStyle name="Normal 4 5 2 4" xfId="1933" xr:uid="{00000000-0005-0000-0000-00008D070000}"/>
    <cellStyle name="Normal 4 5 2 5" xfId="1934" xr:uid="{00000000-0005-0000-0000-00008E070000}"/>
    <cellStyle name="Normal 4 5 3" xfId="1935" xr:uid="{00000000-0005-0000-0000-00008F070000}"/>
    <cellStyle name="Normal 4 5 3 2" xfId="1936" xr:uid="{00000000-0005-0000-0000-000090070000}"/>
    <cellStyle name="Normal 4 5 3 3" xfId="1937" xr:uid="{00000000-0005-0000-0000-000091070000}"/>
    <cellStyle name="Normal 4 5 4" xfId="1938" xr:uid="{00000000-0005-0000-0000-000092070000}"/>
    <cellStyle name="Normal 4 5 4 2" xfId="1939" xr:uid="{00000000-0005-0000-0000-000093070000}"/>
    <cellStyle name="Normal 4 5 4 3" xfId="1940" xr:uid="{00000000-0005-0000-0000-000094070000}"/>
    <cellStyle name="Normal 4 5 5" xfId="1941" xr:uid="{00000000-0005-0000-0000-000095070000}"/>
    <cellStyle name="Normal 4 5 5 2" xfId="1942" xr:uid="{00000000-0005-0000-0000-000096070000}"/>
    <cellStyle name="Normal 4 5 5 3" xfId="1943" xr:uid="{00000000-0005-0000-0000-000097070000}"/>
    <cellStyle name="Normal 4 5 6" xfId="1944" xr:uid="{00000000-0005-0000-0000-000098070000}"/>
    <cellStyle name="Normal 4 6" xfId="1945" xr:uid="{00000000-0005-0000-0000-000099070000}"/>
    <cellStyle name="Normal 4 6 2" xfId="1946" xr:uid="{00000000-0005-0000-0000-00009A070000}"/>
    <cellStyle name="Normal 4 6 2 2" xfId="1947" xr:uid="{00000000-0005-0000-0000-00009B070000}"/>
    <cellStyle name="Normal 4 6 2 2 2" xfId="1948" xr:uid="{00000000-0005-0000-0000-00009C070000}"/>
    <cellStyle name="Normal 4 6 2 2 3" xfId="1949" xr:uid="{00000000-0005-0000-0000-00009D070000}"/>
    <cellStyle name="Normal 4 6 2 3" xfId="1950" xr:uid="{00000000-0005-0000-0000-00009E070000}"/>
    <cellStyle name="Normal 4 6 2 4" xfId="1951" xr:uid="{00000000-0005-0000-0000-00009F070000}"/>
    <cellStyle name="Normal 4 6 3" xfId="1952" xr:uid="{00000000-0005-0000-0000-0000A0070000}"/>
    <cellStyle name="Normal 4 6 3 2" xfId="1953" xr:uid="{00000000-0005-0000-0000-0000A1070000}"/>
    <cellStyle name="Normal 4 6 3 3" xfId="1954" xr:uid="{00000000-0005-0000-0000-0000A2070000}"/>
    <cellStyle name="Normal 4 6 4" xfId="1955" xr:uid="{00000000-0005-0000-0000-0000A3070000}"/>
    <cellStyle name="Normal 4 6 5" xfId="1956" xr:uid="{00000000-0005-0000-0000-0000A4070000}"/>
    <cellStyle name="Normal 4 7" xfId="1957" xr:uid="{00000000-0005-0000-0000-0000A5070000}"/>
    <cellStyle name="Normal 4 7 2" xfId="1958" xr:uid="{00000000-0005-0000-0000-0000A6070000}"/>
    <cellStyle name="Normal 4 7 2 2" xfId="1959" xr:uid="{00000000-0005-0000-0000-0000A7070000}"/>
    <cellStyle name="Normal 4 7 2 2 2" xfId="1960" xr:uid="{00000000-0005-0000-0000-0000A8070000}"/>
    <cellStyle name="Normal 4 7 2 3" xfId="1961" xr:uid="{00000000-0005-0000-0000-0000A9070000}"/>
    <cellStyle name="Normal 4 7 2 4" xfId="1962" xr:uid="{00000000-0005-0000-0000-0000AA070000}"/>
    <cellStyle name="Normal 4 7 3" xfId="1963" xr:uid="{00000000-0005-0000-0000-0000AB070000}"/>
    <cellStyle name="Normal 4 7 3 2" xfId="1964" xr:uid="{00000000-0005-0000-0000-0000AC070000}"/>
    <cellStyle name="Normal 4 7 3 2 2" xfId="1965" xr:uid="{00000000-0005-0000-0000-0000AD070000}"/>
    <cellStyle name="Normal 4 7 3 3" xfId="1966" xr:uid="{00000000-0005-0000-0000-0000AE070000}"/>
    <cellStyle name="Normal 4 7 4" xfId="1967" xr:uid="{00000000-0005-0000-0000-0000AF070000}"/>
    <cellStyle name="Normal 4 7 4 2" xfId="1968" xr:uid="{00000000-0005-0000-0000-0000B0070000}"/>
    <cellStyle name="Normal 4 7 5" xfId="1969" xr:uid="{00000000-0005-0000-0000-0000B1070000}"/>
    <cellStyle name="Normal 4 7 6" xfId="1970" xr:uid="{00000000-0005-0000-0000-0000B2070000}"/>
    <cellStyle name="Normal 4 7 7" xfId="1971" xr:uid="{00000000-0005-0000-0000-0000B3070000}"/>
    <cellStyle name="Normal 4 7 8" xfId="1972" xr:uid="{00000000-0005-0000-0000-0000B4070000}"/>
    <cellStyle name="Normal 4 8" xfId="1973" xr:uid="{00000000-0005-0000-0000-0000B5070000}"/>
    <cellStyle name="Normal 4 8 2" xfId="1974" xr:uid="{00000000-0005-0000-0000-0000B6070000}"/>
    <cellStyle name="Normal 4 8 2 2" xfId="1975" xr:uid="{00000000-0005-0000-0000-0000B7070000}"/>
    <cellStyle name="Normal 4 8 2 2 2" xfId="1976" xr:uid="{00000000-0005-0000-0000-0000B8070000}"/>
    <cellStyle name="Normal 4 8 2 3" xfId="1977" xr:uid="{00000000-0005-0000-0000-0000B9070000}"/>
    <cellStyle name="Normal 4 8 2 4" xfId="1978" xr:uid="{00000000-0005-0000-0000-0000BA070000}"/>
    <cellStyle name="Normal 4 8 3" xfId="1979" xr:uid="{00000000-0005-0000-0000-0000BB070000}"/>
    <cellStyle name="Normal 4 8 3 2" xfId="1980" xr:uid="{00000000-0005-0000-0000-0000BC070000}"/>
    <cellStyle name="Normal 4 8 4" xfId="1981" xr:uid="{00000000-0005-0000-0000-0000BD070000}"/>
    <cellStyle name="Normal 4 8 5" xfId="1982" xr:uid="{00000000-0005-0000-0000-0000BE070000}"/>
    <cellStyle name="Normal 4 8 6" xfId="1983" xr:uid="{00000000-0005-0000-0000-0000BF070000}"/>
    <cellStyle name="Normal 4 9" xfId="1984" xr:uid="{00000000-0005-0000-0000-0000C0070000}"/>
    <cellStyle name="Normal 4 9 2" xfId="1985" xr:uid="{00000000-0005-0000-0000-0000C1070000}"/>
    <cellStyle name="Normal 4 9 2 2" xfId="1986" xr:uid="{00000000-0005-0000-0000-0000C2070000}"/>
    <cellStyle name="Normal 4 9 2 2 2" xfId="1987" xr:uid="{00000000-0005-0000-0000-0000C3070000}"/>
    <cellStyle name="Normal 4 9 2 3" xfId="1988" xr:uid="{00000000-0005-0000-0000-0000C4070000}"/>
    <cellStyle name="Normal 4 9 2 4" xfId="1989" xr:uid="{00000000-0005-0000-0000-0000C5070000}"/>
    <cellStyle name="Normal 4 9 3" xfId="1990" xr:uid="{00000000-0005-0000-0000-0000C6070000}"/>
    <cellStyle name="Normal 4 9 3 2" xfId="1991" xr:uid="{00000000-0005-0000-0000-0000C7070000}"/>
    <cellStyle name="Normal 4 9 4" xfId="1992" xr:uid="{00000000-0005-0000-0000-0000C8070000}"/>
    <cellStyle name="Normal 4 9 5" xfId="1993" xr:uid="{00000000-0005-0000-0000-0000C9070000}"/>
    <cellStyle name="Normal 4_Cover" xfId="1994" xr:uid="{00000000-0005-0000-0000-0000CA070000}"/>
    <cellStyle name="Normal 40" xfId="1995" xr:uid="{00000000-0005-0000-0000-0000CB070000}"/>
    <cellStyle name="Normal 41" xfId="1996" xr:uid="{00000000-0005-0000-0000-0000CC070000}"/>
    <cellStyle name="Normal 42" xfId="1997" xr:uid="{00000000-0005-0000-0000-0000CD070000}"/>
    <cellStyle name="Normal 43" xfId="1998" xr:uid="{00000000-0005-0000-0000-0000CE070000}"/>
    <cellStyle name="Normal 44" xfId="1999" xr:uid="{00000000-0005-0000-0000-0000CF070000}"/>
    <cellStyle name="Normal 45" xfId="2000" xr:uid="{00000000-0005-0000-0000-0000D0070000}"/>
    <cellStyle name="Normal 46" xfId="2001" xr:uid="{00000000-0005-0000-0000-0000D1070000}"/>
    <cellStyle name="Normal 47" xfId="2002" xr:uid="{00000000-0005-0000-0000-0000D2070000}"/>
    <cellStyle name="Normal 48" xfId="2003" xr:uid="{00000000-0005-0000-0000-0000D3070000}"/>
    <cellStyle name="Normal 49" xfId="2004" xr:uid="{00000000-0005-0000-0000-0000D4070000}"/>
    <cellStyle name="Normal 5" xfId="2005" xr:uid="{00000000-0005-0000-0000-0000D5070000}"/>
    <cellStyle name="Normal 5 10" xfId="2006" xr:uid="{00000000-0005-0000-0000-0000D6070000}"/>
    <cellStyle name="Normal 5 2" xfId="2007" xr:uid="{00000000-0005-0000-0000-0000D7070000}"/>
    <cellStyle name="Normal 5 2 2" xfId="2008" xr:uid="{00000000-0005-0000-0000-0000D8070000}"/>
    <cellStyle name="Normal 5 2 2 2" xfId="2009" xr:uid="{00000000-0005-0000-0000-0000D9070000}"/>
    <cellStyle name="Normal 5 2 2 2 2" xfId="2010" xr:uid="{00000000-0005-0000-0000-0000DA070000}"/>
    <cellStyle name="Normal 5 2 2 2 2 2" xfId="2011" xr:uid="{00000000-0005-0000-0000-0000DB070000}"/>
    <cellStyle name="Normal 5 2 2 2 3" xfId="2012" xr:uid="{00000000-0005-0000-0000-0000DC070000}"/>
    <cellStyle name="Normal 5 2 2 3" xfId="2013" xr:uid="{00000000-0005-0000-0000-0000DD070000}"/>
    <cellStyle name="Normal 5 2 2 3 2" xfId="2014" xr:uid="{00000000-0005-0000-0000-0000DE070000}"/>
    <cellStyle name="Normal 5 2 2 4" xfId="2015" xr:uid="{00000000-0005-0000-0000-0000DF070000}"/>
    <cellStyle name="Normal 5 2 2 5" xfId="2016" xr:uid="{00000000-0005-0000-0000-0000E0070000}"/>
    <cellStyle name="Normal 5 2 2 6" xfId="2017" xr:uid="{00000000-0005-0000-0000-0000E1070000}"/>
    <cellStyle name="Normal 5 2 3" xfId="2018" xr:uid="{00000000-0005-0000-0000-0000E2070000}"/>
    <cellStyle name="Normal 5 2 3 2" xfId="2019" xr:uid="{00000000-0005-0000-0000-0000E3070000}"/>
    <cellStyle name="Normal 5 2 4" xfId="2020" xr:uid="{00000000-0005-0000-0000-0000E4070000}"/>
    <cellStyle name="Normal 5 2 4 2" xfId="2021" xr:uid="{00000000-0005-0000-0000-0000E5070000}"/>
    <cellStyle name="Normal 5 2 5" xfId="2022" xr:uid="{00000000-0005-0000-0000-0000E6070000}"/>
    <cellStyle name="Normal 5 2 5 2" xfId="2023" xr:uid="{00000000-0005-0000-0000-0000E7070000}"/>
    <cellStyle name="Normal 5 2 6" xfId="2024" xr:uid="{00000000-0005-0000-0000-0000E8070000}"/>
    <cellStyle name="Normal 5 3" xfId="2025" xr:uid="{00000000-0005-0000-0000-0000E9070000}"/>
    <cellStyle name="Normal 5 3 2" xfId="2026" xr:uid="{00000000-0005-0000-0000-0000EA070000}"/>
    <cellStyle name="Normal 5 3 2 2" xfId="2027" xr:uid="{00000000-0005-0000-0000-0000EB070000}"/>
    <cellStyle name="Normal 5 3 3" xfId="2028" xr:uid="{00000000-0005-0000-0000-0000EC070000}"/>
    <cellStyle name="Normal 5 3 3 2" xfId="2029" xr:uid="{00000000-0005-0000-0000-0000ED070000}"/>
    <cellStyle name="Normal 5 3 3 2 2" xfId="2030" xr:uid="{00000000-0005-0000-0000-0000EE070000}"/>
    <cellStyle name="Normal 5 3 3 2 3" xfId="2031" xr:uid="{00000000-0005-0000-0000-0000EF070000}"/>
    <cellStyle name="Normal 5 3 3 3" xfId="2032" xr:uid="{00000000-0005-0000-0000-0000F0070000}"/>
    <cellStyle name="Normal 5 3 3 4" xfId="2033" xr:uid="{00000000-0005-0000-0000-0000F1070000}"/>
    <cellStyle name="Normal 5 3 4" xfId="2034" xr:uid="{00000000-0005-0000-0000-0000F2070000}"/>
    <cellStyle name="Normal 5 3 4 2" xfId="2035" xr:uid="{00000000-0005-0000-0000-0000F3070000}"/>
    <cellStyle name="Normal 5 3 4 3" xfId="2036" xr:uid="{00000000-0005-0000-0000-0000F4070000}"/>
    <cellStyle name="Normal 5 3 5" xfId="2037" xr:uid="{00000000-0005-0000-0000-0000F5070000}"/>
    <cellStyle name="Normal 5 3 6" xfId="2038" xr:uid="{00000000-0005-0000-0000-0000F6070000}"/>
    <cellStyle name="Normal 5 4" xfId="2039" xr:uid="{00000000-0005-0000-0000-0000F7070000}"/>
    <cellStyle name="Normal 5 4 2" xfId="2040" xr:uid="{00000000-0005-0000-0000-0000F8070000}"/>
    <cellStyle name="Normal 5 4 2 2" xfId="2041" xr:uid="{00000000-0005-0000-0000-0000F9070000}"/>
    <cellStyle name="Normal 5 4 2 2 2" xfId="2042" xr:uid="{00000000-0005-0000-0000-0000FA070000}"/>
    <cellStyle name="Normal 5 4 2 2 3" xfId="2043" xr:uid="{00000000-0005-0000-0000-0000FB070000}"/>
    <cellStyle name="Normal 5 4 2 2 4" xfId="2044" xr:uid="{00000000-0005-0000-0000-0000FC070000}"/>
    <cellStyle name="Normal 5 4 2 3" xfId="2045" xr:uid="{00000000-0005-0000-0000-0000FD070000}"/>
    <cellStyle name="Normal 5 4 2 4" xfId="2046" xr:uid="{00000000-0005-0000-0000-0000FE070000}"/>
    <cellStyle name="Normal 5 4 2 5" xfId="2047" xr:uid="{00000000-0005-0000-0000-0000FF070000}"/>
    <cellStyle name="Normal 5 4 3" xfId="2048" xr:uid="{00000000-0005-0000-0000-000000080000}"/>
    <cellStyle name="Normal 5 5" xfId="2049" xr:uid="{00000000-0005-0000-0000-000001080000}"/>
    <cellStyle name="Normal 5 5 2" xfId="2050" xr:uid="{00000000-0005-0000-0000-000002080000}"/>
    <cellStyle name="Normal 5 5 2 2" xfId="2051" xr:uid="{00000000-0005-0000-0000-000003080000}"/>
    <cellStyle name="Normal 5 5 2 2 2" xfId="2052" xr:uid="{00000000-0005-0000-0000-000004080000}"/>
    <cellStyle name="Normal 5 5 2 2 3" xfId="2053" xr:uid="{00000000-0005-0000-0000-000005080000}"/>
    <cellStyle name="Normal 5 5 2 3" xfId="2054" xr:uid="{00000000-0005-0000-0000-000006080000}"/>
    <cellStyle name="Normal 5 5 2 4" xfId="2055" xr:uid="{00000000-0005-0000-0000-000007080000}"/>
    <cellStyle name="Normal 5 5 3" xfId="2056" xr:uid="{00000000-0005-0000-0000-000008080000}"/>
    <cellStyle name="Normal 5 5 3 2" xfId="2057" xr:uid="{00000000-0005-0000-0000-000009080000}"/>
    <cellStyle name="Normal 5 5 3 2 2" xfId="2058" xr:uid="{00000000-0005-0000-0000-00000A080000}"/>
    <cellStyle name="Normal 5 5 3 3" xfId="2059" xr:uid="{00000000-0005-0000-0000-00000B080000}"/>
    <cellStyle name="Normal 5 5 4" xfId="2060" xr:uid="{00000000-0005-0000-0000-00000C080000}"/>
    <cellStyle name="Normal 5 5 4 2" xfId="2061" xr:uid="{00000000-0005-0000-0000-00000D080000}"/>
    <cellStyle name="Normal 5 5 5" xfId="2062" xr:uid="{00000000-0005-0000-0000-00000E080000}"/>
    <cellStyle name="Normal 5 6" xfId="2063" xr:uid="{00000000-0005-0000-0000-00000F080000}"/>
    <cellStyle name="Normal 5 6 2" xfId="2064" xr:uid="{00000000-0005-0000-0000-000010080000}"/>
    <cellStyle name="Normal 5 6 2 2" xfId="2065" xr:uid="{00000000-0005-0000-0000-000011080000}"/>
    <cellStyle name="Normal 5 6 2 2 2" xfId="2066" xr:uid="{00000000-0005-0000-0000-000012080000}"/>
    <cellStyle name="Normal 5 6 2 3" xfId="2067" xr:uid="{00000000-0005-0000-0000-000013080000}"/>
    <cellStyle name="Normal 5 6 3" xfId="2068" xr:uid="{00000000-0005-0000-0000-000014080000}"/>
    <cellStyle name="Normal 5 6 3 2" xfId="2069" xr:uid="{00000000-0005-0000-0000-000015080000}"/>
    <cellStyle name="Normal 5 6 4" xfId="2070" xr:uid="{00000000-0005-0000-0000-000016080000}"/>
    <cellStyle name="Normal 5 7" xfId="2071" xr:uid="{00000000-0005-0000-0000-000017080000}"/>
    <cellStyle name="Normal 5 7 2" xfId="2072" xr:uid="{00000000-0005-0000-0000-000018080000}"/>
    <cellStyle name="Normal 5 8" xfId="2073" xr:uid="{00000000-0005-0000-0000-000019080000}"/>
    <cellStyle name="Normal 5 9" xfId="2074" xr:uid="{00000000-0005-0000-0000-00001A080000}"/>
    <cellStyle name="Normal 5_Table 2" xfId="2075" xr:uid="{00000000-0005-0000-0000-00001B080000}"/>
    <cellStyle name="Normal 50" xfId="2076" xr:uid="{00000000-0005-0000-0000-00001C080000}"/>
    <cellStyle name="Normal 51" xfId="2077" xr:uid="{00000000-0005-0000-0000-00001D080000}"/>
    <cellStyle name="Normal 52" xfId="2078" xr:uid="{00000000-0005-0000-0000-00001E080000}"/>
    <cellStyle name="Normal 53" xfId="2079" xr:uid="{00000000-0005-0000-0000-00001F080000}"/>
    <cellStyle name="Normal 54" xfId="2080" xr:uid="{00000000-0005-0000-0000-000020080000}"/>
    <cellStyle name="Normal 55" xfId="2081" xr:uid="{00000000-0005-0000-0000-000021080000}"/>
    <cellStyle name="Normal 56" xfId="2082" xr:uid="{00000000-0005-0000-0000-000022080000}"/>
    <cellStyle name="Normal 57" xfId="2083" xr:uid="{00000000-0005-0000-0000-000023080000}"/>
    <cellStyle name="Normal 58" xfId="2084" xr:uid="{00000000-0005-0000-0000-000024080000}"/>
    <cellStyle name="Normal 59" xfId="2085" xr:uid="{00000000-0005-0000-0000-000025080000}"/>
    <cellStyle name="Normal 6" xfId="2086" xr:uid="{00000000-0005-0000-0000-000026080000}"/>
    <cellStyle name="Normal 6 10" xfId="2087" xr:uid="{00000000-0005-0000-0000-000027080000}"/>
    <cellStyle name="Normal 6 11" xfId="2088" xr:uid="{00000000-0005-0000-0000-000028080000}"/>
    <cellStyle name="Normal 6 2" xfId="2089" xr:uid="{00000000-0005-0000-0000-000029080000}"/>
    <cellStyle name="Normal 6 2 2" xfId="2090" xr:uid="{00000000-0005-0000-0000-00002A080000}"/>
    <cellStyle name="Normal 6 2 2 2" xfId="2091" xr:uid="{00000000-0005-0000-0000-00002B080000}"/>
    <cellStyle name="Normal 6 2 2 2 2" xfId="2092" xr:uid="{00000000-0005-0000-0000-00002C080000}"/>
    <cellStyle name="Normal 6 2 2 2 2 2" xfId="2093" xr:uid="{00000000-0005-0000-0000-00002D080000}"/>
    <cellStyle name="Normal 6 2 2 2 2 3" xfId="2094" xr:uid="{00000000-0005-0000-0000-00002E080000}"/>
    <cellStyle name="Normal 6 2 2 2 2 4" xfId="2095" xr:uid="{00000000-0005-0000-0000-00002F080000}"/>
    <cellStyle name="Normal 6 2 2 2 2 5" xfId="2096" xr:uid="{00000000-0005-0000-0000-000030080000}"/>
    <cellStyle name="Normal 6 2 2 2 3" xfId="2097" xr:uid="{00000000-0005-0000-0000-000031080000}"/>
    <cellStyle name="Normal 6 2 2 2 3 2" xfId="2098" xr:uid="{00000000-0005-0000-0000-000032080000}"/>
    <cellStyle name="Normal 6 2 2 2 3 3" xfId="2099" xr:uid="{00000000-0005-0000-0000-000033080000}"/>
    <cellStyle name="Normal 6 2 2 2 4" xfId="2100" xr:uid="{00000000-0005-0000-0000-000034080000}"/>
    <cellStyle name="Normal 6 2 2 2 5" xfId="2101" xr:uid="{00000000-0005-0000-0000-000035080000}"/>
    <cellStyle name="Normal 6 2 2 2 6" xfId="2102" xr:uid="{00000000-0005-0000-0000-000036080000}"/>
    <cellStyle name="Normal 6 2 2 2 7" xfId="2103" xr:uid="{00000000-0005-0000-0000-000037080000}"/>
    <cellStyle name="Normal 6 2 2 2 8" xfId="2104" xr:uid="{00000000-0005-0000-0000-000038080000}"/>
    <cellStyle name="Normal 6 2 2 3" xfId="2105" xr:uid="{00000000-0005-0000-0000-000039080000}"/>
    <cellStyle name="Normal 6 2 2 3 2" xfId="2106" xr:uid="{00000000-0005-0000-0000-00003A080000}"/>
    <cellStyle name="Normal 6 2 2 3 3" xfId="2107" xr:uid="{00000000-0005-0000-0000-00003B080000}"/>
    <cellStyle name="Normal 6 2 2 3 4" xfId="2108" xr:uid="{00000000-0005-0000-0000-00003C080000}"/>
    <cellStyle name="Normal 6 2 2 4" xfId="2109" xr:uid="{00000000-0005-0000-0000-00003D080000}"/>
    <cellStyle name="Normal 6 2 2 5" xfId="2110" xr:uid="{00000000-0005-0000-0000-00003E080000}"/>
    <cellStyle name="Normal 6 2 2 6" xfId="2111" xr:uid="{00000000-0005-0000-0000-00003F080000}"/>
    <cellStyle name="Normal 6 2 2 7" xfId="2112" xr:uid="{00000000-0005-0000-0000-000040080000}"/>
    <cellStyle name="Normal 6 2 2 8" xfId="2113" xr:uid="{00000000-0005-0000-0000-000041080000}"/>
    <cellStyle name="Normal 6 2 3" xfId="2114" xr:uid="{00000000-0005-0000-0000-000042080000}"/>
    <cellStyle name="Normal 6 2 3 2" xfId="2115" xr:uid="{00000000-0005-0000-0000-000043080000}"/>
    <cellStyle name="Normal 6 2 3 2 2" xfId="2116" xr:uid="{00000000-0005-0000-0000-000044080000}"/>
    <cellStyle name="Normal 6 2 3 3" xfId="2117" xr:uid="{00000000-0005-0000-0000-000045080000}"/>
    <cellStyle name="Normal 6 2 3 4" xfId="2118" xr:uid="{00000000-0005-0000-0000-000046080000}"/>
    <cellStyle name="Normal 6 2 4" xfId="2119" xr:uid="{00000000-0005-0000-0000-000047080000}"/>
    <cellStyle name="Normal 6 2 4 2" xfId="2120" xr:uid="{00000000-0005-0000-0000-000048080000}"/>
    <cellStyle name="Normal 6 2 5" xfId="2121" xr:uid="{00000000-0005-0000-0000-000049080000}"/>
    <cellStyle name="Normal 6 2 6" xfId="2122" xr:uid="{00000000-0005-0000-0000-00004A080000}"/>
    <cellStyle name="Normal 6 3" xfId="2123" xr:uid="{00000000-0005-0000-0000-00004B080000}"/>
    <cellStyle name="Normal 6 3 2" xfId="2124" xr:uid="{00000000-0005-0000-0000-00004C080000}"/>
    <cellStyle name="Normal 6 3 2 2" xfId="2125" xr:uid="{00000000-0005-0000-0000-00004D080000}"/>
    <cellStyle name="Normal 6 3 2 2 2" xfId="2126" xr:uid="{00000000-0005-0000-0000-00004E080000}"/>
    <cellStyle name="Normal 6 3 2 2 3" xfId="2127" xr:uid="{00000000-0005-0000-0000-00004F080000}"/>
    <cellStyle name="Normal 6 3 2 3" xfId="2128" xr:uid="{00000000-0005-0000-0000-000050080000}"/>
    <cellStyle name="Normal 6 3 2 3 2" xfId="2129" xr:uid="{00000000-0005-0000-0000-000051080000}"/>
    <cellStyle name="Normal 6 3 2 3 3" xfId="2130" xr:uid="{00000000-0005-0000-0000-000052080000}"/>
    <cellStyle name="Normal 6 3 2 4" xfId="2131" xr:uid="{00000000-0005-0000-0000-000053080000}"/>
    <cellStyle name="Normal 6 3 2 4 2" xfId="2132" xr:uid="{00000000-0005-0000-0000-000054080000}"/>
    <cellStyle name="Normal 6 3 2 4 3" xfId="2133" xr:uid="{00000000-0005-0000-0000-000055080000}"/>
    <cellStyle name="Normal 6 3 2 5" xfId="2134" xr:uid="{00000000-0005-0000-0000-000056080000}"/>
    <cellStyle name="Normal 6 3 3" xfId="2135" xr:uid="{00000000-0005-0000-0000-000057080000}"/>
    <cellStyle name="Normal 6 3 3 2" xfId="2136" xr:uid="{00000000-0005-0000-0000-000058080000}"/>
    <cellStyle name="Normal 6 3 3 3" xfId="2137" xr:uid="{00000000-0005-0000-0000-000059080000}"/>
    <cellStyle name="Normal 6 3 4" xfId="2138" xr:uid="{00000000-0005-0000-0000-00005A080000}"/>
    <cellStyle name="Normal 6 3 4 2" xfId="2139" xr:uid="{00000000-0005-0000-0000-00005B080000}"/>
    <cellStyle name="Normal 6 3 4 2 2" xfId="2140" xr:uid="{00000000-0005-0000-0000-00005C080000}"/>
    <cellStyle name="Normal 6 3 4 3" xfId="2141" xr:uid="{00000000-0005-0000-0000-00005D080000}"/>
    <cellStyle name="Normal 6 3 5" xfId="2142" xr:uid="{00000000-0005-0000-0000-00005E080000}"/>
    <cellStyle name="Normal 6 3 6" xfId="2143" xr:uid="{00000000-0005-0000-0000-00005F080000}"/>
    <cellStyle name="Normal 6 4" xfId="2144" xr:uid="{00000000-0005-0000-0000-000060080000}"/>
    <cellStyle name="Normal 6 4 2" xfId="2145" xr:uid="{00000000-0005-0000-0000-000061080000}"/>
    <cellStyle name="Normal 6 4 2 2" xfId="2146" xr:uid="{00000000-0005-0000-0000-000062080000}"/>
    <cellStyle name="Normal 6 4 2 3" xfId="2147" xr:uid="{00000000-0005-0000-0000-000063080000}"/>
    <cellStyle name="Normal 6 4 3" xfId="2148" xr:uid="{00000000-0005-0000-0000-000064080000}"/>
    <cellStyle name="Normal 6 4 3 2" xfId="2149" xr:uid="{00000000-0005-0000-0000-000065080000}"/>
    <cellStyle name="Normal 6 4 4" xfId="2150" xr:uid="{00000000-0005-0000-0000-000066080000}"/>
    <cellStyle name="Normal 6 4 4 2" xfId="2151" xr:uid="{00000000-0005-0000-0000-000067080000}"/>
    <cellStyle name="Normal 6 4 5" xfId="2152" xr:uid="{00000000-0005-0000-0000-000068080000}"/>
    <cellStyle name="Normal 6 5" xfId="2153" xr:uid="{00000000-0005-0000-0000-000069080000}"/>
    <cellStyle name="Normal 6 5 2" xfId="2154" xr:uid="{00000000-0005-0000-0000-00006A080000}"/>
    <cellStyle name="Normal 6 5 2 2" xfId="2155" xr:uid="{00000000-0005-0000-0000-00006B080000}"/>
    <cellStyle name="Normal 6 5 2 2 2" xfId="2156" xr:uid="{00000000-0005-0000-0000-00006C080000}"/>
    <cellStyle name="Normal 6 5 2 2 3" xfId="2157" xr:uid="{00000000-0005-0000-0000-00006D080000}"/>
    <cellStyle name="Normal 6 5 2 2 4" xfId="2158" xr:uid="{00000000-0005-0000-0000-00006E080000}"/>
    <cellStyle name="Normal 6 5 2 3" xfId="2159" xr:uid="{00000000-0005-0000-0000-00006F080000}"/>
    <cellStyle name="Normal 6 5 2 4" xfId="2160" xr:uid="{00000000-0005-0000-0000-000070080000}"/>
    <cellStyle name="Normal 6 5 2 5" xfId="2161" xr:uid="{00000000-0005-0000-0000-000071080000}"/>
    <cellStyle name="Normal 6 5 3" xfId="2162" xr:uid="{00000000-0005-0000-0000-000072080000}"/>
    <cellStyle name="Normal 6 5 3 2" xfId="2163" xr:uid="{00000000-0005-0000-0000-000073080000}"/>
    <cellStyle name="Normal 6 5 3 3" xfId="2164" xr:uid="{00000000-0005-0000-0000-000074080000}"/>
    <cellStyle name="Normal 6 5 4" xfId="2165" xr:uid="{00000000-0005-0000-0000-000075080000}"/>
    <cellStyle name="Normal 6 5 5" xfId="2166" xr:uid="{00000000-0005-0000-0000-000076080000}"/>
    <cellStyle name="Normal 6 5 6" xfId="2167" xr:uid="{00000000-0005-0000-0000-000077080000}"/>
    <cellStyle name="Normal 6 6" xfId="2168" xr:uid="{00000000-0005-0000-0000-000078080000}"/>
    <cellStyle name="Normal 6 7" xfId="2169" xr:uid="{00000000-0005-0000-0000-000079080000}"/>
    <cellStyle name="Normal 6 7 2" xfId="2170" xr:uid="{00000000-0005-0000-0000-00007A080000}"/>
    <cellStyle name="Normal 6 8" xfId="2171" xr:uid="{00000000-0005-0000-0000-00007B080000}"/>
    <cellStyle name="Normal 6 9" xfId="2172" xr:uid="{00000000-0005-0000-0000-00007C080000}"/>
    <cellStyle name="Normal 6_Table 2" xfId="2173" xr:uid="{00000000-0005-0000-0000-00007D080000}"/>
    <cellStyle name="Normal 60" xfId="2174" xr:uid="{00000000-0005-0000-0000-00007E080000}"/>
    <cellStyle name="Normal 61" xfId="2175" xr:uid="{00000000-0005-0000-0000-00007F080000}"/>
    <cellStyle name="Normal 62" xfId="2176" xr:uid="{00000000-0005-0000-0000-000080080000}"/>
    <cellStyle name="Normal 63" xfId="2177" xr:uid="{00000000-0005-0000-0000-000081080000}"/>
    <cellStyle name="Normal 63 2" xfId="2178" xr:uid="{00000000-0005-0000-0000-000082080000}"/>
    <cellStyle name="Normal 64" xfId="2179" xr:uid="{00000000-0005-0000-0000-000083080000}"/>
    <cellStyle name="Normal 64 2" xfId="2180" xr:uid="{00000000-0005-0000-0000-000084080000}"/>
    <cellStyle name="Normal 65" xfId="2181" xr:uid="{00000000-0005-0000-0000-000085080000}"/>
    <cellStyle name="Normal 65 2" xfId="2182" xr:uid="{00000000-0005-0000-0000-000086080000}"/>
    <cellStyle name="Normal 66" xfId="2183" xr:uid="{00000000-0005-0000-0000-000087080000}"/>
    <cellStyle name="Normal 66 2" xfId="2184" xr:uid="{00000000-0005-0000-0000-000088080000}"/>
    <cellStyle name="Normal 67" xfId="2185" xr:uid="{00000000-0005-0000-0000-000089080000}"/>
    <cellStyle name="Normal 68" xfId="2186" xr:uid="{00000000-0005-0000-0000-00008A080000}"/>
    <cellStyle name="Normal 69" xfId="2187" xr:uid="{00000000-0005-0000-0000-00008B080000}"/>
    <cellStyle name="Normal 7" xfId="2188" xr:uid="{00000000-0005-0000-0000-00008C080000}"/>
    <cellStyle name="Normal 7 2" xfId="2189" xr:uid="{00000000-0005-0000-0000-00008D080000}"/>
    <cellStyle name="Normal 7 2 2" xfId="2190" xr:uid="{00000000-0005-0000-0000-00008E080000}"/>
    <cellStyle name="Normal 7 2 2 2" xfId="2191" xr:uid="{00000000-0005-0000-0000-00008F080000}"/>
    <cellStyle name="Normal 7 2 2 2 2" xfId="2192" xr:uid="{00000000-0005-0000-0000-000090080000}"/>
    <cellStyle name="Normal 7 2 2 2 3" xfId="2193" xr:uid="{00000000-0005-0000-0000-000091080000}"/>
    <cellStyle name="Normal 7 2 2 2 4" xfId="2194" xr:uid="{00000000-0005-0000-0000-000092080000}"/>
    <cellStyle name="Normal 7 2 2 2 5" xfId="2195" xr:uid="{00000000-0005-0000-0000-000093080000}"/>
    <cellStyle name="Normal 7 2 2 3" xfId="2196" xr:uid="{00000000-0005-0000-0000-000094080000}"/>
    <cellStyle name="Normal 7 2 2 4" xfId="2197" xr:uid="{00000000-0005-0000-0000-000095080000}"/>
    <cellStyle name="Normal 7 2 2 5" xfId="2198" xr:uid="{00000000-0005-0000-0000-000096080000}"/>
    <cellStyle name="Normal 7 2 2 6" xfId="2199" xr:uid="{00000000-0005-0000-0000-000097080000}"/>
    <cellStyle name="Normal 7 2 3" xfId="2200" xr:uid="{00000000-0005-0000-0000-000098080000}"/>
    <cellStyle name="Normal 7 2 3 2" xfId="2201" xr:uid="{00000000-0005-0000-0000-000099080000}"/>
    <cellStyle name="Normal 7 2 3 2 2" xfId="2202" xr:uid="{00000000-0005-0000-0000-00009A080000}"/>
    <cellStyle name="Normal 7 2 3 3" xfId="2203" xr:uid="{00000000-0005-0000-0000-00009B080000}"/>
    <cellStyle name="Normal 7 2 3 4" xfId="2204" xr:uid="{00000000-0005-0000-0000-00009C080000}"/>
    <cellStyle name="Normal 7 2 4" xfId="2205" xr:uid="{00000000-0005-0000-0000-00009D080000}"/>
    <cellStyle name="Normal 7 2 5" xfId="2206" xr:uid="{00000000-0005-0000-0000-00009E080000}"/>
    <cellStyle name="Normal 7 2 6" xfId="2207" xr:uid="{00000000-0005-0000-0000-00009F080000}"/>
    <cellStyle name="Normal 7 3" xfId="2208" xr:uid="{00000000-0005-0000-0000-0000A0080000}"/>
    <cellStyle name="Normal 7 3 2" xfId="2209" xr:uid="{00000000-0005-0000-0000-0000A1080000}"/>
    <cellStyle name="Normal 7 3 2 2" xfId="2210" xr:uid="{00000000-0005-0000-0000-0000A2080000}"/>
    <cellStyle name="Normal 7 3 2 2 2" xfId="2211" xr:uid="{00000000-0005-0000-0000-0000A3080000}"/>
    <cellStyle name="Normal 7 3 2 2 3" xfId="2212" xr:uid="{00000000-0005-0000-0000-0000A4080000}"/>
    <cellStyle name="Normal 7 3 2 2 4" xfId="2213" xr:uid="{00000000-0005-0000-0000-0000A5080000}"/>
    <cellStyle name="Normal 7 3 2 3" xfId="2214" xr:uid="{00000000-0005-0000-0000-0000A6080000}"/>
    <cellStyle name="Normal 7 3 2 4" xfId="2215" xr:uid="{00000000-0005-0000-0000-0000A7080000}"/>
    <cellStyle name="Normal 7 3 3" xfId="2216" xr:uid="{00000000-0005-0000-0000-0000A8080000}"/>
    <cellStyle name="Normal 7 3 3 2" xfId="2217" xr:uid="{00000000-0005-0000-0000-0000A9080000}"/>
    <cellStyle name="Normal 7 3 3 3" xfId="2218" xr:uid="{00000000-0005-0000-0000-0000AA080000}"/>
    <cellStyle name="Normal 7 3 3 4" xfId="2219" xr:uid="{00000000-0005-0000-0000-0000AB080000}"/>
    <cellStyle name="Normal 7 3 4" xfId="2220" xr:uid="{00000000-0005-0000-0000-0000AC080000}"/>
    <cellStyle name="Normal 7 3 5" xfId="2221" xr:uid="{00000000-0005-0000-0000-0000AD080000}"/>
    <cellStyle name="Normal 7 3 6" xfId="2222" xr:uid="{00000000-0005-0000-0000-0000AE080000}"/>
    <cellStyle name="Normal 7 4" xfId="2223" xr:uid="{00000000-0005-0000-0000-0000AF080000}"/>
    <cellStyle name="Normal 7 4 2" xfId="2224" xr:uid="{00000000-0005-0000-0000-0000B0080000}"/>
    <cellStyle name="Normal 7 4 3" xfId="2225" xr:uid="{00000000-0005-0000-0000-0000B1080000}"/>
    <cellStyle name="Normal 7 5" xfId="2226" xr:uid="{00000000-0005-0000-0000-0000B2080000}"/>
    <cellStyle name="Normal 7 5 2" xfId="2227" xr:uid="{00000000-0005-0000-0000-0000B3080000}"/>
    <cellStyle name="Normal 7 5 3" xfId="2228" xr:uid="{00000000-0005-0000-0000-0000B4080000}"/>
    <cellStyle name="Normal 7 6" xfId="2229" xr:uid="{00000000-0005-0000-0000-0000B5080000}"/>
    <cellStyle name="Normal 7 7" xfId="2230" xr:uid="{00000000-0005-0000-0000-0000B6080000}"/>
    <cellStyle name="Normal 70" xfId="2231" xr:uid="{00000000-0005-0000-0000-0000B7080000}"/>
    <cellStyle name="Normal 71" xfId="2232" xr:uid="{00000000-0005-0000-0000-0000B8080000}"/>
    <cellStyle name="Normal 72" xfId="2233" xr:uid="{00000000-0005-0000-0000-0000B9080000}"/>
    <cellStyle name="Normal 73" xfId="2234" xr:uid="{00000000-0005-0000-0000-0000BA080000}"/>
    <cellStyle name="Normal 74" xfId="2235" xr:uid="{00000000-0005-0000-0000-0000BB080000}"/>
    <cellStyle name="Normal 75" xfId="2236" xr:uid="{00000000-0005-0000-0000-0000BC080000}"/>
    <cellStyle name="Normal 76" xfId="2237" xr:uid="{00000000-0005-0000-0000-0000BD080000}"/>
    <cellStyle name="Normal 77" xfId="2238" xr:uid="{00000000-0005-0000-0000-0000BE080000}"/>
    <cellStyle name="Normal 78" xfId="2239" xr:uid="{00000000-0005-0000-0000-0000BF080000}"/>
    <cellStyle name="Normal 79" xfId="2240" xr:uid="{00000000-0005-0000-0000-0000C0080000}"/>
    <cellStyle name="Normal 8" xfId="2241" xr:uid="{00000000-0005-0000-0000-0000C1080000}"/>
    <cellStyle name="Normal 8 2" xfId="2242" xr:uid="{00000000-0005-0000-0000-0000C2080000}"/>
    <cellStyle name="Normal 8 2 2" xfId="2243" xr:uid="{00000000-0005-0000-0000-0000C3080000}"/>
    <cellStyle name="Normal 8 2 2 2" xfId="2244" xr:uid="{00000000-0005-0000-0000-0000C4080000}"/>
    <cellStyle name="Normal 8 2 2 2 2" xfId="2245" xr:uid="{00000000-0005-0000-0000-0000C5080000}"/>
    <cellStyle name="Normal 8 2 2 2 3" xfId="2246" xr:uid="{00000000-0005-0000-0000-0000C6080000}"/>
    <cellStyle name="Normal 8 2 2 2 4" xfId="2247" xr:uid="{00000000-0005-0000-0000-0000C7080000}"/>
    <cellStyle name="Normal 8 2 2 2 5" xfId="2248" xr:uid="{00000000-0005-0000-0000-0000C8080000}"/>
    <cellStyle name="Normal 8 2 2 3" xfId="2249" xr:uid="{00000000-0005-0000-0000-0000C9080000}"/>
    <cellStyle name="Normal 8 2 2 3 2" xfId="2250" xr:uid="{00000000-0005-0000-0000-0000CA080000}"/>
    <cellStyle name="Normal 8 2 2 3 3" xfId="2251" xr:uid="{00000000-0005-0000-0000-0000CB080000}"/>
    <cellStyle name="Normal 8 2 2 4" xfId="2252" xr:uid="{00000000-0005-0000-0000-0000CC080000}"/>
    <cellStyle name="Normal 8 2 2 5" xfId="2253" xr:uid="{00000000-0005-0000-0000-0000CD080000}"/>
    <cellStyle name="Normal 8 2 2 6" xfId="2254" xr:uid="{00000000-0005-0000-0000-0000CE080000}"/>
    <cellStyle name="Normal 8 2 2 7" xfId="2255" xr:uid="{00000000-0005-0000-0000-0000CF080000}"/>
    <cellStyle name="Normal 8 2 2 8" xfId="2256" xr:uid="{00000000-0005-0000-0000-0000D0080000}"/>
    <cellStyle name="Normal 8 2 3" xfId="2257" xr:uid="{00000000-0005-0000-0000-0000D1080000}"/>
    <cellStyle name="Normal 8 2 3 2" xfId="2258" xr:uid="{00000000-0005-0000-0000-0000D2080000}"/>
    <cellStyle name="Normal 8 2 3 2 2" xfId="2259" xr:uid="{00000000-0005-0000-0000-0000D3080000}"/>
    <cellStyle name="Normal 8 2 3 3" xfId="2260" xr:uid="{00000000-0005-0000-0000-0000D4080000}"/>
    <cellStyle name="Normal 8 2 3 4" xfId="2261" xr:uid="{00000000-0005-0000-0000-0000D5080000}"/>
    <cellStyle name="Normal 8 2 4" xfId="2262" xr:uid="{00000000-0005-0000-0000-0000D6080000}"/>
    <cellStyle name="Normal 8 2 4 2" xfId="2263" xr:uid="{00000000-0005-0000-0000-0000D7080000}"/>
    <cellStyle name="Normal 8 2 5" xfId="2264" xr:uid="{00000000-0005-0000-0000-0000D8080000}"/>
    <cellStyle name="Normal 8 2 6" xfId="2265" xr:uid="{00000000-0005-0000-0000-0000D9080000}"/>
    <cellStyle name="Normal 8 3" xfId="2266" xr:uid="{00000000-0005-0000-0000-0000DA080000}"/>
    <cellStyle name="Normal 8 3 2" xfId="2267" xr:uid="{00000000-0005-0000-0000-0000DB080000}"/>
    <cellStyle name="Normal 8 3 2 2" xfId="2268" xr:uid="{00000000-0005-0000-0000-0000DC080000}"/>
    <cellStyle name="Normal 8 3 2 3" xfId="2269" xr:uid="{00000000-0005-0000-0000-0000DD080000}"/>
    <cellStyle name="Normal 8 3 3" xfId="2270" xr:uid="{00000000-0005-0000-0000-0000DE080000}"/>
    <cellStyle name="Normal 8 3 4" xfId="2271" xr:uid="{00000000-0005-0000-0000-0000DF080000}"/>
    <cellStyle name="Normal 8 3 5" xfId="2272" xr:uid="{00000000-0005-0000-0000-0000E0080000}"/>
    <cellStyle name="Normal 8 4" xfId="2273" xr:uid="{00000000-0005-0000-0000-0000E1080000}"/>
    <cellStyle name="Normal 8 4 2" xfId="2274" xr:uid="{00000000-0005-0000-0000-0000E2080000}"/>
    <cellStyle name="Normal 8 4 2 2" xfId="2275" xr:uid="{00000000-0005-0000-0000-0000E3080000}"/>
    <cellStyle name="Normal 8 4 2 3" xfId="2276" xr:uid="{00000000-0005-0000-0000-0000E4080000}"/>
    <cellStyle name="Normal 8 4 3" xfId="2277" xr:uid="{00000000-0005-0000-0000-0000E5080000}"/>
    <cellStyle name="Normal 8 4 3 2" xfId="2278" xr:uid="{00000000-0005-0000-0000-0000E6080000}"/>
    <cellStyle name="Normal 8 4 4" xfId="2279" xr:uid="{00000000-0005-0000-0000-0000E7080000}"/>
    <cellStyle name="Normal 8 4 5" xfId="2280" xr:uid="{00000000-0005-0000-0000-0000E8080000}"/>
    <cellStyle name="Normal 8 5" xfId="2281" xr:uid="{00000000-0005-0000-0000-0000E9080000}"/>
    <cellStyle name="Normal 8 5 2" xfId="2282" xr:uid="{00000000-0005-0000-0000-0000EA080000}"/>
    <cellStyle name="Normal 8 5 2 2" xfId="2283" xr:uid="{00000000-0005-0000-0000-0000EB080000}"/>
    <cellStyle name="Normal 8 5 2 3" xfId="2284" xr:uid="{00000000-0005-0000-0000-0000EC080000}"/>
    <cellStyle name="Normal 8 5 3" xfId="2285" xr:uid="{00000000-0005-0000-0000-0000ED080000}"/>
    <cellStyle name="Normal 8 5 4" xfId="2286" xr:uid="{00000000-0005-0000-0000-0000EE080000}"/>
    <cellStyle name="Normal 8 5 5" xfId="2287" xr:uid="{00000000-0005-0000-0000-0000EF080000}"/>
    <cellStyle name="Normal 8 6" xfId="2288" xr:uid="{00000000-0005-0000-0000-0000F0080000}"/>
    <cellStyle name="Normal 8 6 2" xfId="2289" xr:uid="{00000000-0005-0000-0000-0000F1080000}"/>
    <cellStyle name="Normal 80" xfId="2290" xr:uid="{00000000-0005-0000-0000-0000F2080000}"/>
    <cellStyle name="Normal 81" xfId="2291" xr:uid="{00000000-0005-0000-0000-0000F3080000}"/>
    <cellStyle name="Normal 82" xfId="2292" xr:uid="{00000000-0005-0000-0000-0000F4080000}"/>
    <cellStyle name="Normal 83" xfId="2293" xr:uid="{00000000-0005-0000-0000-0000F5080000}"/>
    <cellStyle name="Normal 84" xfId="2294" xr:uid="{00000000-0005-0000-0000-0000F6080000}"/>
    <cellStyle name="Normal 85" xfId="2295" xr:uid="{00000000-0005-0000-0000-0000F7080000}"/>
    <cellStyle name="Normal 86" xfId="2296" xr:uid="{00000000-0005-0000-0000-0000F8080000}"/>
    <cellStyle name="Normal 87" xfId="2297" xr:uid="{00000000-0005-0000-0000-0000F9080000}"/>
    <cellStyle name="Normal 88" xfId="2298" xr:uid="{00000000-0005-0000-0000-0000FA080000}"/>
    <cellStyle name="Normal 89" xfId="2299" xr:uid="{00000000-0005-0000-0000-0000FB080000}"/>
    <cellStyle name="Normal 9" xfId="2300" xr:uid="{00000000-0005-0000-0000-0000FC080000}"/>
    <cellStyle name="Normal 9 2" xfId="2301" xr:uid="{00000000-0005-0000-0000-0000FD080000}"/>
    <cellStyle name="Normal 9 2 2" xfId="2302" xr:uid="{00000000-0005-0000-0000-0000FE080000}"/>
    <cellStyle name="Normal 9 2 2 2" xfId="2303" xr:uid="{00000000-0005-0000-0000-0000FF080000}"/>
    <cellStyle name="Normal 9 2 2 3" xfId="2304" xr:uid="{00000000-0005-0000-0000-000000090000}"/>
    <cellStyle name="Normal 9 2 3" xfId="2305" xr:uid="{00000000-0005-0000-0000-000001090000}"/>
    <cellStyle name="Normal 9 2 4" xfId="2306" xr:uid="{00000000-0005-0000-0000-000002090000}"/>
    <cellStyle name="Normal 9 2 5" xfId="2307" xr:uid="{00000000-0005-0000-0000-000003090000}"/>
    <cellStyle name="Normal 9 3" xfId="2308" xr:uid="{00000000-0005-0000-0000-000004090000}"/>
    <cellStyle name="Normal 9 3 2" xfId="2309" xr:uid="{00000000-0005-0000-0000-000005090000}"/>
    <cellStyle name="Normal 9 3 2 2" xfId="2310" xr:uid="{00000000-0005-0000-0000-000006090000}"/>
    <cellStyle name="Normal 9 3 2 2 2" xfId="2311" xr:uid="{00000000-0005-0000-0000-000007090000}"/>
    <cellStyle name="Normal 9 3 2 2 3" xfId="2312" xr:uid="{00000000-0005-0000-0000-000008090000}"/>
    <cellStyle name="Normal 9 3 2 3" xfId="2313" xr:uid="{00000000-0005-0000-0000-000009090000}"/>
    <cellStyle name="Normal 9 3 2 4" xfId="2314" xr:uid="{00000000-0005-0000-0000-00000A090000}"/>
    <cellStyle name="Normal 9 3 3" xfId="2315" xr:uid="{00000000-0005-0000-0000-00000B090000}"/>
    <cellStyle name="Normal 9 3 3 2" xfId="2316" xr:uid="{00000000-0005-0000-0000-00000C090000}"/>
    <cellStyle name="Normal 9 3 3 3" xfId="2317" xr:uid="{00000000-0005-0000-0000-00000D090000}"/>
    <cellStyle name="Normal 9 3 4" xfId="2318" xr:uid="{00000000-0005-0000-0000-00000E090000}"/>
    <cellStyle name="Normal 9 3 5" xfId="2319" xr:uid="{00000000-0005-0000-0000-00000F090000}"/>
    <cellStyle name="Normal 9 4" xfId="2320" xr:uid="{00000000-0005-0000-0000-000010090000}"/>
    <cellStyle name="Normal 9 4 2" xfId="2321" xr:uid="{00000000-0005-0000-0000-000011090000}"/>
    <cellStyle name="Normal 9 5" xfId="2322" xr:uid="{00000000-0005-0000-0000-000012090000}"/>
    <cellStyle name="Normal 9 5 2" xfId="2323" xr:uid="{00000000-0005-0000-0000-000013090000}"/>
    <cellStyle name="Normal 9 6" xfId="2324" xr:uid="{00000000-0005-0000-0000-000014090000}"/>
    <cellStyle name="Normal 9 7" xfId="2325" xr:uid="{00000000-0005-0000-0000-000015090000}"/>
    <cellStyle name="Normal 90" xfId="2326" xr:uid="{00000000-0005-0000-0000-000016090000}"/>
    <cellStyle name="Normal 91" xfId="2327" xr:uid="{00000000-0005-0000-0000-000017090000}"/>
    <cellStyle name="Normal 92" xfId="2328" xr:uid="{00000000-0005-0000-0000-000018090000}"/>
    <cellStyle name="Normal 93" xfId="2329" xr:uid="{00000000-0005-0000-0000-000019090000}"/>
    <cellStyle name="Normal 94" xfId="2330" xr:uid="{00000000-0005-0000-0000-00001A090000}"/>
    <cellStyle name="Normal 95" xfId="2331" xr:uid="{00000000-0005-0000-0000-00001B090000}"/>
    <cellStyle name="Normal 96" xfId="2332" xr:uid="{00000000-0005-0000-0000-00001C090000}"/>
    <cellStyle name="Normal 97" xfId="2333" xr:uid="{00000000-0005-0000-0000-00001D090000}"/>
    <cellStyle name="Normal 98" xfId="2334" xr:uid="{00000000-0005-0000-0000-00001E090000}"/>
    <cellStyle name="Normal 99" xfId="2335" xr:uid="{00000000-0005-0000-0000-00001F090000}"/>
    <cellStyle name="Note 2" xfId="2336" xr:uid="{00000000-0005-0000-0000-000020090000}"/>
    <cellStyle name="Note 2 2" xfId="2337" xr:uid="{00000000-0005-0000-0000-000021090000}"/>
    <cellStyle name="Note 2 2 2" xfId="2338" xr:uid="{00000000-0005-0000-0000-000022090000}"/>
    <cellStyle name="Note 2 2 2 2" xfId="2339" xr:uid="{00000000-0005-0000-0000-000023090000}"/>
    <cellStyle name="Note 2 2 2 2 2" xfId="2340" xr:uid="{00000000-0005-0000-0000-000024090000}"/>
    <cellStyle name="Note 2 2 2 3" xfId="2341" xr:uid="{00000000-0005-0000-0000-000025090000}"/>
    <cellStyle name="Note 2 2 2 4" xfId="2342" xr:uid="{00000000-0005-0000-0000-000026090000}"/>
    <cellStyle name="Note 2 2 3" xfId="2343" xr:uid="{00000000-0005-0000-0000-000027090000}"/>
    <cellStyle name="Note 2 2 3 2" xfId="2344" xr:uid="{00000000-0005-0000-0000-000028090000}"/>
    <cellStyle name="Note 2 2 4" xfId="2345" xr:uid="{00000000-0005-0000-0000-000029090000}"/>
    <cellStyle name="Note 2 2 5" xfId="2346" xr:uid="{00000000-0005-0000-0000-00002A090000}"/>
    <cellStyle name="Note 2 3" xfId="2347" xr:uid="{00000000-0005-0000-0000-00002B090000}"/>
    <cellStyle name="Note 2 3 2" xfId="2348" xr:uid="{00000000-0005-0000-0000-00002C090000}"/>
    <cellStyle name="Note 2 3 2 2" xfId="2349" xr:uid="{00000000-0005-0000-0000-00002D090000}"/>
    <cellStyle name="Note 2 3 2 2 2" xfId="2350" xr:uid="{00000000-0005-0000-0000-00002E090000}"/>
    <cellStyle name="Note 2 3 2 2 2 2" xfId="2351" xr:uid="{00000000-0005-0000-0000-00002F090000}"/>
    <cellStyle name="Note 2 3 2 2 2 3" xfId="2352" xr:uid="{00000000-0005-0000-0000-000030090000}"/>
    <cellStyle name="Note 2 3 2 2 3" xfId="2353" xr:uid="{00000000-0005-0000-0000-000031090000}"/>
    <cellStyle name="Note 2 3 2 2 4" xfId="2354" xr:uid="{00000000-0005-0000-0000-000032090000}"/>
    <cellStyle name="Note 2 3 2 3" xfId="2355" xr:uid="{00000000-0005-0000-0000-000033090000}"/>
    <cellStyle name="Note 2 3 2 3 2" xfId="2356" xr:uid="{00000000-0005-0000-0000-000034090000}"/>
    <cellStyle name="Note 2 3 2 3 3" xfId="2357" xr:uid="{00000000-0005-0000-0000-000035090000}"/>
    <cellStyle name="Note 2 3 2 4" xfId="2358" xr:uid="{00000000-0005-0000-0000-000036090000}"/>
    <cellStyle name="Note 2 3 2 5" xfId="2359" xr:uid="{00000000-0005-0000-0000-000037090000}"/>
    <cellStyle name="Note 2 3 3" xfId="2360" xr:uid="{00000000-0005-0000-0000-000038090000}"/>
    <cellStyle name="Note 2 3 3 2" xfId="2361" xr:uid="{00000000-0005-0000-0000-000039090000}"/>
    <cellStyle name="Note 2 3 3 3" xfId="2362" xr:uid="{00000000-0005-0000-0000-00003A090000}"/>
    <cellStyle name="Note 2 3 4" xfId="2363" xr:uid="{00000000-0005-0000-0000-00003B090000}"/>
    <cellStyle name="Note 2 3 4 2" xfId="2364" xr:uid="{00000000-0005-0000-0000-00003C090000}"/>
    <cellStyle name="Note 2 3 5" xfId="2365" xr:uid="{00000000-0005-0000-0000-00003D090000}"/>
    <cellStyle name="Note 2 3 5 2" xfId="2366" xr:uid="{00000000-0005-0000-0000-00003E090000}"/>
    <cellStyle name="Note 2 4" xfId="2367" xr:uid="{00000000-0005-0000-0000-00003F090000}"/>
    <cellStyle name="Note 2 4 2" xfId="2368" xr:uid="{00000000-0005-0000-0000-000040090000}"/>
    <cellStyle name="Note 2 4 2 2" xfId="2369" xr:uid="{00000000-0005-0000-0000-000041090000}"/>
    <cellStyle name="Note 2 4 3" xfId="2370" xr:uid="{00000000-0005-0000-0000-000042090000}"/>
    <cellStyle name="Note 2 4 4" xfId="2371" xr:uid="{00000000-0005-0000-0000-000043090000}"/>
    <cellStyle name="Note 2 5" xfId="2372" xr:uid="{00000000-0005-0000-0000-000044090000}"/>
    <cellStyle name="Note 2 5 2" xfId="2373" xr:uid="{00000000-0005-0000-0000-000045090000}"/>
    <cellStyle name="Note 2 5 3" xfId="2374" xr:uid="{00000000-0005-0000-0000-000046090000}"/>
    <cellStyle name="Note 2 6" xfId="2375" xr:uid="{00000000-0005-0000-0000-000047090000}"/>
    <cellStyle name="Note 2 6 2" xfId="2376" xr:uid="{00000000-0005-0000-0000-000048090000}"/>
    <cellStyle name="Note 2 7" xfId="2377" xr:uid="{00000000-0005-0000-0000-000049090000}"/>
    <cellStyle name="Note 2 7 2" xfId="2378" xr:uid="{00000000-0005-0000-0000-00004A090000}"/>
    <cellStyle name="Note 2 8" xfId="2379" xr:uid="{00000000-0005-0000-0000-00004B090000}"/>
    <cellStyle name="Note 2 8 2" xfId="2380" xr:uid="{00000000-0005-0000-0000-00004C090000}"/>
    <cellStyle name="Note 3" xfId="2381" xr:uid="{00000000-0005-0000-0000-00004D090000}"/>
    <cellStyle name="Note 3 2" xfId="2382" xr:uid="{00000000-0005-0000-0000-00004E090000}"/>
    <cellStyle name="Note 3 2 2" xfId="2383" xr:uid="{00000000-0005-0000-0000-00004F090000}"/>
    <cellStyle name="Note 3 2 2 2" xfId="2384" xr:uid="{00000000-0005-0000-0000-000050090000}"/>
    <cellStyle name="Note 3 2 2 3" xfId="2385" xr:uid="{00000000-0005-0000-0000-000051090000}"/>
    <cellStyle name="Note 3 2 3" xfId="2386" xr:uid="{00000000-0005-0000-0000-000052090000}"/>
    <cellStyle name="Note 3 2 4" xfId="2387" xr:uid="{00000000-0005-0000-0000-000053090000}"/>
    <cellStyle name="Note 3 3" xfId="2388" xr:uid="{00000000-0005-0000-0000-000054090000}"/>
    <cellStyle name="Note 3 3 2" xfId="2389" xr:uid="{00000000-0005-0000-0000-000055090000}"/>
    <cellStyle name="Note 3 3 3" xfId="2390" xr:uid="{00000000-0005-0000-0000-000056090000}"/>
    <cellStyle name="Note 3 4" xfId="2391" xr:uid="{00000000-0005-0000-0000-000057090000}"/>
    <cellStyle name="Note 3 4 2" xfId="2392" xr:uid="{00000000-0005-0000-0000-000058090000}"/>
    <cellStyle name="Note 3 4 3" xfId="2393" xr:uid="{00000000-0005-0000-0000-000059090000}"/>
    <cellStyle name="Note 3 5" xfId="2394" xr:uid="{00000000-0005-0000-0000-00005A090000}"/>
    <cellStyle name="Note 3 5 2" xfId="2395" xr:uid="{00000000-0005-0000-0000-00005B090000}"/>
    <cellStyle name="Note 3 5 3" xfId="2396" xr:uid="{00000000-0005-0000-0000-00005C090000}"/>
    <cellStyle name="Note 3 6" xfId="2397" xr:uid="{00000000-0005-0000-0000-00005D090000}"/>
    <cellStyle name="Note 3 7" xfId="2398" xr:uid="{00000000-0005-0000-0000-00005E090000}"/>
    <cellStyle name="Note 3 8" xfId="2399" xr:uid="{00000000-0005-0000-0000-00005F090000}"/>
    <cellStyle name="Note 3 8 2" xfId="2400" xr:uid="{00000000-0005-0000-0000-000060090000}"/>
    <cellStyle name="Note 4" xfId="2401" xr:uid="{00000000-0005-0000-0000-000061090000}"/>
    <cellStyle name="Note 4 2" xfId="2402" xr:uid="{00000000-0005-0000-0000-000062090000}"/>
    <cellStyle name="Note 4 2 2" xfId="2403" xr:uid="{00000000-0005-0000-0000-000063090000}"/>
    <cellStyle name="Note 4 2 3" xfId="2404" xr:uid="{00000000-0005-0000-0000-000064090000}"/>
    <cellStyle name="Note 4 3" xfId="2405" xr:uid="{00000000-0005-0000-0000-000065090000}"/>
    <cellStyle name="Note 4 4" xfId="2406" xr:uid="{00000000-0005-0000-0000-000066090000}"/>
    <cellStyle name="Note 4 5" xfId="2407" xr:uid="{00000000-0005-0000-0000-000067090000}"/>
    <cellStyle name="Note 4 5 2" xfId="2408" xr:uid="{00000000-0005-0000-0000-000068090000}"/>
    <cellStyle name="Note 5" xfId="2409" xr:uid="{00000000-0005-0000-0000-000069090000}"/>
    <cellStyle name="Note 5 2" xfId="2410" xr:uid="{00000000-0005-0000-0000-00006A090000}"/>
    <cellStyle name="Note 5 3" xfId="2411" xr:uid="{00000000-0005-0000-0000-00006B090000}"/>
    <cellStyle name="Note 5 4" xfId="2412" xr:uid="{00000000-0005-0000-0000-00006C090000}"/>
    <cellStyle name="Note 5 4 2" xfId="2413" xr:uid="{00000000-0005-0000-0000-00006D090000}"/>
    <cellStyle name="Note 6" xfId="2414" xr:uid="{00000000-0005-0000-0000-00006E090000}"/>
    <cellStyle name="Note 6 2" xfId="2415" xr:uid="{00000000-0005-0000-0000-00006F090000}"/>
    <cellStyle name="Output" xfId="2416" builtinId="21" customBuiltin="1"/>
    <cellStyle name="Output 2" xfId="2417" xr:uid="{00000000-0005-0000-0000-000071090000}"/>
    <cellStyle name="Output 2 2" xfId="2418" xr:uid="{00000000-0005-0000-0000-000072090000}"/>
    <cellStyle name="Output 2 2 2" xfId="2419" xr:uid="{00000000-0005-0000-0000-000073090000}"/>
    <cellStyle name="Output 2 3" xfId="2420" xr:uid="{00000000-0005-0000-0000-000074090000}"/>
    <cellStyle name="Output 2 4" xfId="2421" xr:uid="{00000000-0005-0000-0000-000075090000}"/>
    <cellStyle name="Percent 2" xfId="2422" xr:uid="{00000000-0005-0000-0000-000076090000}"/>
    <cellStyle name="Percent 2 2" xfId="2423" xr:uid="{00000000-0005-0000-0000-000077090000}"/>
    <cellStyle name="Percent 2 2 2" xfId="2424" xr:uid="{00000000-0005-0000-0000-000078090000}"/>
    <cellStyle name="Percent 2 2 2 2" xfId="2425" xr:uid="{00000000-0005-0000-0000-000079090000}"/>
    <cellStyle name="Percent 2 2 2 2 2" xfId="2426" xr:uid="{00000000-0005-0000-0000-00007A090000}"/>
    <cellStyle name="Percent 2 2 2 3" xfId="2427" xr:uid="{00000000-0005-0000-0000-00007B090000}"/>
    <cellStyle name="Percent 2 2 2 4" xfId="2428" xr:uid="{00000000-0005-0000-0000-00007C090000}"/>
    <cellStyle name="Percent 2 2 3" xfId="2429" xr:uid="{00000000-0005-0000-0000-00007D090000}"/>
    <cellStyle name="Percent 2 2 3 2" xfId="2430" xr:uid="{00000000-0005-0000-0000-00007E090000}"/>
    <cellStyle name="Percent 2 2 4" xfId="2431" xr:uid="{00000000-0005-0000-0000-00007F090000}"/>
    <cellStyle name="Percent 2 2 5" xfId="2432" xr:uid="{00000000-0005-0000-0000-000080090000}"/>
    <cellStyle name="Percent 2 2 6" xfId="2433" xr:uid="{00000000-0005-0000-0000-000081090000}"/>
    <cellStyle name="Percent 2 2 6 2" xfId="2434" xr:uid="{00000000-0005-0000-0000-000082090000}"/>
    <cellStyle name="Percent 2 2 7" xfId="2435" xr:uid="{00000000-0005-0000-0000-000083090000}"/>
    <cellStyle name="Percent 2 3" xfId="2436" xr:uid="{00000000-0005-0000-0000-000084090000}"/>
    <cellStyle name="Percent 2 3 2" xfId="2437" xr:uid="{00000000-0005-0000-0000-000085090000}"/>
    <cellStyle name="Percent 2 3 3" xfId="2438" xr:uid="{00000000-0005-0000-0000-000086090000}"/>
    <cellStyle name="Percent 2 3 4" xfId="2439" xr:uid="{00000000-0005-0000-0000-000087090000}"/>
    <cellStyle name="Percent 2 4" xfId="2440" xr:uid="{00000000-0005-0000-0000-000088090000}"/>
    <cellStyle name="Percent 2 5" xfId="2441" xr:uid="{00000000-0005-0000-0000-000089090000}"/>
    <cellStyle name="Percent 2 6" xfId="2442" xr:uid="{00000000-0005-0000-0000-00008A090000}"/>
    <cellStyle name="Percent 2 7" xfId="2443" xr:uid="{00000000-0005-0000-0000-00008B090000}"/>
    <cellStyle name="Percent 2 7 2" xfId="2444" xr:uid="{00000000-0005-0000-0000-00008C090000}"/>
    <cellStyle name="Percent 2 8" xfId="2445" xr:uid="{00000000-0005-0000-0000-00008D090000}"/>
    <cellStyle name="Result" xfId="2446" xr:uid="{00000000-0005-0000-0000-00008E090000}"/>
    <cellStyle name="Result 2" xfId="2447" xr:uid="{00000000-0005-0000-0000-00008F090000}"/>
    <cellStyle name="Result 2 2" xfId="2448" xr:uid="{00000000-0005-0000-0000-000090090000}"/>
    <cellStyle name="Result 2 2 2" xfId="2449" xr:uid="{00000000-0005-0000-0000-000091090000}"/>
    <cellStyle name="Result 2 3" xfId="2450" xr:uid="{00000000-0005-0000-0000-000092090000}"/>
    <cellStyle name="Result 3" xfId="2451" xr:uid="{00000000-0005-0000-0000-000093090000}"/>
    <cellStyle name="Result 3 2" xfId="2452" xr:uid="{00000000-0005-0000-0000-000094090000}"/>
    <cellStyle name="Result 3 3" xfId="2453" xr:uid="{00000000-0005-0000-0000-000095090000}"/>
    <cellStyle name="Result 4" xfId="2454" xr:uid="{00000000-0005-0000-0000-000096090000}"/>
    <cellStyle name="Result2" xfId="2455" xr:uid="{00000000-0005-0000-0000-000097090000}"/>
    <cellStyle name="Result2 2" xfId="2456" xr:uid="{00000000-0005-0000-0000-000098090000}"/>
    <cellStyle name="Result2 2 2" xfId="2457" xr:uid="{00000000-0005-0000-0000-000099090000}"/>
    <cellStyle name="Result2 2 2 2" xfId="2458" xr:uid="{00000000-0005-0000-0000-00009A090000}"/>
    <cellStyle name="Result2 2 3" xfId="2459" xr:uid="{00000000-0005-0000-0000-00009B090000}"/>
    <cellStyle name="Result2 3" xfId="2460" xr:uid="{00000000-0005-0000-0000-00009C090000}"/>
    <cellStyle name="Result2 3 2" xfId="2461" xr:uid="{00000000-0005-0000-0000-00009D090000}"/>
    <cellStyle name="Result2 3 3" xfId="2462" xr:uid="{00000000-0005-0000-0000-00009E090000}"/>
    <cellStyle name="Result2 4" xfId="2463" xr:uid="{00000000-0005-0000-0000-00009F090000}"/>
    <cellStyle name="Style1" xfId="2464" xr:uid="{00000000-0005-0000-0000-0000A0090000}"/>
    <cellStyle name="Style1 2" xfId="2465" xr:uid="{00000000-0005-0000-0000-0000A1090000}"/>
    <cellStyle name="Style1 3" xfId="2466" xr:uid="{00000000-0005-0000-0000-0000A2090000}"/>
    <cellStyle name="Style1 4" xfId="2467" xr:uid="{00000000-0005-0000-0000-0000A3090000}"/>
    <cellStyle name="Style1 4 2" xfId="2468" xr:uid="{00000000-0005-0000-0000-0000A4090000}"/>
    <cellStyle name="Style10" xfId="2469" xr:uid="{00000000-0005-0000-0000-0000A5090000}"/>
    <cellStyle name="Style10 2" xfId="2470" xr:uid="{00000000-0005-0000-0000-0000A6090000}"/>
    <cellStyle name="Style10 3" xfId="2471" xr:uid="{00000000-0005-0000-0000-0000A7090000}"/>
    <cellStyle name="Style10 4" xfId="2472" xr:uid="{00000000-0005-0000-0000-0000A8090000}"/>
    <cellStyle name="Style10 4 2" xfId="2473" xr:uid="{00000000-0005-0000-0000-0000A9090000}"/>
    <cellStyle name="Style10 5" xfId="2474" xr:uid="{00000000-0005-0000-0000-0000AA090000}"/>
    <cellStyle name="Style11" xfId="2475" xr:uid="{00000000-0005-0000-0000-0000AB090000}"/>
    <cellStyle name="Style2" xfId="2476" xr:uid="{00000000-0005-0000-0000-0000AC090000}"/>
    <cellStyle name="Style2 2" xfId="2477" xr:uid="{00000000-0005-0000-0000-0000AD090000}"/>
    <cellStyle name="Style2 2 2" xfId="2478" xr:uid="{00000000-0005-0000-0000-0000AE090000}"/>
    <cellStyle name="Style2 3" xfId="2479" xr:uid="{00000000-0005-0000-0000-0000AF090000}"/>
    <cellStyle name="Style2 4" xfId="2480" xr:uid="{00000000-0005-0000-0000-0000B0090000}"/>
    <cellStyle name="Style2 4 2" xfId="2481" xr:uid="{00000000-0005-0000-0000-0000B1090000}"/>
    <cellStyle name="Style2 5" xfId="2482" xr:uid="{00000000-0005-0000-0000-0000B2090000}"/>
    <cellStyle name="Style3" xfId="2483" xr:uid="{00000000-0005-0000-0000-0000B3090000}"/>
    <cellStyle name="Style3 2" xfId="2484" xr:uid="{00000000-0005-0000-0000-0000B4090000}"/>
    <cellStyle name="Style3 2 2" xfId="2485" xr:uid="{00000000-0005-0000-0000-0000B5090000}"/>
    <cellStyle name="Style3 2 2 2" xfId="2486" xr:uid="{00000000-0005-0000-0000-0000B6090000}"/>
    <cellStyle name="Style3 2 3" xfId="2487" xr:uid="{00000000-0005-0000-0000-0000B7090000}"/>
    <cellStyle name="Style3 2 4" xfId="2488" xr:uid="{00000000-0005-0000-0000-0000B8090000}"/>
    <cellStyle name="Style3 3" xfId="2489" xr:uid="{00000000-0005-0000-0000-0000B9090000}"/>
    <cellStyle name="Style3 4" xfId="2490" xr:uid="{00000000-0005-0000-0000-0000BA090000}"/>
    <cellStyle name="Style3 4 2" xfId="2491" xr:uid="{00000000-0005-0000-0000-0000BB090000}"/>
    <cellStyle name="Style3 5" xfId="2492" xr:uid="{00000000-0005-0000-0000-0000BC090000}"/>
    <cellStyle name="Style3 6" xfId="2493" xr:uid="{00000000-0005-0000-0000-0000BD090000}"/>
    <cellStyle name="Style4" xfId="2494" xr:uid="{00000000-0005-0000-0000-0000BE090000}"/>
    <cellStyle name="Style4 2" xfId="2495" xr:uid="{00000000-0005-0000-0000-0000BF090000}"/>
    <cellStyle name="Style4 2 2" xfId="2496" xr:uid="{00000000-0005-0000-0000-0000C0090000}"/>
    <cellStyle name="Style4 2 3" xfId="2497" xr:uid="{00000000-0005-0000-0000-0000C1090000}"/>
    <cellStyle name="Style4 3" xfId="2498" xr:uid="{00000000-0005-0000-0000-0000C2090000}"/>
    <cellStyle name="Style4 4" xfId="2499" xr:uid="{00000000-0005-0000-0000-0000C3090000}"/>
    <cellStyle name="Style4 4 2" xfId="2500" xr:uid="{00000000-0005-0000-0000-0000C4090000}"/>
    <cellStyle name="Style4 5" xfId="2501" xr:uid="{00000000-0005-0000-0000-0000C5090000}"/>
    <cellStyle name="Style4 6" xfId="2502" xr:uid="{00000000-0005-0000-0000-0000C6090000}"/>
    <cellStyle name="Style4 7" xfId="2503" xr:uid="{00000000-0005-0000-0000-0000C7090000}"/>
    <cellStyle name="Style5" xfId="2504" xr:uid="{00000000-0005-0000-0000-0000C8090000}"/>
    <cellStyle name="Style5 2" xfId="2505" xr:uid="{00000000-0005-0000-0000-0000C9090000}"/>
    <cellStyle name="Style5 3" xfId="2506" xr:uid="{00000000-0005-0000-0000-0000CA090000}"/>
    <cellStyle name="Style5 4" xfId="2507" xr:uid="{00000000-0005-0000-0000-0000CB090000}"/>
    <cellStyle name="Style5 4 2" xfId="2508" xr:uid="{00000000-0005-0000-0000-0000CC090000}"/>
    <cellStyle name="Style5 5" xfId="2509" xr:uid="{00000000-0005-0000-0000-0000CD090000}"/>
    <cellStyle name="Style5 6" xfId="2510" xr:uid="{00000000-0005-0000-0000-0000CE090000}"/>
    <cellStyle name="Style5 7" xfId="2511" xr:uid="{00000000-0005-0000-0000-0000CF090000}"/>
    <cellStyle name="Style6" xfId="2512" xr:uid="{00000000-0005-0000-0000-0000D0090000}"/>
    <cellStyle name="Style6 2" xfId="2513" xr:uid="{00000000-0005-0000-0000-0000D1090000}"/>
    <cellStyle name="Style6 2 2" xfId="2514" xr:uid="{00000000-0005-0000-0000-0000D2090000}"/>
    <cellStyle name="Style6 2 3" xfId="2515" xr:uid="{00000000-0005-0000-0000-0000D3090000}"/>
    <cellStyle name="Style6 3" xfId="2516" xr:uid="{00000000-0005-0000-0000-0000D4090000}"/>
    <cellStyle name="Style6 4" xfId="2517" xr:uid="{00000000-0005-0000-0000-0000D5090000}"/>
    <cellStyle name="Style6 4 2" xfId="2518" xr:uid="{00000000-0005-0000-0000-0000D6090000}"/>
    <cellStyle name="Style6 5" xfId="2519" xr:uid="{00000000-0005-0000-0000-0000D7090000}"/>
    <cellStyle name="Style6 6" xfId="2520" xr:uid="{00000000-0005-0000-0000-0000D8090000}"/>
    <cellStyle name="Style6 7" xfId="2521" xr:uid="{00000000-0005-0000-0000-0000D9090000}"/>
    <cellStyle name="Style7" xfId="2522" xr:uid="{00000000-0005-0000-0000-0000DA090000}"/>
    <cellStyle name="Style7 2" xfId="2523" xr:uid="{00000000-0005-0000-0000-0000DB090000}"/>
    <cellStyle name="Style7 2 2" xfId="2524" xr:uid="{00000000-0005-0000-0000-0000DC090000}"/>
    <cellStyle name="Style7 2 3" xfId="2525" xr:uid="{00000000-0005-0000-0000-0000DD090000}"/>
    <cellStyle name="Style7 3" xfId="2526" xr:uid="{00000000-0005-0000-0000-0000DE090000}"/>
    <cellStyle name="Style7 4" xfId="2527" xr:uid="{00000000-0005-0000-0000-0000DF090000}"/>
    <cellStyle name="Style7 4 2" xfId="2528" xr:uid="{00000000-0005-0000-0000-0000E0090000}"/>
    <cellStyle name="Style7 5" xfId="2529" xr:uid="{00000000-0005-0000-0000-0000E1090000}"/>
    <cellStyle name="Style7 6" xfId="2530" xr:uid="{00000000-0005-0000-0000-0000E2090000}"/>
    <cellStyle name="Style7 7" xfId="2531" xr:uid="{00000000-0005-0000-0000-0000E3090000}"/>
    <cellStyle name="Style8" xfId="2532" xr:uid="{00000000-0005-0000-0000-0000E4090000}"/>
    <cellStyle name="Style8 2" xfId="2533" xr:uid="{00000000-0005-0000-0000-0000E5090000}"/>
    <cellStyle name="Style8 3" xfId="2534" xr:uid="{00000000-0005-0000-0000-0000E6090000}"/>
    <cellStyle name="Style8 4" xfId="2535" xr:uid="{00000000-0005-0000-0000-0000E7090000}"/>
    <cellStyle name="Style8 4 2" xfId="2536" xr:uid="{00000000-0005-0000-0000-0000E8090000}"/>
    <cellStyle name="Style8 5" xfId="2537" xr:uid="{00000000-0005-0000-0000-0000E9090000}"/>
    <cellStyle name="Style8 6" xfId="2538" xr:uid="{00000000-0005-0000-0000-0000EA090000}"/>
    <cellStyle name="Style8 7" xfId="2539" xr:uid="{00000000-0005-0000-0000-0000EB090000}"/>
    <cellStyle name="Style8 8" xfId="2540" xr:uid="{00000000-0005-0000-0000-0000EC090000}"/>
    <cellStyle name="Style9" xfId="2541" xr:uid="{00000000-0005-0000-0000-0000ED090000}"/>
    <cellStyle name="Style9 2" xfId="2542" xr:uid="{00000000-0005-0000-0000-0000EE090000}"/>
    <cellStyle name="Style9 3" xfId="2543" xr:uid="{00000000-0005-0000-0000-0000EF090000}"/>
    <cellStyle name="Style9 4" xfId="2544" xr:uid="{00000000-0005-0000-0000-0000F0090000}"/>
    <cellStyle name="Style9 4 2" xfId="2545" xr:uid="{00000000-0005-0000-0000-0000F1090000}"/>
    <cellStyle name="Style9 5" xfId="2546" xr:uid="{00000000-0005-0000-0000-0000F2090000}"/>
    <cellStyle name="Title" xfId="2547" builtinId="15" customBuiltin="1"/>
    <cellStyle name="Title 2" xfId="2548" xr:uid="{00000000-0005-0000-0000-0000F4090000}"/>
    <cellStyle name="Title 2 2" xfId="2549" xr:uid="{00000000-0005-0000-0000-0000F5090000}"/>
    <cellStyle name="Title 2 2 2" xfId="2550" xr:uid="{00000000-0005-0000-0000-0000F6090000}"/>
    <cellStyle name="Title 2 3" xfId="2551" xr:uid="{00000000-0005-0000-0000-0000F7090000}"/>
    <cellStyle name="Title 2 4" xfId="2552" xr:uid="{00000000-0005-0000-0000-0000F8090000}"/>
    <cellStyle name="Total" xfId="2553" builtinId="25" customBuiltin="1"/>
    <cellStyle name="Total 2" xfId="2554" xr:uid="{00000000-0005-0000-0000-0000FA090000}"/>
    <cellStyle name="Total 2 2" xfId="2555" xr:uid="{00000000-0005-0000-0000-0000FB090000}"/>
    <cellStyle name="Total 2 2 2" xfId="2556" xr:uid="{00000000-0005-0000-0000-0000FC090000}"/>
    <cellStyle name="Total 2 3" xfId="2557" xr:uid="{00000000-0005-0000-0000-0000FD090000}"/>
    <cellStyle name="Total 2 4" xfId="2558" xr:uid="{00000000-0005-0000-0000-0000FE090000}"/>
    <cellStyle name="Warning Text" xfId="2559" builtinId="11" customBuiltin="1"/>
    <cellStyle name="Warning Text 2" xfId="2560" xr:uid="{00000000-0005-0000-0000-0000000A0000}"/>
    <cellStyle name="Warning Text 2 2" xfId="2561" xr:uid="{00000000-0005-0000-0000-0000010A0000}"/>
    <cellStyle name="Warning Text 2 2 2" xfId="2562" xr:uid="{00000000-0005-0000-0000-0000020A0000}"/>
    <cellStyle name="Warning Text 2 3" xfId="2563" xr:uid="{00000000-0005-0000-0000-0000030A0000}"/>
    <cellStyle name="Warning Text 2 4" xfId="2564" xr:uid="{00000000-0005-0000-0000-0000040A0000}"/>
  </cellStyles>
  <dxfs count="2">
    <dxf>
      <font>
        <color theme="5"/>
      </font>
      <numFmt numFmtId="172" formatCode="\*#,##0.0"/>
      <fill>
        <patternFill patternType="solid">
          <bgColor theme="0"/>
        </patternFill>
      </fill>
    </dxf>
    <dxf>
      <font>
        <color theme="5"/>
      </font>
      <numFmt numFmtId="172" formatCode="\*#,##0.0"/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1</xdr:col>
      <xdr:colOff>247650</xdr:colOff>
      <xdr:row>0</xdr:row>
      <xdr:rowOff>752475</xdr:rowOff>
    </xdr:to>
    <xdr:pic>
      <xdr:nvPicPr>
        <xdr:cNvPr id="3337" name="Picture 1">
          <a:extLst>
            <a:ext uri="{FF2B5EF4-FFF2-40B4-BE49-F238E27FC236}">
              <a16:creationId xmlns:a16="http://schemas.microsoft.com/office/drawing/2014/main" id="{8AC856D1-90C0-AEB9-EA38-BBAD95503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0</xdr:col>
      <xdr:colOff>971550</xdr:colOff>
      <xdr:row>0</xdr:row>
      <xdr:rowOff>752475</xdr:rowOff>
    </xdr:to>
    <xdr:pic>
      <xdr:nvPicPr>
        <xdr:cNvPr id="1624" name="Picture 1">
          <a:extLst>
            <a:ext uri="{FF2B5EF4-FFF2-40B4-BE49-F238E27FC236}">
              <a16:creationId xmlns:a16="http://schemas.microsoft.com/office/drawing/2014/main" id="{D3FCDD83-E79A-4021-95FB-018346F1A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1</xdr:col>
      <xdr:colOff>314325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6F4CD4-57FB-4B0C-89BD-BCF459953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bs.gov.au/methodologies/participation-job-search-and-mobility-australia-methodology/feb-2026" TargetMode="External"/><Relationship Id="rId3" Type="http://schemas.openxmlformats.org/officeDocument/2006/relationships/hyperlink" Target="mailto:labour.statistics@abs.gov.au" TargetMode="External"/><Relationship Id="rId7" Type="http://schemas.openxmlformats.org/officeDocument/2006/relationships/hyperlink" Target="https://www.abs.gov.au/statistics/labour/employment-and-unemployment/underemployed-workers/latest-release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://www.abs.gov.au/websitedbs/d3310114.nsf/Home/&#169;+Copyright?OpenDocument" TargetMode="External"/><Relationship Id="rId6" Type="http://schemas.openxmlformats.org/officeDocument/2006/relationships/hyperlink" Target="http://www.abs.gov.au/ausstats/abs@.nsf/mf/6333.0" TargetMode="External"/><Relationship Id="rId5" Type="http://schemas.openxmlformats.org/officeDocument/2006/relationships/hyperlink" Target="http://www.abs.gov.au/ausstats/abs@.nsf/exnote/6333.0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www.abs.gov.au/about/contact-us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bs.gov.au/websitedbs/d3310114.nsf/Home/&#169;+Copyright?OpenDocumen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abs.gov.au/websitedbs/d3310114.nsf/Home/&#169;+Copyright?OpenDocument" TargetMode="External"/><Relationship Id="rId1" Type="http://schemas.openxmlformats.org/officeDocument/2006/relationships/hyperlink" Target="http://www.abs.gov.au/websitedbs/d3310114.nsf/Home/&#169;+Copyright?OpenDocument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2"/>
  <sheetViews>
    <sheetView showGridLines="0" tabSelected="1" workbookViewId="0">
      <pane ySplit="3" topLeftCell="A4" activePane="bottomLeft" state="frozen"/>
      <selection pane="bottomLeft" activeCell="B5" sqref="B5:C5"/>
    </sheetView>
  </sheetViews>
  <sheetFormatPr defaultRowHeight="14.25" customHeight="1"/>
  <cols>
    <col min="1" max="2" width="9.375" customWidth="1"/>
    <col min="3" max="3" width="100.25" customWidth="1"/>
    <col min="4" max="4" width="10.75" customWidth="1"/>
  </cols>
  <sheetData>
    <row r="1" spans="1:13" ht="68.099999999999994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6"/>
    </row>
    <row r="2" spans="1:13" ht="15.95" customHeight="1">
      <c r="A2" s="33" t="s">
        <v>41</v>
      </c>
    </row>
    <row r="3" spans="1:13" ht="14.45" customHeight="1">
      <c r="A3" s="34" t="s">
        <v>40</v>
      </c>
      <c r="B3" s="1"/>
      <c r="C3" s="1"/>
      <c r="D3" s="3"/>
      <c r="E3" s="3"/>
      <c r="F3" s="3"/>
      <c r="G3" s="3"/>
      <c r="H3" s="3"/>
      <c r="I3" s="3"/>
      <c r="J3" s="3"/>
      <c r="K3" s="3"/>
    </row>
    <row r="4" spans="1:13"/>
    <row r="5" spans="1:13" ht="15.75">
      <c r="B5" s="57" t="s">
        <v>1</v>
      </c>
      <c r="C5" s="57"/>
    </row>
    <row r="6" spans="1:13" ht="12.75" customHeight="1">
      <c r="B6" s="58" t="s">
        <v>2</v>
      </c>
      <c r="C6" s="58"/>
    </row>
    <row r="7" spans="1:13">
      <c r="B7" s="9" t="s">
        <v>57</v>
      </c>
      <c r="C7" s="2" t="s">
        <v>59</v>
      </c>
    </row>
    <row r="8" spans="1:13">
      <c r="B8" s="9" t="s">
        <v>58</v>
      </c>
      <c r="C8" s="2" t="s">
        <v>60</v>
      </c>
      <c r="D8" s="8"/>
      <c r="E8" s="8"/>
      <c r="F8" s="8"/>
      <c r="G8" s="8"/>
      <c r="H8" s="8"/>
    </row>
    <row r="9" spans="1:13"/>
    <row r="10" spans="1:13" ht="15">
      <c r="B10" s="60"/>
      <c r="C10" s="60"/>
    </row>
    <row r="11" spans="1:13" ht="15.75">
      <c r="B11" s="61" t="s">
        <v>3</v>
      </c>
      <c r="C11" s="61"/>
      <c r="D11" s="5"/>
      <c r="E11" s="5"/>
    </row>
    <row r="12" spans="1:13">
      <c r="B12" s="35"/>
      <c r="C12" s="35"/>
      <c r="D12" s="5"/>
      <c r="E12" s="5"/>
    </row>
    <row r="13" spans="1:13">
      <c r="B13" s="36" t="s">
        <v>53</v>
      </c>
      <c r="C13" s="37"/>
      <c r="D13" s="5"/>
      <c r="E13" s="5"/>
    </row>
    <row r="14" spans="1:13">
      <c r="B14" s="62" t="s">
        <v>4</v>
      </c>
      <c r="C14" s="62"/>
      <c r="D14" s="5"/>
      <c r="E14" s="5"/>
    </row>
    <row r="15" spans="1:13">
      <c r="B15" s="62" t="s">
        <v>7</v>
      </c>
      <c r="C15" s="62"/>
      <c r="D15" s="5"/>
      <c r="E15" s="5"/>
    </row>
    <row r="16" spans="1:13">
      <c r="B16" s="35"/>
      <c r="C16" s="35"/>
      <c r="D16" s="5"/>
      <c r="E16" s="5"/>
    </row>
    <row r="17" spans="2:5">
      <c r="B17" s="4" t="s">
        <v>8</v>
      </c>
      <c r="C17" s="5"/>
      <c r="D17" s="5"/>
      <c r="E17" s="5"/>
    </row>
    <row r="18" spans="2:5">
      <c r="B18" s="59" t="s">
        <v>9</v>
      </c>
      <c r="C18" s="59"/>
      <c r="D18" s="59"/>
      <c r="E18" s="59"/>
    </row>
    <row r="19" spans="2:5">
      <c r="B19" s="59" t="s">
        <v>35</v>
      </c>
      <c r="C19" s="59"/>
      <c r="D19" s="59"/>
      <c r="E19" s="59"/>
    </row>
    <row r="20" spans="2:5"/>
    <row r="21" spans="2:5"/>
    <row r="22" spans="2:5" ht="12.75" customHeight="1">
      <c r="B22" s="28" t="str">
        <f ca="1">"© Commonwealth of Australia "&amp;YEAR(TODAY())</f>
        <v>© Commonwealth of Australia 2026</v>
      </c>
    </row>
  </sheetData>
  <mergeCells count="12">
    <mergeCell ref="J1:L1"/>
    <mergeCell ref="B5:C5"/>
    <mergeCell ref="B6:C6"/>
    <mergeCell ref="B19:E19"/>
    <mergeCell ref="A1:C1"/>
    <mergeCell ref="B10:C10"/>
    <mergeCell ref="B11:C11"/>
    <mergeCell ref="B14:C14"/>
    <mergeCell ref="B15:C15"/>
    <mergeCell ref="D1:F1"/>
    <mergeCell ref="G1:I1"/>
    <mergeCell ref="B18:E18"/>
  </mergeCells>
  <hyperlinks>
    <hyperlink ref="B7" location="'Table 1'!A1" display="T1" xr:uid="{1D0499A9-959A-4A2F-8183-87A8AD02C4A5}"/>
    <hyperlink ref="B8" location="'Data 1'!A1" display="D1" xr:uid="{D3D88890-A8B7-42E8-9142-97DE2CDB032D}"/>
    <hyperlink ref="B22" r:id="rId1" display="© Commonwealth of Australia 2013" xr:uid="{8F2F76D8-A348-4978-9BD4-CA0F3B9F96E2}"/>
    <hyperlink ref="B11" r:id="rId2" xr:uid="{6C0B80FE-BE45-4B05-B79A-40D1A7C35795}"/>
    <hyperlink ref="B19" r:id="rId3" display="or the Labour Surveys Branch at labour.statistics@abs.gov.au." xr:uid="{A192878F-ABCC-41E3-A228-E869E0E6C516}"/>
    <hyperlink ref="B18:E18" r:id="rId4" display="For further information about these and related statistics visit www.abs.gov.au/about/contact-us" xr:uid="{AAFB8CEF-C2CE-46DF-8807-65DE7D9DE47F}"/>
    <hyperlink ref="B15" r:id="rId5" display="Explanatory Notes" xr:uid="{50E65874-D9B5-47B6-A411-62C8EB20B4F4}"/>
    <hyperlink ref="B14" r:id="rId6" xr:uid="{A633348C-CFB1-4B8A-BCB2-037C432EB7DD}"/>
    <hyperlink ref="B14:C14" r:id="rId7" display="Summary" xr:uid="{922D635B-38FB-4D89-9C79-0A66B7FC9C2B}"/>
    <hyperlink ref="B15:C15" r:id="rId8" display="Methodology" xr:uid="{9FD581A8-35EC-4A4C-9912-7BBA732C7909}"/>
  </hyperlinks>
  <pageMargins left="0.7" right="0.7" top="0.75" bottom="0.75" header="0.3" footer="0.3"/>
  <pageSetup paperSize="9" orientation="portrait" horizontalDpi="1200" verticalDpi="1200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19"/>
  <sheetViews>
    <sheetView workbookViewId="0">
      <pane ySplit="10" topLeftCell="A11" activePane="bottomLeft" state="frozen"/>
      <selection pane="bottomLeft" activeCell="A4" sqref="A4:H4"/>
    </sheetView>
  </sheetViews>
  <sheetFormatPr defaultRowHeight="14.25" customHeight="1"/>
  <cols>
    <col min="1" max="1" width="65.625" customWidth="1"/>
    <col min="2" max="2" width="8.625" customWidth="1"/>
    <col min="3" max="3" width="3.625" customWidth="1"/>
    <col min="4" max="4" width="8.625" customWidth="1"/>
    <col min="5" max="5" width="3.625" customWidth="1"/>
    <col min="6" max="6" width="8.625" customWidth="1"/>
    <col min="7" max="7" width="3.625" customWidth="1"/>
    <col min="8" max="8" width="8.625" customWidth="1"/>
    <col min="9" max="9" width="3.625" customWidth="1"/>
    <col min="10" max="10" width="8.625" customWidth="1"/>
    <col min="11" max="11" width="3.625" customWidth="1"/>
    <col min="12" max="12" width="8.625" customWidth="1"/>
    <col min="13" max="13" width="3.625" customWidth="1"/>
    <col min="14" max="14" width="9.625" customWidth="1"/>
    <col min="15" max="15" width="3.625" customWidth="1"/>
  </cols>
  <sheetData>
    <row r="1" spans="1:15" ht="68.099999999999994" customHeight="1">
      <c r="A1" s="64" t="s">
        <v>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ht="15.95" customHeight="1">
      <c r="A2" s="65" t="str">
        <f>Contents!A2</f>
        <v>6229.0 Underemployed workers</v>
      </c>
      <c r="B2" s="65"/>
      <c r="C2" s="65"/>
      <c r="D2" s="65"/>
      <c r="E2" s="65"/>
      <c r="F2" s="65"/>
      <c r="G2" s="65"/>
      <c r="H2" s="65"/>
      <c r="I2" s="10"/>
      <c r="J2" s="10"/>
      <c r="K2" s="10"/>
      <c r="L2" s="10"/>
      <c r="M2" s="11"/>
      <c r="N2" s="11"/>
      <c r="O2" s="11"/>
    </row>
    <row r="3" spans="1:15" ht="14.45" customHeight="1">
      <c r="A3" s="66" t="str">
        <f>Contents!A3</f>
        <v>Released at 11:30 am (Canberra time) Fri 31 July 2026</v>
      </c>
      <c r="B3" s="66"/>
      <c r="C3" s="66"/>
      <c r="D3" s="66"/>
      <c r="E3" s="66"/>
      <c r="F3" s="66"/>
      <c r="G3" s="66"/>
      <c r="H3" s="66"/>
      <c r="I3" s="10"/>
      <c r="J3" s="10"/>
      <c r="K3" s="10"/>
      <c r="L3" s="10"/>
      <c r="M3" s="11"/>
      <c r="N3" s="11"/>
      <c r="O3" s="11"/>
    </row>
    <row r="4" spans="1:15" ht="14.45" customHeight="1">
      <c r="A4" s="67" t="str">
        <f>Contents!C7</f>
        <v>Table 1 - Part-time workers preference for more hours</v>
      </c>
      <c r="B4" s="67"/>
      <c r="C4" s="67"/>
      <c r="D4" s="67"/>
      <c r="E4" s="67"/>
      <c r="F4" s="67"/>
      <c r="G4" s="67"/>
      <c r="H4" s="67"/>
      <c r="I4" s="12"/>
      <c r="J4" s="12"/>
      <c r="K4" s="12"/>
      <c r="L4" s="12"/>
      <c r="M4" s="13"/>
      <c r="N4" s="13"/>
      <c r="O4" s="13"/>
    </row>
    <row r="5" spans="1:15" ht="14.45" customHeight="1">
      <c r="A5" s="14"/>
      <c r="B5" s="11"/>
      <c r="C5" s="11"/>
      <c r="D5" s="10"/>
      <c r="E5" s="10"/>
      <c r="F5" s="10"/>
      <c r="G5" s="10"/>
      <c r="H5" s="10"/>
      <c r="I5" s="10"/>
      <c r="J5" s="10"/>
      <c r="K5" s="10"/>
      <c r="L5" s="10"/>
      <c r="M5" s="11"/>
      <c r="N5" s="11"/>
      <c r="O5" s="11"/>
    </row>
    <row r="6" spans="1:15" ht="14.45" customHeight="1">
      <c r="A6" s="7" t="s">
        <v>32</v>
      </c>
      <c r="B6" s="69">
        <v>46054</v>
      </c>
      <c r="C6" s="70"/>
      <c r="D6" s="70"/>
      <c r="E6" s="70"/>
      <c r="F6" s="71"/>
      <c r="G6" s="10"/>
      <c r="H6" s="10"/>
      <c r="I6" s="10"/>
      <c r="J6" s="10"/>
      <c r="K6" s="10"/>
      <c r="L6" s="10"/>
      <c r="M6" s="11"/>
      <c r="N6" s="11"/>
      <c r="O6" s="11"/>
    </row>
    <row r="7" spans="1:15">
      <c r="A7" s="7" t="s">
        <v>17</v>
      </c>
      <c r="B7" s="68" t="s">
        <v>29</v>
      </c>
      <c r="C7" s="68"/>
      <c r="D7" s="68"/>
      <c r="E7" s="68"/>
      <c r="F7" s="68"/>
      <c r="G7" s="10"/>
      <c r="H7" s="10"/>
      <c r="I7" s="10"/>
      <c r="J7" s="10"/>
      <c r="K7" s="10"/>
      <c r="L7" s="10"/>
      <c r="M7" s="11"/>
      <c r="N7" s="11"/>
      <c r="O7" s="11"/>
    </row>
    <row r="8" spans="1:15">
      <c r="A8" s="15"/>
      <c r="B8" s="15"/>
      <c r="C8" s="15"/>
      <c r="D8" s="15"/>
      <c r="E8" s="15"/>
      <c r="F8" s="15"/>
      <c r="G8" s="10"/>
      <c r="H8" s="10"/>
      <c r="I8" s="10"/>
      <c r="J8" s="10"/>
      <c r="K8" s="10"/>
      <c r="L8" s="10"/>
      <c r="M8" s="11"/>
      <c r="N8" s="11"/>
      <c r="O8" s="11"/>
    </row>
    <row r="9" spans="1:15">
      <c r="A9" s="16"/>
      <c r="B9" s="63" t="s">
        <v>13</v>
      </c>
      <c r="C9" s="63"/>
      <c r="D9" s="63"/>
      <c r="E9" s="63"/>
      <c r="F9" s="63" t="s">
        <v>11</v>
      </c>
      <c r="G9" s="63"/>
      <c r="H9" s="63"/>
      <c r="I9" s="63"/>
      <c r="J9" s="63" t="s">
        <v>12</v>
      </c>
      <c r="K9" s="63"/>
      <c r="L9" s="63"/>
      <c r="M9" s="63"/>
      <c r="N9" s="11"/>
      <c r="O9" s="11"/>
    </row>
    <row r="10" spans="1:15">
      <c r="A10" s="16"/>
      <c r="B10" s="25" t="s">
        <v>6</v>
      </c>
      <c r="C10" s="25"/>
      <c r="D10" s="25" t="s">
        <v>15</v>
      </c>
      <c r="E10" s="25"/>
      <c r="F10" s="25" t="s">
        <v>6</v>
      </c>
      <c r="G10" s="25"/>
      <c r="H10" s="25" t="s">
        <v>15</v>
      </c>
      <c r="I10" s="25"/>
      <c r="J10" s="25" t="s">
        <v>6</v>
      </c>
      <c r="K10" s="25"/>
      <c r="L10" s="25" t="s">
        <v>15</v>
      </c>
      <c r="M10" s="25"/>
      <c r="N10" s="11"/>
      <c r="O10" s="11"/>
    </row>
    <row r="11" spans="1:15" ht="12.75" customHeight="1">
      <c r="A11" s="24" t="s">
        <v>43</v>
      </c>
      <c r="B11" s="21"/>
      <c r="C11" s="22"/>
      <c r="D11" s="23"/>
      <c r="E11" s="22"/>
      <c r="F11" s="21"/>
      <c r="G11" s="22"/>
      <c r="H11" s="23"/>
      <c r="I11" s="22"/>
      <c r="J11" s="21"/>
      <c r="K11" s="22"/>
      <c r="L11" s="23"/>
      <c r="M11" s="22"/>
      <c r="N11" s="11"/>
      <c r="O11" s="11"/>
    </row>
    <row r="12" spans="1:15" ht="12.75" customHeight="1">
      <c r="A12" s="29" t="s">
        <v>43</v>
      </c>
      <c r="B12" s="27">
        <f>'Calculation 1'!L5</f>
        <v>4546.62</v>
      </c>
      <c r="C12" s="27" t="str">
        <f>IF('Calculation 1'!M5&gt;=50,"**",IF('Calculation 1'!M5&gt;=25,"*",""))</f>
        <v/>
      </c>
      <c r="D12" s="27">
        <f>'Calculation 1'!N5</f>
        <v>31.285</v>
      </c>
      <c r="E12" s="27" t="str">
        <f>IF('Calculation 1'!O5&gt;=50,"**",IF('Calculation 1'!O5&gt;=25,"*",""))</f>
        <v/>
      </c>
      <c r="F12" s="27">
        <f>'Calculation 1'!P5</f>
        <v>1508.569</v>
      </c>
      <c r="G12" s="27" t="str">
        <f>IF('Calculation 1'!Q5&gt;=50,"**",IF('Calculation 1'!Q5&gt;=25,"*",""))</f>
        <v/>
      </c>
      <c r="H12" s="27">
        <f>'Calculation 1'!R5</f>
        <v>20.055</v>
      </c>
      <c r="I12" s="27" t="str">
        <f>IF('Calculation 1'!S5&gt;=50,"**",IF('Calculation 1'!S5&gt;=25,"*",""))</f>
        <v/>
      </c>
      <c r="J12" s="27">
        <f>'Calculation 1'!T5</f>
        <v>3038.0509999999999</v>
      </c>
      <c r="K12" s="27" t="str">
        <f>IF('Calculation 1'!U5&gt;=50,"**",IF('Calculation 1'!U5&gt;=25,"*",""))</f>
        <v/>
      </c>
      <c r="L12" s="27">
        <f>'Calculation 1'!V5</f>
        <v>43.334000000000003</v>
      </c>
      <c r="M12" s="27" t="str">
        <f>IF('Calculation 1'!W5&gt;=50,"**",IF('Calculation 1'!W5&gt;=25,"*",""))</f>
        <v/>
      </c>
      <c r="N12" s="11"/>
      <c r="O12" s="11"/>
    </row>
    <row r="13" spans="1:15" ht="12.75" customHeight="1">
      <c r="A13" s="51" t="s">
        <v>44</v>
      </c>
      <c r="B13" s="27">
        <f>'Calculation 1'!L6</f>
        <v>3723.8510000000001</v>
      </c>
      <c r="C13" s="27" t="str">
        <f>IF('Calculation 1'!M6&gt;=50,"**",IF('Calculation 1'!M6&gt;=25,"*",""))</f>
        <v/>
      </c>
      <c r="D13" s="27">
        <f>'Calculation 1'!N6</f>
        <v>25.623000000000001</v>
      </c>
      <c r="E13" s="27" t="str">
        <f>IF('Calculation 1'!O6&gt;=50,"**",IF('Calculation 1'!O6&gt;=25,"*",""))</f>
        <v/>
      </c>
      <c r="F13" s="27">
        <f>'Calculation 1'!P6</f>
        <v>1179.511</v>
      </c>
      <c r="G13" s="27" t="str">
        <f>IF('Calculation 1'!Q6&gt;=50,"**",IF('Calculation 1'!Q6&gt;=25,"*",""))</f>
        <v/>
      </c>
      <c r="H13" s="27">
        <f>'Calculation 1'!R6</f>
        <v>15.68</v>
      </c>
      <c r="I13" s="27" t="str">
        <f>IF('Calculation 1'!S6&gt;=50,"**",IF('Calculation 1'!S6&gt;=25,"*",""))</f>
        <v/>
      </c>
      <c r="J13" s="27">
        <f>'Calculation 1'!T6</f>
        <v>2544.34</v>
      </c>
      <c r="K13" s="27" t="str">
        <f>IF('Calculation 1'!U6&gt;=50,"**",IF('Calculation 1'!U6&gt;=25,"*",""))</f>
        <v/>
      </c>
      <c r="L13" s="27">
        <f>'Calculation 1'!V6</f>
        <v>36.292000000000002</v>
      </c>
      <c r="M13" s="27" t="str">
        <f>IF('Calculation 1'!W6&gt;=50,"**",IF('Calculation 1'!W6&gt;=25,"*",""))</f>
        <v/>
      </c>
      <c r="N13" s="11"/>
      <c r="O13" s="11"/>
    </row>
    <row r="14" spans="1:15" ht="12.75" customHeight="1">
      <c r="A14" s="51" t="s">
        <v>45</v>
      </c>
      <c r="B14" s="27">
        <f>'Calculation 1'!L7</f>
        <v>822.76900000000001</v>
      </c>
      <c r="C14" s="27" t="str">
        <f>IF('Calculation 1'!M7&gt;=50,"**",IF('Calculation 1'!M7&gt;=25,"*",""))</f>
        <v/>
      </c>
      <c r="D14" s="27">
        <f>'Calculation 1'!N7</f>
        <v>5.6609999999999996</v>
      </c>
      <c r="E14" s="27" t="str">
        <f>IF('Calculation 1'!O7&gt;=50,"**",IF('Calculation 1'!O7&gt;=25,"*",""))</f>
        <v/>
      </c>
      <c r="F14" s="27">
        <f>'Calculation 1'!P7</f>
        <v>329.05799999999999</v>
      </c>
      <c r="G14" s="27" t="str">
        <f>IF('Calculation 1'!Q7&gt;=50,"**",IF('Calculation 1'!Q7&gt;=25,"*",""))</f>
        <v/>
      </c>
      <c r="H14" s="27">
        <f>'Calculation 1'!R7</f>
        <v>4.375</v>
      </c>
      <c r="I14" s="27" t="str">
        <f>IF('Calculation 1'!S7&gt;=50,"**",IF('Calculation 1'!S7&gt;=25,"*",""))</f>
        <v/>
      </c>
      <c r="J14" s="27">
        <f>'Calculation 1'!T7</f>
        <v>493.71100000000001</v>
      </c>
      <c r="K14" s="27" t="str">
        <f>IF('Calculation 1'!U7&gt;=50,"**",IF('Calculation 1'!U7&gt;=25,"*",""))</f>
        <v/>
      </c>
      <c r="L14" s="27">
        <f>'Calculation 1'!V7</f>
        <v>7.0419999999999998</v>
      </c>
      <c r="M14" s="27" t="str">
        <f>IF('Calculation 1'!W7&gt;=50,"**",IF('Calculation 1'!W7&gt;=25,"*",""))</f>
        <v/>
      </c>
      <c r="N14" s="11"/>
      <c r="O14" s="11"/>
    </row>
    <row r="15" spans="1:15" ht="12.75" customHeight="1">
      <c r="A15" s="52" t="s">
        <v>46</v>
      </c>
      <c r="B15" s="27">
        <f>'Calculation 1'!L8</f>
        <v>430.33699999999999</v>
      </c>
      <c r="C15" s="27" t="str">
        <f>IF('Calculation 1'!M8&gt;=50,"**",IF('Calculation 1'!M8&gt;=25,"*",""))</f>
        <v/>
      </c>
      <c r="D15" s="27">
        <f>'Calculation 1'!N8</f>
        <v>2.9609999999999999</v>
      </c>
      <c r="E15" s="27" t="str">
        <f>IF('Calculation 1'!O8&gt;=50,"**",IF('Calculation 1'!O8&gt;=25,"*",""))</f>
        <v/>
      </c>
      <c r="F15" s="27">
        <f>'Calculation 1'!P8</f>
        <v>153.58000000000001</v>
      </c>
      <c r="G15" s="27" t="str">
        <f>IF('Calculation 1'!Q8&gt;=50,"**",IF('Calculation 1'!Q8&gt;=25,"*",""))</f>
        <v/>
      </c>
      <c r="H15" s="27">
        <f>'Calculation 1'!R8</f>
        <v>2.0419999999999998</v>
      </c>
      <c r="I15" s="27" t="str">
        <f>IF('Calculation 1'!S8&gt;=50,"**",IF('Calculation 1'!S8&gt;=25,"*",""))</f>
        <v/>
      </c>
      <c r="J15" s="27">
        <f>'Calculation 1'!T8</f>
        <v>276.75700000000001</v>
      </c>
      <c r="K15" s="27" t="str">
        <f>IF('Calculation 1'!U8&gt;=50,"**",IF('Calculation 1'!U8&gt;=25,"*",""))</f>
        <v/>
      </c>
      <c r="L15" s="27">
        <f>'Calculation 1'!V8</f>
        <v>3.948</v>
      </c>
      <c r="M15" s="27" t="str">
        <f>IF('Calculation 1'!W8&gt;=50,"**",IF('Calculation 1'!W8&gt;=25,"*",""))</f>
        <v/>
      </c>
      <c r="N15" s="11"/>
      <c r="O15" s="11"/>
    </row>
    <row r="16" spans="1:15" ht="12.75" customHeight="1">
      <c r="A16" s="52" t="s">
        <v>47</v>
      </c>
      <c r="B16" s="27">
        <f>'Calculation 1'!L9</f>
        <v>392.43200000000002</v>
      </c>
      <c r="C16" s="27" t="str">
        <f>IF('Calculation 1'!M9&gt;=50,"**",IF('Calculation 1'!M9&gt;=25,"*",""))</f>
        <v/>
      </c>
      <c r="D16" s="27">
        <f>'Calculation 1'!N9</f>
        <v>2.7</v>
      </c>
      <c r="E16" s="27" t="str">
        <f>IF('Calculation 1'!O9&gt;=50,"**",IF('Calculation 1'!O9&gt;=25,"*",""))</f>
        <v/>
      </c>
      <c r="F16" s="27">
        <f>'Calculation 1'!P9</f>
        <v>175.47800000000001</v>
      </c>
      <c r="G16" s="27" t="str">
        <f>IF('Calculation 1'!Q9&gt;=50,"**",IF('Calculation 1'!Q9&gt;=25,"*",""))</f>
        <v/>
      </c>
      <c r="H16" s="27">
        <f>'Calculation 1'!R9</f>
        <v>2.3330000000000002</v>
      </c>
      <c r="I16" s="27" t="str">
        <f>IF('Calculation 1'!S9&gt;=50,"**",IF('Calculation 1'!S9&gt;=25,"*",""))</f>
        <v/>
      </c>
      <c r="J16" s="27">
        <f>'Calculation 1'!T9</f>
        <v>216.95400000000001</v>
      </c>
      <c r="K16" s="27" t="str">
        <f>IF('Calculation 1'!U9&gt;=50,"**",IF('Calculation 1'!U9&gt;=25,"*",""))</f>
        <v/>
      </c>
      <c r="L16" s="27">
        <f>'Calculation 1'!V9</f>
        <v>3.0950000000000002</v>
      </c>
      <c r="M16" s="27" t="str">
        <f>IF('Calculation 1'!W9&gt;=50,"**",IF('Calculation 1'!W9&gt;=25,"*",""))</f>
        <v/>
      </c>
      <c r="N16" s="11"/>
      <c r="O16" s="11"/>
    </row>
    <row r="17" spans="1:15" ht="12.75" customHeight="1">
      <c r="A17" s="30"/>
      <c r="B17" s="17"/>
      <c r="C17" s="17"/>
      <c r="D17" s="31"/>
      <c r="E17" s="32"/>
      <c r="F17" s="31"/>
      <c r="G17" s="32"/>
      <c r="H17" s="31"/>
      <c r="I17" s="32"/>
      <c r="J17" s="31"/>
      <c r="K17" s="32"/>
      <c r="L17" s="31"/>
      <c r="M17" s="32"/>
      <c r="N17" s="31"/>
      <c r="O17" s="32"/>
    </row>
    <row r="18" spans="1:15">
      <c r="A18" s="20" t="str">
        <f ca="1">"© Commonwealth of Australia "&amp;YEAR(TODAY())</f>
        <v>© Commonwealth of Australia 2026</v>
      </c>
      <c r="B18" s="11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9">
    <mergeCell ref="B9:E9"/>
    <mergeCell ref="A1:O1"/>
    <mergeCell ref="A2:H2"/>
    <mergeCell ref="A3:H3"/>
    <mergeCell ref="A4:H4"/>
    <mergeCell ref="B7:F7"/>
    <mergeCell ref="B6:F6"/>
    <mergeCell ref="F9:I9"/>
    <mergeCell ref="J9:M9"/>
  </mergeCells>
  <conditionalFormatting sqref="E17 G17 I17 K17 M17 O17">
    <cfRule type="cellIs" dxfId="1" priority="1" operator="greaterThanOrEqual">
      <formula>25</formula>
    </cfRule>
  </conditionalFormatting>
  <hyperlinks>
    <hyperlink ref="A18" r:id="rId1" display="© Commonwealth of Australia 2013" xr:uid="{36FB93F4-4CAB-4622-AE3A-81C4E6DA891B}"/>
  </hyperlinks>
  <pageMargins left="0.7" right="0.7" top="0.75" bottom="0.75" header="0.3" footer="0.3"/>
  <pageSetup paperSize="9" scale="59" fitToHeight="0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1C970EB-57BD-4B99-9B0B-3B7157EF9505}">
          <x14:formula1>
            <xm:f>'Calculation 1'!$E$3:$E$20</xm:f>
          </x14:formula1>
          <xm:sqref>B7:F7</xm:sqref>
        </x14:dataValidation>
        <x14:dataValidation type="list" allowBlank="1" showInputMessage="1" showErrorMessage="1" xr:uid="{144BC022-6255-4AB5-A96F-138229C7D578}">
          <x14:formula1>
            <xm:f>'Calculation 1'!$A$3:$A$14</xm:f>
          </x14:formula1>
          <xm:sqref>B6:F6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D70C0-1E17-4C6A-916B-6EDB710D3473}">
  <sheetPr>
    <pageSetUpPr fitToPage="1"/>
  </sheetPr>
  <dimension ref="A1:O1090"/>
  <sheetViews>
    <sheetView workbookViewId="0">
      <pane ySplit="7" topLeftCell="A8" activePane="bottomLeft" state="frozen"/>
      <selection pane="bottomLeft" activeCell="C8" sqref="C8"/>
    </sheetView>
  </sheetViews>
  <sheetFormatPr defaultRowHeight="14.25" customHeight="1"/>
  <cols>
    <col min="1" max="1" width="8.625" customWidth="1"/>
    <col min="2" max="2" width="30.375" bestFit="1" customWidth="1"/>
    <col min="3" max="3" width="62.5" bestFit="1" customWidth="1"/>
    <col min="4" max="15" width="8.625" customWidth="1"/>
  </cols>
  <sheetData>
    <row r="1" spans="1:15" ht="68.099999999999994" customHeight="1">
      <c r="A1" s="64" t="s">
        <v>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ht="15.75">
      <c r="A2" s="65" t="str">
        <f>Contents!A2</f>
        <v>6229.0 Underemployed workers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10"/>
      <c r="O2" s="10"/>
    </row>
    <row r="3" spans="1:15">
      <c r="A3" s="66" t="str">
        <f>Contents!A3</f>
        <v>Released at 11:30 am (Canberra time) Fri 31 July 2026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10"/>
      <c r="O3" s="10"/>
    </row>
    <row r="4" spans="1:15">
      <c r="A4" s="67" t="str">
        <f>Contents!C8</f>
        <v>Data 1 - Part-time workers preference for more hours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12"/>
      <c r="O4" s="12"/>
    </row>
    <row r="5" spans="1:15">
      <c r="A5" s="11"/>
      <c r="B5" s="14"/>
      <c r="C5" s="11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>
      <c r="A6" s="11"/>
      <c r="B6" s="11"/>
      <c r="C6" s="16"/>
      <c r="D6" s="63" t="s">
        <v>13</v>
      </c>
      <c r="E6" s="63"/>
      <c r="F6" s="63"/>
      <c r="G6" s="63"/>
      <c r="H6" s="63" t="s">
        <v>11</v>
      </c>
      <c r="I6" s="63"/>
      <c r="J6" s="63"/>
      <c r="K6" s="63"/>
      <c r="L6" s="63" t="s">
        <v>12</v>
      </c>
      <c r="M6" s="63"/>
      <c r="N6" s="63"/>
      <c r="O6" s="63"/>
    </row>
    <row r="7" spans="1:15">
      <c r="A7" s="17" t="s">
        <v>34</v>
      </c>
      <c r="B7" s="17" t="s">
        <v>16</v>
      </c>
      <c r="C7" s="19" t="s">
        <v>14</v>
      </c>
      <c r="D7" s="26" t="s">
        <v>6</v>
      </c>
      <c r="E7" s="26" t="s">
        <v>10</v>
      </c>
      <c r="F7" s="26" t="s">
        <v>15</v>
      </c>
      <c r="G7" s="26" t="s">
        <v>10</v>
      </c>
      <c r="H7" s="26" t="s">
        <v>6</v>
      </c>
      <c r="I7" s="26" t="s">
        <v>10</v>
      </c>
      <c r="J7" s="26" t="s">
        <v>15</v>
      </c>
      <c r="K7" s="26" t="s">
        <v>10</v>
      </c>
      <c r="L7" s="26" t="s">
        <v>6</v>
      </c>
      <c r="M7" s="26" t="s">
        <v>10</v>
      </c>
      <c r="N7" s="26" t="s">
        <v>15</v>
      </c>
      <c r="O7" s="26" t="s">
        <v>10</v>
      </c>
    </row>
    <row r="8" spans="1:15" ht="12.75" customHeight="1">
      <c r="A8" s="39">
        <v>42036</v>
      </c>
      <c r="B8" s="40" t="s">
        <v>29</v>
      </c>
      <c r="C8" s="40" t="s">
        <v>48</v>
      </c>
      <c r="D8" s="10">
        <v>3558.4740000000002</v>
      </c>
      <c r="E8" s="41">
        <v>0.90400000000000003</v>
      </c>
      <c r="F8" s="10">
        <v>30.547999999999998</v>
      </c>
      <c r="G8" s="41">
        <v>0.85</v>
      </c>
      <c r="H8" s="10">
        <v>1078.566</v>
      </c>
      <c r="I8" s="41">
        <v>1.472</v>
      </c>
      <c r="J8" s="10">
        <v>17.149000000000001</v>
      </c>
      <c r="K8" s="41">
        <v>1.42</v>
      </c>
      <c r="L8" s="10">
        <v>2479.9079999999999</v>
      </c>
      <c r="M8" s="41">
        <v>1.026</v>
      </c>
      <c r="N8" s="10">
        <v>46.274999999999999</v>
      </c>
      <c r="O8" s="41">
        <v>0.91300000000000003</v>
      </c>
    </row>
    <row r="9" spans="1:15" ht="12.75" customHeight="1">
      <c r="A9" s="39">
        <v>42036</v>
      </c>
      <c r="B9" s="40" t="s">
        <v>29</v>
      </c>
      <c r="C9" s="40" t="s">
        <v>49</v>
      </c>
      <c r="D9" s="10">
        <v>2589.3789999999999</v>
      </c>
      <c r="E9" s="41">
        <v>1.282</v>
      </c>
      <c r="F9" s="10">
        <v>22.228999999999999</v>
      </c>
      <c r="G9" s="41">
        <v>1.244</v>
      </c>
      <c r="H9" s="10">
        <v>707.48900000000003</v>
      </c>
      <c r="I9" s="41">
        <v>2.2829999999999999</v>
      </c>
      <c r="J9" s="10">
        <v>11.249000000000001</v>
      </c>
      <c r="K9" s="41">
        <v>2.2490000000000001</v>
      </c>
      <c r="L9" s="10">
        <v>1881.89</v>
      </c>
      <c r="M9" s="41">
        <v>1.228</v>
      </c>
      <c r="N9" s="10">
        <v>35.116</v>
      </c>
      <c r="O9" s="41">
        <v>1.135</v>
      </c>
    </row>
    <row r="10" spans="1:15" ht="12.75" customHeight="1">
      <c r="A10" s="39">
        <v>42036</v>
      </c>
      <c r="B10" s="40" t="s">
        <v>29</v>
      </c>
      <c r="C10" s="40" t="s">
        <v>50</v>
      </c>
      <c r="D10" s="10">
        <v>969.096</v>
      </c>
      <c r="E10" s="41">
        <v>1.792</v>
      </c>
      <c r="F10" s="10">
        <v>8.3190000000000008</v>
      </c>
      <c r="G10" s="41">
        <v>1.7649999999999999</v>
      </c>
      <c r="H10" s="10">
        <v>371.07799999999997</v>
      </c>
      <c r="I10" s="41">
        <v>2.8290000000000002</v>
      </c>
      <c r="J10" s="10">
        <v>5.9</v>
      </c>
      <c r="K10" s="41">
        <v>2.802</v>
      </c>
      <c r="L10" s="10">
        <v>598.01800000000003</v>
      </c>
      <c r="M10" s="41">
        <v>2.1</v>
      </c>
      <c r="N10" s="10">
        <v>11.159000000000001</v>
      </c>
      <c r="O10" s="41">
        <v>2.0470000000000002</v>
      </c>
    </row>
    <row r="11" spans="1:15" ht="12.75" customHeight="1">
      <c r="A11" s="39">
        <v>42036</v>
      </c>
      <c r="B11" s="40" t="s">
        <v>29</v>
      </c>
      <c r="C11" s="40" t="s">
        <v>51</v>
      </c>
      <c r="D11" s="10">
        <v>450.87799999999999</v>
      </c>
      <c r="E11" s="41">
        <v>2.7930000000000001</v>
      </c>
      <c r="F11" s="10">
        <v>3.871</v>
      </c>
      <c r="G11" s="41">
        <v>2.7759999999999998</v>
      </c>
      <c r="H11" s="10">
        <v>131.45400000000001</v>
      </c>
      <c r="I11" s="41">
        <v>5.5590000000000002</v>
      </c>
      <c r="J11" s="10">
        <v>2.09</v>
      </c>
      <c r="K11" s="41">
        <v>5.5449999999999999</v>
      </c>
      <c r="L11" s="10">
        <v>319.42399999999998</v>
      </c>
      <c r="M11" s="41">
        <v>3.0329999999999999</v>
      </c>
      <c r="N11" s="10">
        <v>5.96</v>
      </c>
      <c r="O11" s="41">
        <v>2.9969999999999999</v>
      </c>
    </row>
    <row r="12" spans="1:15" ht="12.75" customHeight="1">
      <c r="A12" s="42">
        <v>42036</v>
      </c>
      <c r="B12" s="43" t="s">
        <v>29</v>
      </c>
      <c r="C12" s="43" t="s">
        <v>52</v>
      </c>
      <c r="D12" s="12">
        <v>518.21799999999996</v>
      </c>
      <c r="E12" s="44">
        <v>3.03</v>
      </c>
      <c r="F12" s="12">
        <v>4.4489999999999998</v>
      </c>
      <c r="G12" s="44">
        <v>3.0139999999999998</v>
      </c>
      <c r="H12" s="12">
        <v>239.624</v>
      </c>
      <c r="I12" s="44">
        <v>3.6349999999999998</v>
      </c>
      <c r="J12" s="12">
        <v>3.81</v>
      </c>
      <c r="K12" s="44">
        <v>3.6139999999999999</v>
      </c>
      <c r="L12" s="12">
        <v>278.59500000000003</v>
      </c>
      <c r="M12" s="44">
        <v>3.7810000000000001</v>
      </c>
      <c r="N12" s="12">
        <v>5.1989999999999998</v>
      </c>
      <c r="O12" s="44">
        <v>3.7519999999999998</v>
      </c>
    </row>
    <row r="13" spans="1:15" ht="12.75" customHeight="1">
      <c r="A13" s="39">
        <v>42036</v>
      </c>
      <c r="B13" s="40" t="s">
        <v>30</v>
      </c>
      <c r="C13" s="40" t="s">
        <v>48</v>
      </c>
      <c r="D13" s="10">
        <v>3316.8510000000001</v>
      </c>
      <c r="E13" s="41">
        <v>0.84699999999999998</v>
      </c>
      <c r="F13" s="10">
        <v>29.54</v>
      </c>
      <c r="G13" s="41">
        <v>0.79400000000000004</v>
      </c>
      <c r="H13" s="10">
        <v>950.99699999999996</v>
      </c>
      <c r="I13" s="41">
        <v>1.5049999999999999</v>
      </c>
      <c r="J13" s="10">
        <v>15.792</v>
      </c>
      <c r="K13" s="41">
        <v>1.46</v>
      </c>
      <c r="L13" s="10">
        <v>2365.8539999999998</v>
      </c>
      <c r="M13" s="41">
        <v>0.99</v>
      </c>
      <c r="N13" s="10">
        <v>45.442999999999998</v>
      </c>
      <c r="O13" s="41">
        <v>0.88500000000000001</v>
      </c>
    </row>
    <row r="14" spans="1:15" ht="12.75" customHeight="1">
      <c r="A14" s="39">
        <v>42036</v>
      </c>
      <c r="B14" s="40" t="s">
        <v>30</v>
      </c>
      <c r="C14" s="40" t="s">
        <v>49</v>
      </c>
      <c r="D14" s="10">
        <v>2367.8679999999999</v>
      </c>
      <c r="E14" s="41">
        <v>1.1559999999999999</v>
      </c>
      <c r="F14" s="10">
        <v>21.088999999999999</v>
      </c>
      <c r="G14" s="41">
        <v>1.117</v>
      </c>
      <c r="H14" s="10">
        <v>592.34199999999998</v>
      </c>
      <c r="I14" s="41">
        <v>2.2999999999999998</v>
      </c>
      <c r="J14" s="10">
        <v>9.8360000000000003</v>
      </c>
      <c r="K14" s="41">
        <v>2.2709999999999999</v>
      </c>
      <c r="L14" s="10">
        <v>1775.5260000000001</v>
      </c>
      <c r="M14" s="41">
        <v>1.131</v>
      </c>
      <c r="N14" s="10">
        <v>34.103999999999999</v>
      </c>
      <c r="O14" s="41">
        <v>1.0389999999999999</v>
      </c>
    </row>
    <row r="15" spans="1:15" ht="12.75" customHeight="1">
      <c r="A15" s="39">
        <v>42036</v>
      </c>
      <c r="B15" s="40" t="s">
        <v>30</v>
      </c>
      <c r="C15" s="40" t="s">
        <v>50</v>
      </c>
      <c r="D15" s="10">
        <v>948.98299999999995</v>
      </c>
      <c r="E15" s="41">
        <v>1.798</v>
      </c>
      <c r="F15" s="10">
        <v>8.452</v>
      </c>
      <c r="G15" s="41">
        <v>1.774</v>
      </c>
      <c r="H15" s="10">
        <v>358.65499999999997</v>
      </c>
      <c r="I15" s="41">
        <v>2.9409999999999998</v>
      </c>
      <c r="J15" s="10">
        <v>5.9560000000000004</v>
      </c>
      <c r="K15" s="41">
        <v>2.9180000000000001</v>
      </c>
      <c r="L15" s="10">
        <v>590.32799999999997</v>
      </c>
      <c r="M15" s="41">
        <v>2.12</v>
      </c>
      <c r="N15" s="10">
        <v>11.339</v>
      </c>
      <c r="O15" s="41">
        <v>2.0720000000000001</v>
      </c>
    </row>
    <row r="16" spans="1:15" ht="12.75" customHeight="1">
      <c r="A16" s="39">
        <v>42036</v>
      </c>
      <c r="B16" s="40" t="s">
        <v>30</v>
      </c>
      <c r="C16" s="40" t="s">
        <v>51</v>
      </c>
      <c r="D16" s="10">
        <v>433.70600000000002</v>
      </c>
      <c r="E16" s="41">
        <v>2.6779999999999999</v>
      </c>
      <c r="F16" s="10">
        <v>3.863</v>
      </c>
      <c r="G16" s="41">
        <v>2.661</v>
      </c>
      <c r="H16" s="10">
        <v>120.66800000000001</v>
      </c>
      <c r="I16" s="41">
        <v>5.6710000000000003</v>
      </c>
      <c r="J16" s="10">
        <v>2.004</v>
      </c>
      <c r="K16" s="41">
        <v>5.6589999999999998</v>
      </c>
      <c r="L16" s="10">
        <v>313.03800000000001</v>
      </c>
      <c r="M16" s="41">
        <v>3.0179999999999998</v>
      </c>
      <c r="N16" s="10">
        <v>6.0129999999999999</v>
      </c>
      <c r="O16" s="41">
        <v>2.9849999999999999</v>
      </c>
    </row>
    <row r="17" spans="1:15" ht="12.75" customHeight="1">
      <c r="A17" s="42">
        <v>42036</v>
      </c>
      <c r="B17" s="43" t="s">
        <v>30</v>
      </c>
      <c r="C17" s="43" t="s">
        <v>52</v>
      </c>
      <c r="D17" s="12">
        <v>515.27700000000004</v>
      </c>
      <c r="E17" s="44">
        <v>3.0150000000000001</v>
      </c>
      <c r="F17" s="12">
        <v>4.5890000000000004</v>
      </c>
      <c r="G17" s="44">
        <v>3</v>
      </c>
      <c r="H17" s="12">
        <v>237.98699999999999</v>
      </c>
      <c r="I17" s="44">
        <v>3.657</v>
      </c>
      <c r="J17" s="12">
        <v>3.952</v>
      </c>
      <c r="K17" s="44">
        <v>3.6389999999999998</v>
      </c>
      <c r="L17" s="12">
        <v>277.29000000000002</v>
      </c>
      <c r="M17" s="44">
        <v>3.7919999999999998</v>
      </c>
      <c r="N17" s="12">
        <v>5.3259999999999996</v>
      </c>
      <c r="O17" s="44">
        <v>3.766</v>
      </c>
    </row>
    <row r="18" spans="1:15" ht="12.75" customHeight="1">
      <c r="A18" s="39">
        <v>42036</v>
      </c>
      <c r="B18" s="40" t="s">
        <v>31</v>
      </c>
      <c r="C18" s="40" t="s">
        <v>48</v>
      </c>
      <c r="D18" s="10">
        <v>933.13499999999999</v>
      </c>
      <c r="E18" s="41">
        <v>1.81</v>
      </c>
      <c r="F18" s="10">
        <v>50.994</v>
      </c>
      <c r="G18" s="41">
        <v>1.528</v>
      </c>
      <c r="H18" s="10">
        <v>405.714</v>
      </c>
      <c r="I18" s="41">
        <v>2.722</v>
      </c>
      <c r="J18" s="10">
        <v>43.377000000000002</v>
      </c>
      <c r="K18" s="41">
        <v>2.4409999999999998</v>
      </c>
      <c r="L18" s="10">
        <v>527.42100000000005</v>
      </c>
      <c r="M18" s="41">
        <v>2.83</v>
      </c>
      <c r="N18" s="10">
        <v>58.959000000000003</v>
      </c>
      <c r="O18" s="41">
        <v>2.4700000000000002</v>
      </c>
    </row>
    <row r="19" spans="1:15" ht="12.75" customHeight="1">
      <c r="A19" s="39">
        <v>42036</v>
      </c>
      <c r="B19" s="40" t="s">
        <v>31</v>
      </c>
      <c r="C19" s="40" t="s">
        <v>49</v>
      </c>
      <c r="D19" s="10">
        <v>587.49800000000005</v>
      </c>
      <c r="E19" s="41">
        <v>2.4129999999999998</v>
      </c>
      <c r="F19" s="10">
        <v>32.106000000000002</v>
      </c>
      <c r="G19" s="41">
        <v>2.2090000000000001</v>
      </c>
      <c r="H19" s="10">
        <v>249.22499999999999</v>
      </c>
      <c r="I19" s="41">
        <v>4.0839999999999996</v>
      </c>
      <c r="J19" s="10">
        <v>26.646000000000001</v>
      </c>
      <c r="K19" s="41">
        <v>3.9020000000000001</v>
      </c>
      <c r="L19" s="10">
        <v>338.27300000000002</v>
      </c>
      <c r="M19" s="41">
        <v>3.5430000000000001</v>
      </c>
      <c r="N19" s="10">
        <v>37.814</v>
      </c>
      <c r="O19" s="41">
        <v>3.2629999999999999</v>
      </c>
    </row>
    <row r="20" spans="1:15" ht="12.75" customHeight="1">
      <c r="A20" s="39">
        <v>42036</v>
      </c>
      <c r="B20" s="40" t="s">
        <v>31</v>
      </c>
      <c r="C20" s="40" t="s">
        <v>50</v>
      </c>
      <c r="D20" s="10">
        <v>345.63600000000002</v>
      </c>
      <c r="E20" s="41">
        <v>3.8410000000000002</v>
      </c>
      <c r="F20" s="10">
        <v>18.888000000000002</v>
      </c>
      <c r="G20" s="41">
        <v>3.7170000000000001</v>
      </c>
      <c r="H20" s="10">
        <v>156.488</v>
      </c>
      <c r="I20" s="41">
        <v>5.6950000000000003</v>
      </c>
      <c r="J20" s="10">
        <v>16.731000000000002</v>
      </c>
      <c r="K20" s="41">
        <v>5.5659999999999998</v>
      </c>
      <c r="L20" s="10">
        <v>189.148</v>
      </c>
      <c r="M20" s="41">
        <v>4.4109999999999996</v>
      </c>
      <c r="N20" s="10">
        <v>21.143999999999998</v>
      </c>
      <c r="O20" s="41">
        <v>4.1890000000000001</v>
      </c>
    </row>
    <row r="21" spans="1:15" ht="12.75" customHeight="1">
      <c r="A21" s="39">
        <v>42036</v>
      </c>
      <c r="B21" s="40" t="s">
        <v>31</v>
      </c>
      <c r="C21" s="40" t="s">
        <v>51</v>
      </c>
      <c r="D21" s="10">
        <v>173.75800000000001</v>
      </c>
      <c r="E21" s="41">
        <v>5.36</v>
      </c>
      <c r="F21" s="10">
        <v>9.4960000000000004</v>
      </c>
      <c r="G21" s="41">
        <v>5.2720000000000002</v>
      </c>
      <c r="H21" s="10">
        <v>79.344999999999999</v>
      </c>
      <c r="I21" s="41">
        <v>7.3339999999999996</v>
      </c>
      <c r="J21" s="10">
        <v>8.4830000000000005</v>
      </c>
      <c r="K21" s="41">
        <v>7.234</v>
      </c>
      <c r="L21" s="10">
        <v>94.412999999999997</v>
      </c>
      <c r="M21" s="41">
        <v>6.9930000000000003</v>
      </c>
      <c r="N21" s="10">
        <v>10.554</v>
      </c>
      <c r="O21" s="41">
        <v>6.8550000000000004</v>
      </c>
    </row>
    <row r="22" spans="1:15" ht="12.75" customHeight="1">
      <c r="A22" s="42">
        <v>42036</v>
      </c>
      <c r="B22" s="43" t="s">
        <v>31</v>
      </c>
      <c r="C22" s="43" t="s">
        <v>52</v>
      </c>
      <c r="D22" s="12">
        <v>171.87799999999999</v>
      </c>
      <c r="E22" s="44">
        <v>6.1310000000000002</v>
      </c>
      <c r="F22" s="12">
        <v>9.3930000000000007</v>
      </c>
      <c r="G22" s="44">
        <v>6.0540000000000003</v>
      </c>
      <c r="H22" s="12">
        <v>77.143000000000001</v>
      </c>
      <c r="I22" s="44">
        <v>8.6720000000000006</v>
      </c>
      <c r="J22" s="12">
        <v>8.2479999999999993</v>
      </c>
      <c r="K22" s="44">
        <v>8.5879999999999992</v>
      </c>
      <c r="L22" s="12">
        <v>94.734999999999999</v>
      </c>
      <c r="M22" s="44">
        <v>7.2859999999999996</v>
      </c>
      <c r="N22" s="12">
        <v>10.59</v>
      </c>
      <c r="O22" s="44">
        <v>7.1539999999999999</v>
      </c>
    </row>
    <row r="23" spans="1:15" ht="12.75" customHeight="1">
      <c r="A23" s="39">
        <v>42036</v>
      </c>
      <c r="B23" s="40" t="s">
        <v>39</v>
      </c>
      <c r="C23" s="40" t="s">
        <v>48</v>
      </c>
      <c r="D23" s="10">
        <v>1257.5740000000001</v>
      </c>
      <c r="E23" s="41">
        <v>0.92200000000000004</v>
      </c>
      <c r="F23" s="10">
        <v>23.811</v>
      </c>
      <c r="G23" s="41">
        <v>0.84899999999999998</v>
      </c>
      <c r="H23" s="10">
        <v>268.64299999999997</v>
      </c>
      <c r="I23" s="41">
        <v>3.746</v>
      </c>
      <c r="J23" s="10">
        <v>9.3010000000000002</v>
      </c>
      <c r="K23" s="41">
        <v>3.726</v>
      </c>
      <c r="L23" s="10">
        <v>988.93100000000004</v>
      </c>
      <c r="M23" s="41">
        <v>1.2350000000000001</v>
      </c>
      <c r="N23" s="10">
        <v>41.323</v>
      </c>
      <c r="O23" s="41">
        <v>1.0189999999999999</v>
      </c>
    </row>
    <row r="24" spans="1:15" ht="12.75" customHeight="1">
      <c r="A24" s="39">
        <v>42036</v>
      </c>
      <c r="B24" s="40" t="s">
        <v>39</v>
      </c>
      <c r="C24" s="40" t="s">
        <v>49</v>
      </c>
      <c r="D24" s="10">
        <v>922.62599999999998</v>
      </c>
      <c r="E24" s="41">
        <v>1.857</v>
      </c>
      <c r="F24" s="10">
        <v>17.469000000000001</v>
      </c>
      <c r="G24" s="41">
        <v>1.8220000000000001</v>
      </c>
      <c r="H24" s="10">
        <v>152.04499999999999</v>
      </c>
      <c r="I24" s="41">
        <v>4.9219999999999997</v>
      </c>
      <c r="J24" s="10">
        <v>5.2640000000000002</v>
      </c>
      <c r="K24" s="41">
        <v>4.907</v>
      </c>
      <c r="L24" s="10">
        <v>770.58</v>
      </c>
      <c r="M24" s="41">
        <v>1.8540000000000001</v>
      </c>
      <c r="N24" s="10">
        <v>32.198999999999998</v>
      </c>
      <c r="O24" s="41">
        <v>1.718</v>
      </c>
    </row>
    <row r="25" spans="1:15" ht="12.75" customHeight="1">
      <c r="A25" s="39">
        <v>42036</v>
      </c>
      <c r="B25" s="40" t="s">
        <v>39</v>
      </c>
      <c r="C25" s="40" t="s">
        <v>50</v>
      </c>
      <c r="D25" s="10">
        <v>334.94900000000001</v>
      </c>
      <c r="E25" s="41">
        <v>3.5640000000000001</v>
      </c>
      <c r="F25" s="10">
        <v>6.3419999999999996</v>
      </c>
      <c r="G25" s="41">
        <v>3.5459999999999998</v>
      </c>
      <c r="H25" s="10">
        <v>116.598</v>
      </c>
      <c r="I25" s="41">
        <v>7.0119999999999996</v>
      </c>
      <c r="J25" s="10">
        <v>4.0369999999999999</v>
      </c>
      <c r="K25" s="41">
        <v>7.0010000000000003</v>
      </c>
      <c r="L25" s="10">
        <v>218.35</v>
      </c>
      <c r="M25" s="41">
        <v>3.7549999999999999</v>
      </c>
      <c r="N25" s="10">
        <v>9.1240000000000006</v>
      </c>
      <c r="O25" s="41">
        <v>3.69</v>
      </c>
    </row>
    <row r="26" spans="1:15" ht="12.75" customHeight="1">
      <c r="A26" s="39">
        <v>42036</v>
      </c>
      <c r="B26" s="40" t="s">
        <v>39</v>
      </c>
      <c r="C26" s="40" t="s">
        <v>51</v>
      </c>
      <c r="D26" s="10">
        <v>131.65100000000001</v>
      </c>
      <c r="E26" s="41">
        <v>4.0620000000000003</v>
      </c>
      <c r="F26" s="10">
        <v>2.4929999999999999</v>
      </c>
      <c r="G26" s="41">
        <v>4.0460000000000003</v>
      </c>
      <c r="H26" s="10">
        <v>21.507999999999999</v>
      </c>
      <c r="I26" s="41">
        <v>16.376000000000001</v>
      </c>
      <c r="J26" s="10">
        <v>0.745</v>
      </c>
      <c r="K26" s="41">
        <v>16.372</v>
      </c>
      <c r="L26" s="10">
        <v>110.143</v>
      </c>
      <c r="M26" s="41">
        <v>4.0720000000000001</v>
      </c>
      <c r="N26" s="10">
        <v>4.6020000000000003</v>
      </c>
      <c r="O26" s="41">
        <v>4.0119999999999996</v>
      </c>
    </row>
    <row r="27" spans="1:15" ht="12.75" customHeight="1">
      <c r="A27" s="42">
        <v>42036</v>
      </c>
      <c r="B27" s="43" t="s">
        <v>39</v>
      </c>
      <c r="C27" s="43" t="s">
        <v>52</v>
      </c>
      <c r="D27" s="12">
        <v>203.297</v>
      </c>
      <c r="E27" s="44">
        <v>4.9249999999999998</v>
      </c>
      <c r="F27" s="12">
        <v>3.8490000000000002</v>
      </c>
      <c r="G27" s="44">
        <v>4.9119999999999999</v>
      </c>
      <c r="H27" s="12">
        <v>95.09</v>
      </c>
      <c r="I27" s="44">
        <v>7.7759999999999998</v>
      </c>
      <c r="J27" s="12">
        <v>3.2919999999999998</v>
      </c>
      <c r="K27" s="44">
        <v>7.766</v>
      </c>
      <c r="L27" s="12">
        <v>108.20699999999999</v>
      </c>
      <c r="M27" s="44">
        <v>5.0529999999999999</v>
      </c>
      <c r="N27" s="12">
        <v>4.5209999999999999</v>
      </c>
      <c r="O27" s="44">
        <v>5.0049999999999999</v>
      </c>
    </row>
    <row r="28" spans="1:15" ht="12.75" customHeight="1">
      <c r="A28" s="39">
        <v>42036</v>
      </c>
      <c r="B28" s="40" t="s">
        <v>54</v>
      </c>
      <c r="C28" s="40" t="s">
        <v>48</v>
      </c>
      <c r="D28" s="10">
        <v>1126.1420000000001</v>
      </c>
      <c r="E28" s="41">
        <v>1.837</v>
      </c>
      <c r="F28" s="10">
        <v>27.356000000000002</v>
      </c>
      <c r="G28" s="41">
        <v>1.758</v>
      </c>
      <c r="H28" s="10">
        <v>276.64</v>
      </c>
      <c r="I28" s="41">
        <v>2.992</v>
      </c>
      <c r="J28" s="10">
        <v>12.585000000000001</v>
      </c>
      <c r="K28" s="41">
        <v>2.9220000000000002</v>
      </c>
      <c r="L28" s="10">
        <v>849.50300000000004</v>
      </c>
      <c r="M28" s="41">
        <v>1.964</v>
      </c>
      <c r="N28" s="10">
        <v>44.28</v>
      </c>
      <c r="O28" s="41">
        <v>1.839</v>
      </c>
    </row>
    <row r="29" spans="1:15" ht="12.75" customHeight="1">
      <c r="A29" s="39">
        <v>42036</v>
      </c>
      <c r="B29" s="40" t="s">
        <v>54</v>
      </c>
      <c r="C29" s="40" t="s">
        <v>49</v>
      </c>
      <c r="D29" s="10">
        <v>857.74400000000003</v>
      </c>
      <c r="E29" s="41">
        <v>2.4409999999999998</v>
      </c>
      <c r="F29" s="10">
        <v>20.835999999999999</v>
      </c>
      <c r="G29" s="41">
        <v>2.3809999999999998</v>
      </c>
      <c r="H29" s="10">
        <v>191.071</v>
      </c>
      <c r="I29" s="41">
        <v>4.6689999999999996</v>
      </c>
      <c r="J29" s="10">
        <v>8.6920000000000002</v>
      </c>
      <c r="K29" s="41">
        <v>4.625</v>
      </c>
      <c r="L29" s="10">
        <v>666.673</v>
      </c>
      <c r="M29" s="41">
        <v>2.3340000000000001</v>
      </c>
      <c r="N29" s="10">
        <v>34.75</v>
      </c>
      <c r="O29" s="41">
        <v>2.23</v>
      </c>
    </row>
    <row r="30" spans="1:15" ht="12.75" customHeight="1">
      <c r="A30" s="39">
        <v>42036</v>
      </c>
      <c r="B30" s="40" t="s">
        <v>54</v>
      </c>
      <c r="C30" s="40" t="s">
        <v>50</v>
      </c>
      <c r="D30" s="10">
        <v>268.39800000000002</v>
      </c>
      <c r="E30" s="41">
        <v>4.09</v>
      </c>
      <c r="F30" s="10">
        <v>6.52</v>
      </c>
      <c r="G30" s="41">
        <v>4.0549999999999997</v>
      </c>
      <c r="H30" s="10">
        <v>85.567999999999998</v>
      </c>
      <c r="I30" s="41">
        <v>7.3639999999999999</v>
      </c>
      <c r="J30" s="10">
        <v>3.8929999999999998</v>
      </c>
      <c r="K30" s="41">
        <v>7.3360000000000003</v>
      </c>
      <c r="L30" s="10">
        <v>182.83</v>
      </c>
      <c r="M30" s="41">
        <v>4.7210000000000001</v>
      </c>
      <c r="N30" s="10">
        <v>9.5299999999999994</v>
      </c>
      <c r="O30" s="41">
        <v>4.67</v>
      </c>
    </row>
    <row r="31" spans="1:15" ht="12.75" customHeight="1">
      <c r="A31" s="39">
        <v>42036</v>
      </c>
      <c r="B31" s="40" t="s">
        <v>54</v>
      </c>
      <c r="C31" s="40" t="s">
        <v>51</v>
      </c>
      <c r="D31" s="10">
        <v>128.29599999999999</v>
      </c>
      <c r="E31" s="41">
        <v>5.1050000000000004</v>
      </c>
      <c r="F31" s="10">
        <v>3.117</v>
      </c>
      <c r="G31" s="41">
        <v>5.077</v>
      </c>
      <c r="H31" s="10">
        <v>19.815000000000001</v>
      </c>
      <c r="I31" s="41">
        <v>14.334</v>
      </c>
      <c r="J31" s="10">
        <v>0.90100000000000002</v>
      </c>
      <c r="K31" s="41">
        <v>14.32</v>
      </c>
      <c r="L31" s="10">
        <v>108.482</v>
      </c>
      <c r="M31" s="41">
        <v>5.7169999999999996</v>
      </c>
      <c r="N31" s="10">
        <v>5.6550000000000002</v>
      </c>
      <c r="O31" s="41">
        <v>5.6749999999999998</v>
      </c>
    </row>
    <row r="32" spans="1:15" ht="12.75" customHeight="1">
      <c r="A32" s="42">
        <v>42036</v>
      </c>
      <c r="B32" s="43" t="s">
        <v>54</v>
      </c>
      <c r="C32" s="43" t="s">
        <v>52</v>
      </c>
      <c r="D32" s="12">
        <v>140.101</v>
      </c>
      <c r="E32" s="44">
        <v>5.6970000000000001</v>
      </c>
      <c r="F32" s="12">
        <v>3.403</v>
      </c>
      <c r="G32" s="44">
        <v>5.6719999999999997</v>
      </c>
      <c r="H32" s="12">
        <v>65.753</v>
      </c>
      <c r="I32" s="44">
        <v>8.1080000000000005</v>
      </c>
      <c r="J32" s="12">
        <v>2.9910000000000001</v>
      </c>
      <c r="K32" s="44">
        <v>8.0830000000000002</v>
      </c>
      <c r="L32" s="12">
        <v>74.347999999999999</v>
      </c>
      <c r="M32" s="44">
        <v>7.1239999999999997</v>
      </c>
      <c r="N32" s="12">
        <v>3.875</v>
      </c>
      <c r="O32" s="44">
        <v>7.0910000000000002</v>
      </c>
    </row>
    <row r="33" spans="1:15" ht="12.75" customHeight="1">
      <c r="A33" s="39">
        <v>42036</v>
      </c>
      <c r="B33" s="40" t="s">
        <v>55</v>
      </c>
      <c r="C33" s="40" t="s">
        <v>48</v>
      </c>
      <c r="D33" s="10">
        <v>241.62299999999999</v>
      </c>
      <c r="E33" s="41">
        <v>4.0419999999999998</v>
      </c>
      <c r="F33" s="10">
        <v>57.469000000000001</v>
      </c>
      <c r="G33" s="41">
        <v>2.5350000000000001</v>
      </c>
      <c r="H33" s="10">
        <v>127.57</v>
      </c>
      <c r="I33" s="41">
        <v>4.6130000000000004</v>
      </c>
      <c r="J33" s="10">
        <v>47.677999999999997</v>
      </c>
      <c r="K33" s="41">
        <v>3.1469999999999998</v>
      </c>
      <c r="L33" s="10">
        <v>114.054</v>
      </c>
      <c r="M33" s="41">
        <v>5.1509999999999998</v>
      </c>
      <c r="N33" s="10">
        <v>74.605000000000004</v>
      </c>
      <c r="O33" s="41">
        <v>3.0859999999999999</v>
      </c>
    </row>
    <row r="34" spans="1:15" ht="12.75" customHeight="1">
      <c r="A34" s="39">
        <v>42036</v>
      </c>
      <c r="B34" s="40" t="s">
        <v>55</v>
      </c>
      <c r="C34" s="40" t="s">
        <v>49</v>
      </c>
      <c r="D34" s="10">
        <v>221.51</v>
      </c>
      <c r="E34" s="41">
        <v>4.524</v>
      </c>
      <c r="F34" s="10">
        <v>52.685000000000002</v>
      </c>
      <c r="G34" s="41">
        <v>3.2490000000000001</v>
      </c>
      <c r="H34" s="10">
        <v>115.14700000000001</v>
      </c>
      <c r="I34" s="41">
        <v>5.2830000000000004</v>
      </c>
      <c r="J34" s="10">
        <v>43.034999999999997</v>
      </c>
      <c r="K34" s="41">
        <v>4.0650000000000004</v>
      </c>
      <c r="L34" s="10">
        <v>106.364</v>
      </c>
      <c r="M34" s="41">
        <v>5.85</v>
      </c>
      <c r="N34" s="10">
        <v>69.575000000000003</v>
      </c>
      <c r="O34" s="41">
        <v>4.1500000000000004</v>
      </c>
    </row>
    <row r="35" spans="1:15" ht="12.75" customHeight="1">
      <c r="A35" s="39">
        <v>42036</v>
      </c>
      <c r="B35" s="40" t="s">
        <v>55</v>
      </c>
      <c r="C35" s="40" t="s">
        <v>50</v>
      </c>
      <c r="D35" s="10">
        <v>20.113</v>
      </c>
      <c r="E35" s="41">
        <v>15.066000000000001</v>
      </c>
      <c r="F35" s="10">
        <v>4.7839999999999998</v>
      </c>
      <c r="G35" s="41">
        <v>14.733000000000001</v>
      </c>
      <c r="H35" s="10">
        <v>12.423</v>
      </c>
      <c r="I35" s="41">
        <v>12.401</v>
      </c>
      <c r="J35" s="10">
        <v>4.6429999999999998</v>
      </c>
      <c r="K35" s="41">
        <v>11.933</v>
      </c>
      <c r="L35" s="10">
        <v>7.69</v>
      </c>
      <c r="M35" s="41">
        <v>27.664999999999999</v>
      </c>
      <c r="N35" s="10">
        <v>5.03</v>
      </c>
      <c r="O35" s="41">
        <v>27.356000000000002</v>
      </c>
    </row>
    <row r="36" spans="1:15" ht="12.75" customHeight="1">
      <c r="A36" s="39">
        <v>42036</v>
      </c>
      <c r="B36" s="40" t="s">
        <v>55</v>
      </c>
      <c r="C36" s="40" t="s">
        <v>51</v>
      </c>
      <c r="D36" s="10">
        <v>17.170999999999999</v>
      </c>
      <c r="E36" s="41">
        <v>16.07</v>
      </c>
      <c r="F36" s="10">
        <v>4.0839999999999996</v>
      </c>
      <c r="G36" s="41">
        <v>15.759</v>
      </c>
      <c r="H36" s="10">
        <v>10.786</v>
      </c>
      <c r="I36" s="41">
        <v>13.845000000000001</v>
      </c>
      <c r="J36" s="10">
        <v>4.0309999999999997</v>
      </c>
      <c r="K36" s="41">
        <v>13.428000000000001</v>
      </c>
      <c r="L36" s="10">
        <v>6.3860000000000001</v>
      </c>
      <c r="M36" s="41">
        <v>26.687000000000001</v>
      </c>
      <c r="N36" s="10">
        <v>4.1769999999999996</v>
      </c>
      <c r="O36" s="41">
        <v>26.366</v>
      </c>
    </row>
    <row r="37" spans="1:15" ht="12.75" customHeight="1">
      <c r="A37" s="42">
        <v>42036</v>
      </c>
      <c r="B37" s="43" t="s">
        <v>55</v>
      </c>
      <c r="C37" s="43" t="s">
        <v>52</v>
      </c>
      <c r="D37" s="12">
        <v>2.9409999999999998</v>
      </c>
      <c r="E37" s="44">
        <v>55.561999999999998</v>
      </c>
      <c r="F37" s="12">
        <v>0.7</v>
      </c>
      <c r="G37" s="44">
        <v>55.472000000000001</v>
      </c>
      <c r="H37" s="12">
        <v>1.637</v>
      </c>
      <c r="I37" s="44">
        <v>70.614000000000004</v>
      </c>
      <c r="J37" s="12">
        <v>0.61199999999999999</v>
      </c>
      <c r="K37" s="44">
        <v>70.534000000000006</v>
      </c>
      <c r="L37" s="12">
        <v>1.304</v>
      </c>
      <c r="M37" s="44">
        <v>71.350999999999999</v>
      </c>
      <c r="N37" s="12">
        <v>0.85299999999999998</v>
      </c>
      <c r="O37" s="44">
        <v>71.231999999999999</v>
      </c>
    </row>
    <row r="38" spans="1:15" ht="12.75" customHeight="1">
      <c r="A38" s="39">
        <v>42036</v>
      </c>
      <c r="B38" s="40" t="s">
        <v>18</v>
      </c>
      <c r="C38" s="40" t="s">
        <v>48</v>
      </c>
      <c r="D38" s="10">
        <v>1078.492</v>
      </c>
      <c r="E38" s="41">
        <v>1.7929999999999999</v>
      </c>
      <c r="F38" s="10">
        <v>29.548999999999999</v>
      </c>
      <c r="G38" s="41">
        <v>1.635</v>
      </c>
      <c r="H38" s="10">
        <v>329.642</v>
      </c>
      <c r="I38" s="41">
        <v>3.0169999999999999</v>
      </c>
      <c r="J38" s="10">
        <v>16.646999999999998</v>
      </c>
      <c r="K38" s="41">
        <v>2.9369999999999998</v>
      </c>
      <c r="L38" s="10">
        <v>748.85</v>
      </c>
      <c r="M38" s="41">
        <v>1.96</v>
      </c>
      <c r="N38" s="10">
        <v>44.850999999999999</v>
      </c>
      <c r="O38" s="41">
        <v>1.6910000000000001</v>
      </c>
    </row>
    <row r="39" spans="1:15" ht="12.75" customHeight="1">
      <c r="A39" s="39">
        <v>42036</v>
      </c>
      <c r="B39" s="40" t="s">
        <v>18</v>
      </c>
      <c r="C39" s="40" t="s">
        <v>49</v>
      </c>
      <c r="D39" s="10">
        <v>791.59900000000005</v>
      </c>
      <c r="E39" s="41">
        <v>2.4950000000000001</v>
      </c>
      <c r="F39" s="10">
        <v>21.687999999999999</v>
      </c>
      <c r="G39" s="41">
        <v>2.3839999999999999</v>
      </c>
      <c r="H39" s="10">
        <v>221.435</v>
      </c>
      <c r="I39" s="41">
        <v>4.4619999999999997</v>
      </c>
      <c r="J39" s="10">
        <v>11.182</v>
      </c>
      <c r="K39" s="41">
        <v>4.4080000000000004</v>
      </c>
      <c r="L39" s="10">
        <v>570.16399999999999</v>
      </c>
      <c r="M39" s="41">
        <v>2.3690000000000002</v>
      </c>
      <c r="N39" s="10">
        <v>34.149000000000001</v>
      </c>
      <c r="O39" s="41">
        <v>2.1520000000000001</v>
      </c>
    </row>
    <row r="40" spans="1:15" ht="12.75" customHeight="1">
      <c r="A40" s="39">
        <v>42036</v>
      </c>
      <c r="B40" s="40" t="s">
        <v>18</v>
      </c>
      <c r="C40" s="40" t="s">
        <v>50</v>
      </c>
      <c r="D40" s="10">
        <v>286.89400000000001</v>
      </c>
      <c r="E40" s="41">
        <v>3.653</v>
      </c>
      <c r="F40" s="10">
        <v>7.86</v>
      </c>
      <c r="G40" s="41">
        <v>3.5779999999999998</v>
      </c>
      <c r="H40" s="10">
        <v>108.208</v>
      </c>
      <c r="I40" s="41">
        <v>5.9740000000000002</v>
      </c>
      <c r="J40" s="10">
        <v>5.4640000000000004</v>
      </c>
      <c r="K40" s="41">
        <v>5.9340000000000002</v>
      </c>
      <c r="L40" s="10">
        <v>178.68600000000001</v>
      </c>
      <c r="M40" s="41">
        <v>3.6909999999999998</v>
      </c>
      <c r="N40" s="10">
        <v>10.702</v>
      </c>
      <c r="O40" s="41">
        <v>3.5550000000000002</v>
      </c>
    </row>
    <row r="41" spans="1:15" ht="12.75" customHeight="1">
      <c r="A41" s="39">
        <v>42036</v>
      </c>
      <c r="B41" s="40" t="s">
        <v>18</v>
      </c>
      <c r="C41" s="40" t="s">
        <v>51</v>
      </c>
      <c r="D41" s="10">
        <v>127.672</v>
      </c>
      <c r="E41" s="41">
        <v>7.7249999999999996</v>
      </c>
      <c r="F41" s="10">
        <v>3.4980000000000002</v>
      </c>
      <c r="G41" s="41">
        <v>7.69</v>
      </c>
      <c r="H41" s="10">
        <v>31.934999999999999</v>
      </c>
      <c r="I41" s="41">
        <v>13.128</v>
      </c>
      <c r="J41" s="10">
        <v>1.613</v>
      </c>
      <c r="K41" s="41">
        <v>13.11</v>
      </c>
      <c r="L41" s="10">
        <v>95.736999999999995</v>
      </c>
      <c r="M41" s="41">
        <v>7.4710000000000001</v>
      </c>
      <c r="N41" s="10">
        <v>5.734</v>
      </c>
      <c r="O41" s="41">
        <v>7.4050000000000002</v>
      </c>
    </row>
    <row r="42" spans="1:15" ht="12.75" customHeight="1">
      <c r="A42" s="42">
        <v>42036</v>
      </c>
      <c r="B42" s="43" t="s">
        <v>18</v>
      </c>
      <c r="C42" s="43" t="s">
        <v>52</v>
      </c>
      <c r="D42" s="12">
        <v>159.22200000000001</v>
      </c>
      <c r="E42" s="44">
        <v>3.9809999999999999</v>
      </c>
      <c r="F42" s="12">
        <v>4.3620000000000001</v>
      </c>
      <c r="G42" s="44">
        <v>3.9119999999999999</v>
      </c>
      <c r="H42" s="12">
        <v>76.272999999999996</v>
      </c>
      <c r="I42" s="44">
        <v>5.6849999999999996</v>
      </c>
      <c r="J42" s="12">
        <v>3.8519999999999999</v>
      </c>
      <c r="K42" s="44">
        <v>5.6429999999999998</v>
      </c>
      <c r="L42" s="12">
        <v>82.948999999999998</v>
      </c>
      <c r="M42" s="44">
        <v>6.4219999999999997</v>
      </c>
      <c r="N42" s="12">
        <v>4.968</v>
      </c>
      <c r="O42" s="44">
        <v>6.3449999999999998</v>
      </c>
    </row>
    <row r="43" spans="1:15" ht="12.75" customHeight="1">
      <c r="A43" s="39">
        <v>42036</v>
      </c>
      <c r="B43" s="40" t="s">
        <v>19</v>
      </c>
      <c r="C43" s="40" t="s">
        <v>48</v>
      </c>
      <c r="D43" s="10">
        <v>979.26900000000001</v>
      </c>
      <c r="E43" s="41">
        <v>1.7669999999999999</v>
      </c>
      <c r="F43" s="10">
        <v>32.915999999999997</v>
      </c>
      <c r="G43" s="41">
        <v>1.633</v>
      </c>
      <c r="H43" s="10">
        <v>312.55700000000002</v>
      </c>
      <c r="I43" s="41">
        <v>3.444</v>
      </c>
      <c r="J43" s="10">
        <v>19.474</v>
      </c>
      <c r="K43" s="41">
        <v>3.3759999999999999</v>
      </c>
      <c r="L43" s="10">
        <v>666.71199999999999</v>
      </c>
      <c r="M43" s="41">
        <v>2.5099999999999998</v>
      </c>
      <c r="N43" s="10">
        <v>48.662999999999997</v>
      </c>
      <c r="O43" s="41">
        <v>2.298</v>
      </c>
    </row>
    <row r="44" spans="1:15" ht="12.75" customHeight="1">
      <c r="A44" s="39">
        <v>42036</v>
      </c>
      <c r="B44" s="40" t="s">
        <v>19</v>
      </c>
      <c r="C44" s="40" t="s">
        <v>49</v>
      </c>
      <c r="D44" s="10">
        <v>713.75199999999995</v>
      </c>
      <c r="E44" s="41">
        <v>2.15</v>
      </c>
      <c r="F44" s="10">
        <v>23.991</v>
      </c>
      <c r="G44" s="41">
        <v>2.0409999999999999</v>
      </c>
      <c r="H44" s="10">
        <v>209.37</v>
      </c>
      <c r="I44" s="41">
        <v>4.5919999999999996</v>
      </c>
      <c r="J44" s="10">
        <v>13.045</v>
      </c>
      <c r="K44" s="41">
        <v>4.5410000000000004</v>
      </c>
      <c r="L44" s="10">
        <v>504.38200000000001</v>
      </c>
      <c r="M44" s="41">
        <v>2.65</v>
      </c>
      <c r="N44" s="10">
        <v>36.814999999999998</v>
      </c>
      <c r="O44" s="41">
        <v>2.4500000000000002</v>
      </c>
    </row>
    <row r="45" spans="1:15" ht="12.75" customHeight="1">
      <c r="A45" s="39">
        <v>42036</v>
      </c>
      <c r="B45" s="40" t="s">
        <v>19</v>
      </c>
      <c r="C45" s="40" t="s">
        <v>50</v>
      </c>
      <c r="D45" s="10">
        <v>265.517</v>
      </c>
      <c r="E45" s="41">
        <v>3.7559999999999998</v>
      </c>
      <c r="F45" s="10">
        <v>8.9250000000000007</v>
      </c>
      <c r="G45" s="41">
        <v>3.694</v>
      </c>
      <c r="H45" s="10">
        <v>103.187</v>
      </c>
      <c r="I45" s="41">
        <v>6.08</v>
      </c>
      <c r="J45" s="10">
        <v>6.4290000000000003</v>
      </c>
      <c r="K45" s="41">
        <v>6.0419999999999998</v>
      </c>
      <c r="L45" s="10">
        <v>162.33000000000001</v>
      </c>
      <c r="M45" s="41">
        <v>4.8109999999999999</v>
      </c>
      <c r="N45" s="10">
        <v>11.848000000000001</v>
      </c>
      <c r="O45" s="41">
        <v>4.7039999999999997</v>
      </c>
    </row>
    <row r="46" spans="1:15" ht="12.75" customHeight="1">
      <c r="A46" s="39">
        <v>42036</v>
      </c>
      <c r="B46" s="40" t="s">
        <v>19</v>
      </c>
      <c r="C46" s="40" t="s">
        <v>51</v>
      </c>
      <c r="D46" s="10">
        <v>141.041</v>
      </c>
      <c r="E46" s="41">
        <v>5.0259999999999998</v>
      </c>
      <c r="F46" s="10">
        <v>4.7409999999999997</v>
      </c>
      <c r="G46" s="41">
        <v>4.9800000000000004</v>
      </c>
      <c r="H46" s="10">
        <v>43.067</v>
      </c>
      <c r="I46" s="41">
        <v>10.164</v>
      </c>
      <c r="J46" s="10">
        <v>2.6829999999999998</v>
      </c>
      <c r="K46" s="41">
        <v>10.141</v>
      </c>
      <c r="L46" s="10">
        <v>97.974000000000004</v>
      </c>
      <c r="M46" s="41">
        <v>7.5430000000000001</v>
      </c>
      <c r="N46" s="10">
        <v>7.1509999999999998</v>
      </c>
      <c r="O46" s="41">
        <v>7.4749999999999996</v>
      </c>
    </row>
    <row r="47" spans="1:15" ht="12.75" customHeight="1">
      <c r="A47" s="42">
        <v>42036</v>
      </c>
      <c r="B47" s="43" t="s">
        <v>19</v>
      </c>
      <c r="C47" s="43" t="s">
        <v>52</v>
      </c>
      <c r="D47" s="12">
        <v>124.476</v>
      </c>
      <c r="E47" s="44">
        <v>7.39</v>
      </c>
      <c r="F47" s="12">
        <v>4.1840000000000002</v>
      </c>
      <c r="G47" s="44">
        <v>7.3579999999999997</v>
      </c>
      <c r="H47" s="12">
        <v>60.12</v>
      </c>
      <c r="I47" s="44">
        <v>9.3940000000000001</v>
      </c>
      <c r="J47" s="12">
        <v>3.746</v>
      </c>
      <c r="K47" s="44">
        <v>9.3689999999999998</v>
      </c>
      <c r="L47" s="12">
        <v>64.355999999999995</v>
      </c>
      <c r="M47" s="44">
        <v>8.7490000000000006</v>
      </c>
      <c r="N47" s="12">
        <v>4.6970000000000001</v>
      </c>
      <c r="O47" s="44">
        <v>8.6910000000000007</v>
      </c>
    </row>
    <row r="48" spans="1:15" ht="12.75" customHeight="1">
      <c r="A48" s="39">
        <v>42036</v>
      </c>
      <c r="B48" s="40" t="s">
        <v>20</v>
      </c>
      <c r="C48" s="40" t="s">
        <v>48</v>
      </c>
      <c r="D48" s="10">
        <v>679.69600000000003</v>
      </c>
      <c r="E48" s="41">
        <v>2.7850000000000001</v>
      </c>
      <c r="F48" s="10">
        <v>29.300999999999998</v>
      </c>
      <c r="G48" s="41">
        <v>2.6419999999999999</v>
      </c>
      <c r="H48" s="10">
        <v>195.273</v>
      </c>
      <c r="I48" s="41">
        <v>5.3780000000000001</v>
      </c>
      <c r="J48" s="10">
        <v>15.846</v>
      </c>
      <c r="K48" s="41">
        <v>5.2770000000000001</v>
      </c>
      <c r="L48" s="10">
        <v>484.42399999999998</v>
      </c>
      <c r="M48" s="41">
        <v>3.3450000000000002</v>
      </c>
      <c r="N48" s="10">
        <v>44.548000000000002</v>
      </c>
      <c r="O48" s="41">
        <v>3.0409999999999999</v>
      </c>
    </row>
    <row r="49" spans="1:15" ht="12.75" customHeight="1">
      <c r="A49" s="39">
        <v>42036</v>
      </c>
      <c r="B49" s="40" t="s">
        <v>20</v>
      </c>
      <c r="C49" s="40" t="s">
        <v>49</v>
      </c>
      <c r="D49" s="10">
        <v>478.06400000000002</v>
      </c>
      <c r="E49" s="41">
        <v>3.78</v>
      </c>
      <c r="F49" s="10">
        <v>20.609000000000002</v>
      </c>
      <c r="G49" s="41">
        <v>3.6760000000000002</v>
      </c>
      <c r="H49" s="10">
        <v>117.42100000000001</v>
      </c>
      <c r="I49" s="41">
        <v>7.6310000000000002</v>
      </c>
      <c r="J49" s="10">
        <v>9.5289999999999999</v>
      </c>
      <c r="K49" s="41">
        <v>7.56</v>
      </c>
      <c r="L49" s="10">
        <v>360.642</v>
      </c>
      <c r="M49" s="41">
        <v>3.8069999999999999</v>
      </c>
      <c r="N49" s="10">
        <v>33.164999999999999</v>
      </c>
      <c r="O49" s="41">
        <v>3.5419999999999998</v>
      </c>
    </row>
    <row r="50" spans="1:15" ht="12.75" customHeight="1">
      <c r="A50" s="39">
        <v>42036</v>
      </c>
      <c r="B50" s="40" t="s">
        <v>20</v>
      </c>
      <c r="C50" s="40" t="s">
        <v>50</v>
      </c>
      <c r="D50" s="10">
        <v>201.63300000000001</v>
      </c>
      <c r="E50" s="41">
        <v>5.2119999999999997</v>
      </c>
      <c r="F50" s="10">
        <v>8.6920000000000002</v>
      </c>
      <c r="G50" s="41">
        <v>5.1369999999999996</v>
      </c>
      <c r="H50" s="10">
        <v>77.850999999999999</v>
      </c>
      <c r="I50" s="41">
        <v>7.9269999999999996</v>
      </c>
      <c r="J50" s="10">
        <v>6.3179999999999996</v>
      </c>
      <c r="K50" s="41">
        <v>7.859</v>
      </c>
      <c r="L50" s="10">
        <v>123.78100000000001</v>
      </c>
      <c r="M50" s="41">
        <v>7.4480000000000004</v>
      </c>
      <c r="N50" s="10">
        <v>11.382999999999999</v>
      </c>
      <c r="O50" s="41">
        <v>7.3159999999999998</v>
      </c>
    </row>
    <row r="51" spans="1:15" ht="12.75" customHeight="1">
      <c r="A51" s="39">
        <v>42036</v>
      </c>
      <c r="B51" s="40" t="s">
        <v>20</v>
      </c>
      <c r="C51" s="40" t="s">
        <v>51</v>
      </c>
      <c r="D51" s="10">
        <v>83.888000000000005</v>
      </c>
      <c r="E51" s="41">
        <v>7.6130000000000004</v>
      </c>
      <c r="F51" s="10">
        <v>3.6160000000000001</v>
      </c>
      <c r="G51" s="41">
        <v>7.5609999999999999</v>
      </c>
      <c r="H51" s="10">
        <v>29.256</v>
      </c>
      <c r="I51" s="41">
        <v>11.108000000000001</v>
      </c>
      <c r="J51" s="10">
        <v>2.3740000000000001</v>
      </c>
      <c r="K51" s="41">
        <v>11.06</v>
      </c>
      <c r="L51" s="10">
        <v>54.631999999999998</v>
      </c>
      <c r="M51" s="41">
        <v>10.079000000000001</v>
      </c>
      <c r="N51" s="10">
        <v>5.024</v>
      </c>
      <c r="O51" s="41">
        <v>9.9819999999999993</v>
      </c>
    </row>
    <row r="52" spans="1:15" ht="12.75" customHeight="1">
      <c r="A52" s="42">
        <v>42036</v>
      </c>
      <c r="B52" s="43" t="s">
        <v>20</v>
      </c>
      <c r="C52" s="43" t="s">
        <v>52</v>
      </c>
      <c r="D52" s="12">
        <v>117.745</v>
      </c>
      <c r="E52" s="44">
        <v>8.4559999999999995</v>
      </c>
      <c r="F52" s="12">
        <v>5.0759999999999996</v>
      </c>
      <c r="G52" s="44">
        <v>8.41</v>
      </c>
      <c r="H52" s="12">
        <v>48.594999999999999</v>
      </c>
      <c r="I52" s="44">
        <v>10.503</v>
      </c>
      <c r="J52" s="12">
        <v>3.9430000000000001</v>
      </c>
      <c r="K52" s="44">
        <v>10.452</v>
      </c>
      <c r="L52" s="12">
        <v>69.149000000000001</v>
      </c>
      <c r="M52" s="44">
        <v>10.893000000000001</v>
      </c>
      <c r="N52" s="12">
        <v>6.359</v>
      </c>
      <c r="O52" s="44">
        <v>10.803000000000001</v>
      </c>
    </row>
    <row r="53" spans="1:15" ht="12.75" customHeight="1">
      <c r="A53" s="39">
        <v>42036</v>
      </c>
      <c r="B53" s="40" t="s">
        <v>21</v>
      </c>
      <c r="C53" s="40" t="s">
        <v>48</v>
      </c>
      <c r="D53" s="10">
        <v>262.529</v>
      </c>
      <c r="E53" s="41">
        <v>3.0720000000000001</v>
      </c>
      <c r="F53" s="10">
        <v>32.786000000000001</v>
      </c>
      <c r="G53" s="41">
        <v>2.8969999999999998</v>
      </c>
      <c r="H53" s="10">
        <v>75.378</v>
      </c>
      <c r="I53" s="41">
        <v>5.0519999999999996</v>
      </c>
      <c r="J53" s="10">
        <v>17.542999999999999</v>
      </c>
      <c r="K53" s="41">
        <v>4.9320000000000004</v>
      </c>
      <c r="L53" s="10">
        <v>187.15100000000001</v>
      </c>
      <c r="M53" s="41">
        <v>3.0110000000000001</v>
      </c>
      <c r="N53" s="10">
        <v>50.436</v>
      </c>
      <c r="O53" s="41">
        <v>2.6030000000000002</v>
      </c>
    </row>
    <row r="54" spans="1:15" ht="12.75" customHeight="1">
      <c r="A54" s="39">
        <v>42036</v>
      </c>
      <c r="B54" s="40" t="s">
        <v>21</v>
      </c>
      <c r="C54" s="40" t="s">
        <v>49</v>
      </c>
      <c r="D54" s="10">
        <v>190.88300000000001</v>
      </c>
      <c r="E54" s="41">
        <v>4.0380000000000003</v>
      </c>
      <c r="F54" s="10">
        <v>23.838000000000001</v>
      </c>
      <c r="G54" s="41">
        <v>3.9060000000000001</v>
      </c>
      <c r="H54" s="10">
        <v>47.521999999999998</v>
      </c>
      <c r="I54" s="41">
        <v>8.1940000000000008</v>
      </c>
      <c r="J54" s="10">
        <v>11.06</v>
      </c>
      <c r="K54" s="41">
        <v>8.1199999999999992</v>
      </c>
      <c r="L54" s="10">
        <v>143.36099999999999</v>
      </c>
      <c r="M54" s="41">
        <v>3.8050000000000002</v>
      </c>
      <c r="N54" s="10">
        <v>38.634999999999998</v>
      </c>
      <c r="O54" s="41">
        <v>3.4910000000000001</v>
      </c>
    </row>
    <row r="55" spans="1:15" ht="12.75" customHeight="1">
      <c r="A55" s="39">
        <v>42036</v>
      </c>
      <c r="B55" s="40" t="s">
        <v>21</v>
      </c>
      <c r="C55" s="40" t="s">
        <v>50</v>
      </c>
      <c r="D55" s="10">
        <v>71.646000000000001</v>
      </c>
      <c r="E55" s="41">
        <v>5.6020000000000003</v>
      </c>
      <c r="F55" s="10">
        <v>8.9469999999999992</v>
      </c>
      <c r="G55" s="41">
        <v>5.508</v>
      </c>
      <c r="H55" s="10">
        <v>27.856000000000002</v>
      </c>
      <c r="I55" s="41">
        <v>11.002000000000001</v>
      </c>
      <c r="J55" s="10">
        <v>6.4829999999999997</v>
      </c>
      <c r="K55" s="41">
        <v>10.948</v>
      </c>
      <c r="L55" s="10">
        <v>43.79</v>
      </c>
      <c r="M55" s="41">
        <v>5.9370000000000003</v>
      </c>
      <c r="N55" s="10">
        <v>11.801</v>
      </c>
      <c r="O55" s="41">
        <v>5.74</v>
      </c>
    </row>
    <row r="56" spans="1:15" ht="12.75" customHeight="1">
      <c r="A56" s="39">
        <v>42036</v>
      </c>
      <c r="B56" s="40" t="s">
        <v>21</v>
      </c>
      <c r="C56" s="40" t="s">
        <v>51</v>
      </c>
      <c r="D56" s="10">
        <v>33.564</v>
      </c>
      <c r="E56" s="41">
        <v>8.1419999999999995</v>
      </c>
      <c r="F56" s="10">
        <v>4.1920000000000002</v>
      </c>
      <c r="G56" s="41">
        <v>8.077</v>
      </c>
      <c r="H56" s="10">
        <v>9.3930000000000007</v>
      </c>
      <c r="I56" s="41">
        <v>17.722999999999999</v>
      </c>
      <c r="J56" s="10">
        <v>2.1859999999999999</v>
      </c>
      <c r="K56" s="41">
        <v>17.689</v>
      </c>
      <c r="L56" s="10">
        <v>24.170999999999999</v>
      </c>
      <c r="M56" s="41">
        <v>8.6890000000000001</v>
      </c>
      <c r="N56" s="10">
        <v>6.5140000000000002</v>
      </c>
      <c r="O56" s="41">
        <v>8.5559999999999992</v>
      </c>
    </row>
    <row r="57" spans="1:15" ht="12.75" customHeight="1">
      <c r="A57" s="42">
        <v>42036</v>
      </c>
      <c r="B57" s="43" t="s">
        <v>21</v>
      </c>
      <c r="C57" s="43" t="s">
        <v>52</v>
      </c>
      <c r="D57" s="12">
        <v>38.082000000000001</v>
      </c>
      <c r="E57" s="44">
        <v>6.9589999999999996</v>
      </c>
      <c r="F57" s="12">
        <v>4.7560000000000002</v>
      </c>
      <c r="G57" s="44">
        <v>6.8840000000000003</v>
      </c>
      <c r="H57" s="12">
        <v>18.463000000000001</v>
      </c>
      <c r="I57" s="44">
        <v>12.589</v>
      </c>
      <c r="J57" s="12">
        <v>4.2969999999999997</v>
      </c>
      <c r="K57" s="44">
        <v>12.541</v>
      </c>
      <c r="L57" s="12">
        <v>19.619</v>
      </c>
      <c r="M57" s="44">
        <v>11.353</v>
      </c>
      <c r="N57" s="12">
        <v>5.2869999999999999</v>
      </c>
      <c r="O57" s="44">
        <v>11.250999999999999</v>
      </c>
    </row>
    <row r="58" spans="1:15" ht="12.75" customHeight="1">
      <c r="A58" s="39">
        <v>42036</v>
      </c>
      <c r="B58" s="40" t="s">
        <v>22</v>
      </c>
      <c r="C58" s="40" t="s">
        <v>48</v>
      </c>
      <c r="D58" s="10">
        <v>394.67</v>
      </c>
      <c r="E58" s="41">
        <v>2.9670000000000001</v>
      </c>
      <c r="F58" s="10">
        <v>29.844999999999999</v>
      </c>
      <c r="G58" s="41">
        <v>2.8919999999999999</v>
      </c>
      <c r="H58" s="10">
        <v>114.20699999999999</v>
      </c>
      <c r="I58" s="41">
        <v>5.5410000000000004</v>
      </c>
      <c r="J58" s="10">
        <v>15.497999999999999</v>
      </c>
      <c r="K58" s="41">
        <v>5.4420000000000002</v>
      </c>
      <c r="L58" s="10">
        <v>280.46300000000002</v>
      </c>
      <c r="M58" s="41">
        <v>3.2040000000000002</v>
      </c>
      <c r="N58" s="10">
        <v>47.902999999999999</v>
      </c>
      <c r="O58" s="41">
        <v>2.94</v>
      </c>
    </row>
    <row r="59" spans="1:15" ht="12.75" customHeight="1">
      <c r="A59" s="39">
        <v>42036</v>
      </c>
      <c r="B59" s="40" t="s">
        <v>22</v>
      </c>
      <c r="C59" s="40" t="s">
        <v>49</v>
      </c>
      <c r="D59" s="10">
        <v>295.81700000000001</v>
      </c>
      <c r="E59" s="41">
        <v>3.9769999999999999</v>
      </c>
      <c r="F59" s="10">
        <v>22.369</v>
      </c>
      <c r="G59" s="41">
        <v>3.9209999999999998</v>
      </c>
      <c r="H59" s="10">
        <v>77.447999999999993</v>
      </c>
      <c r="I59" s="41">
        <v>7.1449999999999996</v>
      </c>
      <c r="J59" s="10">
        <v>10.51</v>
      </c>
      <c r="K59" s="41">
        <v>7.069</v>
      </c>
      <c r="L59" s="10">
        <v>218.37</v>
      </c>
      <c r="M59" s="41">
        <v>4.3079999999999998</v>
      </c>
      <c r="N59" s="10">
        <v>37.296999999999997</v>
      </c>
      <c r="O59" s="41">
        <v>4.1150000000000002</v>
      </c>
    </row>
    <row r="60" spans="1:15" ht="12.75" customHeight="1">
      <c r="A60" s="39">
        <v>42036</v>
      </c>
      <c r="B60" s="40" t="s">
        <v>22</v>
      </c>
      <c r="C60" s="40" t="s">
        <v>50</v>
      </c>
      <c r="D60" s="10">
        <v>98.852999999999994</v>
      </c>
      <c r="E60" s="41">
        <v>6.2949999999999999</v>
      </c>
      <c r="F60" s="10">
        <v>7.4749999999999996</v>
      </c>
      <c r="G60" s="41">
        <v>6.26</v>
      </c>
      <c r="H60" s="10">
        <v>36.759</v>
      </c>
      <c r="I60" s="41">
        <v>8.6379999999999999</v>
      </c>
      <c r="J60" s="10">
        <v>4.9880000000000004</v>
      </c>
      <c r="K60" s="41">
        <v>8.5749999999999993</v>
      </c>
      <c r="L60" s="10">
        <v>62.094000000000001</v>
      </c>
      <c r="M60" s="41">
        <v>8.5109999999999992</v>
      </c>
      <c r="N60" s="10">
        <v>10.605</v>
      </c>
      <c r="O60" s="41">
        <v>8.4149999999999991</v>
      </c>
    </row>
    <row r="61" spans="1:15" ht="12.75" customHeight="1">
      <c r="A61" s="39">
        <v>42036</v>
      </c>
      <c r="B61" s="40" t="s">
        <v>22</v>
      </c>
      <c r="C61" s="40" t="s">
        <v>51</v>
      </c>
      <c r="D61" s="10">
        <v>44.198999999999998</v>
      </c>
      <c r="E61" s="41">
        <v>10.028</v>
      </c>
      <c r="F61" s="10">
        <v>3.3420000000000001</v>
      </c>
      <c r="G61" s="41">
        <v>10.006</v>
      </c>
      <c r="H61" s="10">
        <v>11.622999999999999</v>
      </c>
      <c r="I61" s="41">
        <v>16.331</v>
      </c>
      <c r="J61" s="10">
        <v>1.577</v>
      </c>
      <c r="K61" s="41">
        <v>16.297999999999998</v>
      </c>
      <c r="L61" s="10">
        <v>32.576000000000001</v>
      </c>
      <c r="M61" s="41">
        <v>11.622</v>
      </c>
      <c r="N61" s="10">
        <v>5.5640000000000001</v>
      </c>
      <c r="O61" s="41">
        <v>11.552</v>
      </c>
    </row>
    <row r="62" spans="1:15" ht="12.75" customHeight="1">
      <c r="A62" s="42">
        <v>42036</v>
      </c>
      <c r="B62" s="43" t="s">
        <v>22</v>
      </c>
      <c r="C62" s="43" t="s">
        <v>52</v>
      </c>
      <c r="D62" s="12">
        <v>54.652999999999999</v>
      </c>
      <c r="E62" s="44">
        <v>8.5329999999999995</v>
      </c>
      <c r="F62" s="12">
        <v>4.133</v>
      </c>
      <c r="G62" s="44">
        <v>8.5069999999999997</v>
      </c>
      <c r="H62" s="12">
        <v>25.135999999999999</v>
      </c>
      <c r="I62" s="44">
        <v>9.3699999999999992</v>
      </c>
      <c r="J62" s="12">
        <v>3.411</v>
      </c>
      <c r="K62" s="44">
        <v>9.3119999999999994</v>
      </c>
      <c r="L62" s="12">
        <v>29.518000000000001</v>
      </c>
      <c r="M62" s="44">
        <v>14.177</v>
      </c>
      <c r="N62" s="12">
        <v>5.0419999999999998</v>
      </c>
      <c r="O62" s="44">
        <v>14.119</v>
      </c>
    </row>
    <row r="63" spans="1:15" ht="12.75" customHeight="1">
      <c r="A63" s="39">
        <v>42036</v>
      </c>
      <c r="B63" s="40" t="s">
        <v>23</v>
      </c>
      <c r="C63" s="40" t="s">
        <v>48</v>
      </c>
      <c r="D63" s="10">
        <v>85.980999999999995</v>
      </c>
      <c r="E63" s="41">
        <v>3.4039999999999999</v>
      </c>
      <c r="F63" s="10">
        <v>35.801000000000002</v>
      </c>
      <c r="G63" s="41">
        <v>3.0179999999999998</v>
      </c>
      <c r="H63" s="10">
        <v>25.681000000000001</v>
      </c>
      <c r="I63" s="41">
        <v>5.5679999999999996</v>
      </c>
      <c r="J63" s="10">
        <v>20.202000000000002</v>
      </c>
      <c r="K63" s="41">
        <v>5.242</v>
      </c>
      <c r="L63" s="10">
        <v>60.3</v>
      </c>
      <c r="M63" s="41">
        <v>3.673</v>
      </c>
      <c r="N63" s="10">
        <v>53.343000000000004</v>
      </c>
      <c r="O63" s="41">
        <v>3.1040000000000001</v>
      </c>
    </row>
    <row r="64" spans="1:15" ht="12.75" customHeight="1">
      <c r="A64" s="39">
        <v>42036</v>
      </c>
      <c r="B64" s="40" t="s">
        <v>23</v>
      </c>
      <c r="C64" s="40" t="s">
        <v>49</v>
      </c>
      <c r="D64" s="10">
        <v>59.808</v>
      </c>
      <c r="E64" s="41">
        <v>4.2110000000000003</v>
      </c>
      <c r="F64" s="10">
        <v>24.902999999999999</v>
      </c>
      <c r="G64" s="41">
        <v>3.9049999999999998</v>
      </c>
      <c r="H64" s="10">
        <v>16.146999999999998</v>
      </c>
      <c r="I64" s="41">
        <v>9.4540000000000006</v>
      </c>
      <c r="J64" s="10">
        <v>12.702</v>
      </c>
      <c r="K64" s="41">
        <v>9.2650000000000006</v>
      </c>
      <c r="L64" s="10">
        <v>43.661000000000001</v>
      </c>
      <c r="M64" s="41">
        <v>4.83</v>
      </c>
      <c r="N64" s="10">
        <v>38.624000000000002</v>
      </c>
      <c r="O64" s="41">
        <v>4.4119999999999999</v>
      </c>
    </row>
    <row r="65" spans="1:15" ht="12.75" customHeight="1">
      <c r="A65" s="39">
        <v>42036</v>
      </c>
      <c r="B65" s="40" t="s">
        <v>23</v>
      </c>
      <c r="C65" s="40" t="s">
        <v>50</v>
      </c>
      <c r="D65" s="10">
        <v>26.172999999999998</v>
      </c>
      <c r="E65" s="41">
        <v>8.5</v>
      </c>
      <c r="F65" s="10">
        <v>10.898</v>
      </c>
      <c r="G65" s="41">
        <v>8.3529999999999998</v>
      </c>
      <c r="H65" s="10">
        <v>9.5340000000000007</v>
      </c>
      <c r="I65" s="41">
        <v>10.878</v>
      </c>
      <c r="J65" s="10">
        <v>7.5</v>
      </c>
      <c r="K65" s="41">
        <v>10.714</v>
      </c>
      <c r="L65" s="10">
        <v>16.638999999999999</v>
      </c>
      <c r="M65" s="41">
        <v>10.215</v>
      </c>
      <c r="N65" s="10">
        <v>14.718999999999999</v>
      </c>
      <c r="O65" s="41">
        <v>10.023999999999999</v>
      </c>
    </row>
    <row r="66" spans="1:15" ht="12.75" customHeight="1">
      <c r="A66" s="39">
        <v>42036</v>
      </c>
      <c r="B66" s="40" t="s">
        <v>23</v>
      </c>
      <c r="C66" s="40" t="s">
        <v>51</v>
      </c>
      <c r="D66" s="10">
        <v>11.507</v>
      </c>
      <c r="E66" s="41">
        <v>11.59</v>
      </c>
      <c r="F66" s="10">
        <v>4.7910000000000004</v>
      </c>
      <c r="G66" s="41">
        <v>11.481999999999999</v>
      </c>
      <c r="H66" s="10">
        <v>2.5169999999999999</v>
      </c>
      <c r="I66" s="41">
        <v>21.344000000000001</v>
      </c>
      <c r="J66" s="10">
        <v>1.98</v>
      </c>
      <c r="K66" s="41">
        <v>21.260999999999999</v>
      </c>
      <c r="L66" s="10">
        <v>8.99</v>
      </c>
      <c r="M66" s="41">
        <v>12.653</v>
      </c>
      <c r="N66" s="10">
        <v>7.9530000000000003</v>
      </c>
      <c r="O66" s="41">
        <v>12.5</v>
      </c>
    </row>
    <row r="67" spans="1:15" ht="12.75" customHeight="1">
      <c r="A67" s="42">
        <v>42036</v>
      </c>
      <c r="B67" s="43" t="s">
        <v>23</v>
      </c>
      <c r="C67" s="43" t="s">
        <v>52</v>
      </c>
      <c r="D67" s="12">
        <v>14.666</v>
      </c>
      <c r="E67" s="44">
        <v>11.704000000000001</v>
      </c>
      <c r="F67" s="12">
        <v>6.1070000000000002</v>
      </c>
      <c r="G67" s="44">
        <v>11.597</v>
      </c>
      <c r="H67" s="12">
        <v>7.0170000000000003</v>
      </c>
      <c r="I67" s="44">
        <v>14.706</v>
      </c>
      <c r="J67" s="12">
        <v>5.52</v>
      </c>
      <c r="K67" s="44">
        <v>14.586</v>
      </c>
      <c r="L67" s="12">
        <v>7.649</v>
      </c>
      <c r="M67" s="44">
        <v>15.084</v>
      </c>
      <c r="N67" s="12">
        <v>6.766</v>
      </c>
      <c r="O67" s="44">
        <v>14.955</v>
      </c>
    </row>
    <row r="68" spans="1:15" ht="12.75" customHeight="1">
      <c r="A68" s="39">
        <v>42036</v>
      </c>
      <c r="B68" s="40" t="s">
        <v>24</v>
      </c>
      <c r="C68" s="40" t="s">
        <v>48</v>
      </c>
      <c r="D68" s="10">
        <v>21.1</v>
      </c>
      <c r="E68" s="41">
        <v>7.3739999999999997</v>
      </c>
      <c r="F68" s="10">
        <v>16.288</v>
      </c>
      <c r="G68" s="41">
        <v>6.6980000000000004</v>
      </c>
      <c r="H68" s="10">
        <v>7.2320000000000002</v>
      </c>
      <c r="I68" s="41">
        <v>11.698</v>
      </c>
      <c r="J68" s="10">
        <v>10.336</v>
      </c>
      <c r="K68" s="41">
        <v>11.287000000000001</v>
      </c>
      <c r="L68" s="10">
        <v>13.868</v>
      </c>
      <c r="M68" s="41">
        <v>8.6649999999999991</v>
      </c>
      <c r="N68" s="10">
        <v>23.279</v>
      </c>
      <c r="O68" s="41">
        <v>7.8959999999999999</v>
      </c>
    </row>
    <row r="69" spans="1:15" ht="12.75" customHeight="1">
      <c r="A69" s="39">
        <v>42036</v>
      </c>
      <c r="B69" s="40" t="s">
        <v>24</v>
      </c>
      <c r="C69" s="40" t="s">
        <v>49</v>
      </c>
      <c r="D69" s="10">
        <v>16.399999999999999</v>
      </c>
      <c r="E69" s="41">
        <v>8.3949999999999996</v>
      </c>
      <c r="F69" s="10">
        <v>12.659000000000001</v>
      </c>
      <c r="G69" s="41">
        <v>7.8079999999999998</v>
      </c>
      <c r="H69" s="10">
        <v>5.45</v>
      </c>
      <c r="I69" s="41">
        <v>11.788</v>
      </c>
      <c r="J69" s="10">
        <v>7.7889999999999997</v>
      </c>
      <c r="K69" s="41">
        <v>11.38</v>
      </c>
      <c r="L69" s="10">
        <v>10.95</v>
      </c>
      <c r="M69" s="41">
        <v>10.348000000000001</v>
      </c>
      <c r="N69" s="10">
        <v>18.379000000000001</v>
      </c>
      <c r="O69" s="41">
        <v>9.7129999999999992</v>
      </c>
    </row>
    <row r="70" spans="1:15" ht="12.75" customHeight="1">
      <c r="A70" s="39">
        <v>42036</v>
      </c>
      <c r="B70" s="40" t="s">
        <v>24</v>
      </c>
      <c r="C70" s="40" t="s">
        <v>50</v>
      </c>
      <c r="D70" s="10">
        <v>4.7009999999999996</v>
      </c>
      <c r="E70" s="41">
        <v>16.449000000000002</v>
      </c>
      <c r="F70" s="10">
        <v>3.629</v>
      </c>
      <c r="G70" s="41">
        <v>16.157</v>
      </c>
      <c r="H70" s="10">
        <v>1.782</v>
      </c>
      <c r="I70" s="41">
        <v>25.67</v>
      </c>
      <c r="J70" s="10">
        <v>2.5470000000000002</v>
      </c>
      <c r="K70" s="41">
        <v>25.484999999999999</v>
      </c>
      <c r="L70" s="10">
        <v>2.919</v>
      </c>
      <c r="M70" s="41">
        <v>18.815000000000001</v>
      </c>
      <c r="N70" s="10">
        <v>4.899</v>
      </c>
      <c r="O70" s="41">
        <v>18.472999999999999</v>
      </c>
    </row>
    <row r="71" spans="1:15" ht="12.75" customHeight="1">
      <c r="A71" s="39">
        <v>42036</v>
      </c>
      <c r="B71" s="40" t="s">
        <v>24</v>
      </c>
      <c r="C71" s="40" t="s">
        <v>51</v>
      </c>
      <c r="D71" s="10">
        <v>1.4610000000000001</v>
      </c>
      <c r="E71" s="41">
        <v>28.501000000000001</v>
      </c>
      <c r="F71" s="10">
        <v>1.1279999999999999</v>
      </c>
      <c r="G71" s="41">
        <v>28.334</v>
      </c>
      <c r="H71" s="10">
        <v>0.16900000000000001</v>
      </c>
      <c r="I71" s="41">
        <v>75.134</v>
      </c>
      <c r="J71" s="10">
        <v>0.24099999999999999</v>
      </c>
      <c r="K71" s="41">
        <v>75.070999999999998</v>
      </c>
      <c r="L71" s="10">
        <v>1.292</v>
      </c>
      <c r="M71" s="41">
        <v>29.326000000000001</v>
      </c>
      <c r="N71" s="10">
        <v>2.169</v>
      </c>
      <c r="O71" s="41">
        <v>29.108000000000001</v>
      </c>
    </row>
    <row r="72" spans="1:15" ht="12.75" customHeight="1">
      <c r="A72" s="42">
        <v>42036</v>
      </c>
      <c r="B72" s="43" t="s">
        <v>24</v>
      </c>
      <c r="C72" s="43" t="s">
        <v>52</v>
      </c>
      <c r="D72" s="12">
        <v>3.24</v>
      </c>
      <c r="E72" s="44">
        <v>18.997</v>
      </c>
      <c r="F72" s="12">
        <v>2.5009999999999999</v>
      </c>
      <c r="G72" s="44">
        <v>18.745000000000001</v>
      </c>
      <c r="H72" s="12">
        <v>1.613</v>
      </c>
      <c r="I72" s="44">
        <v>26.02</v>
      </c>
      <c r="J72" s="12">
        <v>2.306</v>
      </c>
      <c r="K72" s="44">
        <v>25.838000000000001</v>
      </c>
      <c r="L72" s="12">
        <v>1.6259999999999999</v>
      </c>
      <c r="M72" s="44">
        <v>31.489000000000001</v>
      </c>
      <c r="N72" s="12">
        <v>2.73</v>
      </c>
      <c r="O72" s="44">
        <v>31.286000000000001</v>
      </c>
    </row>
    <row r="73" spans="1:15" ht="12.75" customHeight="1">
      <c r="A73" s="39">
        <v>42036</v>
      </c>
      <c r="B73" s="40" t="s">
        <v>25</v>
      </c>
      <c r="C73" s="40" t="s">
        <v>48</v>
      </c>
      <c r="D73" s="10">
        <v>56.737000000000002</v>
      </c>
      <c r="E73" s="41">
        <v>6.0880000000000001</v>
      </c>
      <c r="F73" s="10">
        <v>26.873000000000001</v>
      </c>
      <c r="G73" s="41">
        <v>5.484</v>
      </c>
      <c r="H73" s="10">
        <v>18.596</v>
      </c>
      <c r="I73" s="41">
        <v>11.525</v>
      </c>
      <c r="J73" s="10">
        <v>17.169</v>
      </c>
      <c r="K73" s="41">
        <v>11.147</v>
      </c>
      <c r="L73" s="10">
        <v>38.140999999999998</v>
      </c>
      <c r="M73" s="41">
        <v>6.8090000000000002</v>
      </c>
      <c r="N73" s="10">
        <v>37.095999999999997</v>
      </c>
      <c r="O73" s="41">
        <v>6.1420000000000003</v>
      </c>
    </row>
    <row r="74" spans="1:15" ht="12.75" customHeight="1">
      <c r="A74" s="39">
        <v>42036</v>
      </c>
      <c r="B74" s="40" t="s">
        <v>25</v>
      </c>
      <c r="C74" s="40" t="s">
        <v>49</v>
      </c>
      <c r="D74" s="10">
        <v>43.057000000000002</v>
      </c>
      <c r="E74" s="41">
        <v>6.3789999999999996</v>
      </c>
      <c r="F74" s="10">
        <v>20.393999999999998</v>
      </c>
      <c r="G74" s="41">
        <v>5.8049999999999997</v>
      </c>
      <c r="H74" s="10">
        <v>12.696</v>
      </c>
      <c r="I74" s="41">
        <v>15.807</v>
      </c>
      <c r="J74" s="10">
        <v>11.722</v>
      </c>
      <c r="K74" s="41">
        <v>15.534000000000001</v>
      </c>
      <c r="L74" s="10">
        <v>30.361000000000001</v>
      </c>
      <c r="M74" s="41">
        <v>6.91</v>
      </c>
      <c r="N74" s="10">
        <v>29.529</v>
      </c>
      <c r="O74" s="41">
        <v>6.2539999999999996</v>
      </c>
    </row>
    <row r="75" spans="1:15" ht="12.75" customHeight="1">
      <c r="A75" s="39">
        <v>42036</v>
      </c>
      <c r="B75" s="40" t="s">
        <v>25</v>
      </c>
      <c r="C75" s="40" t="s">
        <v>50</v>
      </c>
      <c r="D75" s="10">
        <v>13.68</v>
      </c>
      <c r="E75" s="41">
        <v>15.715999999999999</v>
      </c>
      <c r="F75" s="10">
        <v>6.48</v>
      </c>
      <c r="G75" s="41">
        <v>15.492000000000001</v>
      </c>
      <c r="H75" s="10">
        <v>5.9</v>
      </c>
      <c r="I75" s="41">
        <v>21.082999999999998</v>
      </c>
      <c r="J75" s="10">
        <v>5.4470000000000001</v>
      </c>
      <c r="K75" s="41">
        <v>20.878</v>
      </c>
      <c r="L75" s="10">
        <v>7.78</v>
      </c>
      <c r="M75" s="41">
        <v>17.966999999999999</v>
      </c>
      <c r="N75" s="10">
        <v>7.5670000000000002</v>
      </c>
      <c r="O75" s="41">
        <v>17.725000000000001</v>
      </c>
    </row>
    <row r="76" spans="1:15" ht="12.75" customHeight="1">
      <c r="A76" s="39">
        <v>42036</v>
      </c>
      <c r="B76" s="40" t="s">
        <v>25</v>
      </c>
      <c r="C76" s="40" t="s">
        <v>51</v>
      </c>
      <c r="D76" s="10">
        <v>7.5460000000000003</v>
      </c>
      <c r="E76" s="41">
        <v>22.99</v>
      </c>
      <c r="F76" s="10">
        <v>3.5739999999999998</v>
      </c>
      <c r="G76" s="41">
        <v>22.837</v>
      </c>
      <c r="H76" s="10">
        <v>3.4950000000000001</v>
      </c>
      <c r="I76" s="41">
        <v>35.555999999999997</v>
      </c>
      <c r="J76" s="10">
        <v>3.226</v>
      </c>
      <c r="K76" s="41">
        <v>35.435000000000002</v>
      </c>
      <c r="L76" s="10">
        <v>4.0510000000000002</v>
      </c>
      <c r="M76" s="41">
        <v>24.872</v>
      </c>
      <c r="N76" s="10">
        <v>3.94</v>
      </c>
      <c r="O76" s="41">
        <v>24.698</v>
      </c>
    </row>
    <row r="77" spans="1:15" ht="12.75" customHeight="1">
      <c r="A77" s="42">
        <v>42036</v>
      </c>
      <c r="B77" s="43" t="s">
        <v>25</v>
      </c>
      <c r="C77" s="43" t="s">
        <v>52</v>
      </c>
      <c r="D77" s="12">
        <v>6.1340000000000003</v>
      </c>
      <c r="E77" s="44">
        <v>20.744</v>
      </c>
      <c r="F77" s="12">
        <v>2.9060000000000001</v>
      </c>
      <c r="G77" s="44">
        <v>20.574999999999999</v>
      </c>
      <c r="H77" s="12">
        <v>2.4049999999999998</v>
      </c>
      <c r="I77" s="44">
        <v>25.939</v>
      </c>
      <c r="J77" s="12">
        <v>2.2210000000000001</v>
      </c>
      <c r="K77" s="44">
        <v>25.773</v>
      </c>
      <c r="L77" s="12">
        <v>3.7290000000000001</v>
      </c>
      <c r="M77" s="44">
        <v>22.692</v>
      </c>
      <c r="N77" s="12">
        <v>3.6269999999999998</v>
      </c>
      <c r="O77" s="44">
        <v>22.501000000000001</v>
      </c>
    </row>
    <row r="78" spans="1:15" ht="12.75" customHeight="1">
      <c r="A78" s="39">
        <v>42036</v>
      </c>
      <c r="B78" s="40" t="s">
        <v>26</v>
      </c>
      <c r="C78" s="40" t="s">
        <v>48</v>
      </c>
      <c r="D78" s="10">
        <v>0</v>
      </c>
      <c r="E78" s="41">
        <v>0</v>
      </c>
      <c r="F78" s="10">
        <v>0</v>
      </c>
      <c r="G78" s="41">
        <v>0</v>
      </c>
      <c r="H78" s="10">
        <v>0</v>
      </c>
      <c r="I78" s="41">
        <v>0</v>
      </c>
      <c r="J78" s="10">
        <v>0</v>
      </c>
      <c r="K78" s="41">
        <v>0</v>
      </c>
      <c r="L78" s="10">
        <v>0</v>
      </c>
      <c r="M78" s="41">
        <v>0</v>
      </c>
      <c r="N78" s="10">
        <v>0</v>
      </c>
      <c r="O78" s="41">
        <v>0</v>
      </c>
    </row>
    <row r="79" spans="1:15" ht="12.75" customHeight="1">
      <c r="A79" s="39">
        <v>42036</v>
      </c>
      <c r="B79" s="40" t="s">
        <v>26</v>
      </c>
      <c r="C79" s="40" t="s">
        <v>49</v>
      </c>
      <c r="D79" s="10">
        <v>0</v>
      </c>
      <c r="E79" s="41">
        <v>0</v>
      </c>
      <c r="F79" s="10">
        <v>0</v>
      </c>
      <c r="G79" s="41">
        <v>0</v>
      </c>
      <c r="H79" s="10">
        <v>0</v>
      </c>
      <c r="I79" s="41">
        <v>0</v>
      </c>
      <c r="J79" s="10">
        <v>0</v>
      </c>
      <c r="K79" s="41">
        <v>0</v>
      </c>
      <c r="L79" s="10">
        <v>0</v>
      </c>
      <c r="M79" s="41">
        <v>0</v>
      </c>
      <c r="N79" s="10">
        <v>0</v>
      </c>
      <c r="O79" s="41">
        <v>0</v>
      </c>
    </row>
    <row r="80" spans="1:15" ht="12.75" customHeight="1">
      <c r="A80" s="39">
        <v>42036</v>
      </c>
      <c r="B80" s="40" t="s">
        <v>26</v>
      </c>
      <c r="C80" s="40" t="s">
        <v>50</v>
      </c>
      <c r="D80" s="10">
        <v>0</v>
      </c>
      <c r="E80" s="41">
        <v>0</v>
      </c>
      <c r="F80" s="10">
        <v>0</v>
      </c>
      <c r="G80" s="41">
        <v>0</v>
      </c>
      <c r="H80" s="10">
        <v>0</v>
      </c>
      <c r="I80" s="41">
        <v>0</v>
      </c>
      <c r="J80" s="10">
        <v>0</v>
      </c>
      <c r="K80" s="41">
        <v>0</v>
      </c>
      <c r="L80" s="10">
        <v>0</v>
      </c>
      <c r="M80" s="41">
        <v>0</v>
      </c>
      <c r="N80" s="10">
        <v>0</v>
      </c>
      <c r="O80" s="41">
        <v>0</v>
      </c>
    </row>
    <row r="81" spans="1:15" ht="12.75" customHeight="1">
      <c r="A81" s="39">
        <v>42036</v>
      </c>
      <c r="B81" s="40" t="s">
        <v>26</v>
      </c>
      <c r="C81" s="40" t="s">
        <v>51</v>
      </c>
      <c r="D81" s="10">
        <v>0</v>
      </c>
      <c r="E81" s="41">
        <v>0</v>
      </c>
      <c r="F81" s="10">
        <v>0</v>
      </c>
      <c r="G81" s="41">
        <v>0</v>
      </c>
      <c r="H81" s="10">
        <v>0</v>
      </c>
      <c r="I81" s="41">
        <v>0</v>
      </c>
      <c r="J81" s="10">
        <v>0</v>
      </c>
      <c r="K81" s="41">
        <v>0</v>
      </c>
      <c r="L81" s="10">
        <v>0</v>
      </c>
      <c r="M81" s="41">
        <v>0</v>
      </c>
      <c r="N81" s="10">
        <v>0</v>
      </c>
      <c r="O81" s="41">
        <v>0</v>
      </c>
    </row>
    <row r="82" spans="1:15" ht="12.75" customHeight="1">
      <c r="A82" s="42">
        <v>42036</v>
      </c>
      <c r="B82" s="43" t="s">
        <v>26</v>
      </c>
      <c r="C82" s="43" t="s">
        <v>52</v>
      </c>
      <c r="D82" s="12">
        <v>0</v>
      </c>
      <c r="E82" s="44">
        <v>0</v>
      </c>
      <c r="F82" s="12">
        <v>0</v>
      </c>
      <c r="G82" s="44">
        <v>0</v>
      </c>
      <c r="H82" s="12">
        <v>0</v>
      </c>
      <c r="I82" s="44">
        <v>0</v>
      </c>
      <c r="J82" s="12">
        <v>0</v>
      </c>
      <c r="K82" s="44">
        <v>0</v>
      </c>
      <c r="L82" s="12">
        <v>0</v>
      </c>
      <c r="M82" s="44">
        <v>0</v>
      </c>
      <c r="N82" s="12">
        <v>0</v>
      </c>
      <c r="O82" s="44">
        <v>0</v>
      </c>
    </row>
    <row r="83" spans="1:15" ht="12.75" customHeight="1">
      <c r="A83" s="39">
        <v>42036</v>
      </c>
      <c r="B83" s="40" t="s">
        <v>33</v>
      </c>
      <c r="C83" s="40" t="s">
        <v>48</v>
      </c>
      <c r="D83" s="10">
        <v>0</v>
      </c>
      <c r="E83" s="41">
        <v>0</v>
      </c>
      <c r="F83" s="10">
        <v>0</v>
      </c>
      <c r="G83" s="41">
        <v>0</v>
      </c>
      <c r="H83" s="10">
        <v>0</v>
      </c>
      <c r="I83" s="41">
        <v>0</v>
      </c>
      <c r="J83" s="10">
        <v>0</v>
      </c>
      <c r="K83" s="41">
        <v>0</v>
      </c>
      <c r="L83" s="10">
        <v>0</v>
      </c>
      <c r="M83" s="41">
        <v>0</v>
      </c>
      <c r="N83" s="10">
        <v>0</v>
      </c>
      <c r="O83" s="41">
        <v>0</v>
      </c>
    </row>
    <row r="84" spans="1:15" ht="12.75" customHeight="1">
      <c r="A84" s="39">
        <v>42036</v>
      </c>
      <c r="B84" s="40" t="s">
        <v>33</v>
      </c>
      <c r="C84" s="40" t="s">
        <v>49</v>
      </c>
      <c r="D84" s="10">
        <v>0</v>
      </c>
      <c r="E84" s="41">
        <v>0</v>
      </c>
      <c r="F84" s="10">
        <v>0</v>
      </c>
      <c r="G84" s="41">
        <v>0</v>
      </c>
      <c r="H84" s="10">
        <v>0</v>
      </c>
      <c r="I84" s="41">
        <v>0</v>
      </c>
      <c r="J84" s="10">
        <v>0</v>
      </c>
      <c r="K84" s="41">
        <v>0</v>
      </c>
      <c r="L84" s="10">
        <v>0</v>
      </c>
      <c r="M84" s="41">
        <v>0</v>
      </c>
      <c r="N84" s="10">
        <v>0</v>
      </c>
      <c r="O84" s="41">
        <v>0</v>
      </c>
    </row>
    <row r="85" spans="1:15" ht="12.75" customHeight="1">
      <c r="A85" s="39">
        <v>42036</v>
      </c>
      <c r="B85" s="40" t="s">
        <v>33</v>
      </c>
      <c r="C85" s="40" t="s">
        <v>50</v>
      </c>
      <c r="D85" s="10">
        <v>0</v>
      </c>
      <c r="E85" s="41">
        <v>0</v>
      </c>
      <c r="F85" s="10">
        <v>0</v>
      </c>
      <c r="G85" s="41">
        <v>0</v>
      </c>
      <c r="H85" s="10">
        <v>0</v>
      </c>
      <c r="I85" s="41">
        <v>0</v>
      </c>
      <c r="J85" s="10">
        <v>0</v>
      </c>
      <c r="K85" s="41">
        <v>0</v>
      </c>
      <c r="L85" s="10">
        <v>0</v>
      </c>
      <c r="M85" s="41">
        <v>0</v>
      </c>
      <c r="N85" s="10">
        <v>0</v>
      </c>
      <c r="O85" s="41">
        <v>0</v>
      </c>
    </row>
    <row r="86" spans="1:15" ht="12.75" customHeight="1">
      <c r="A86" s="39">
        <v>42036</v>
      </c>
      <c r="B86" s="40" t="s">
        <v>33</v>
      </c>
      <c r="C86" s="40" t="s">
        <v>51</v>
      </c>
      <c r="D86" s="10">
        <v>0</v>
      </c>
      <c r="E86" s="41">
        <v>0</v>
      </c>
      <c r="F86" s="10">
        <v>0</v>
      </c>
      <c r="G86" s="41">
        <v>0</v>
      </c>
      <c r="H86" s="10">
        <v>0</v>
      </c>
      <c r="I86" s="41">
        <v>0</v>
      </c>
      <c r="J86" s="10">
        <v>0</v>
      </c>
      <c r="K86" s="41">
        <v>0</v>
      </c>
      <c r="L86" s="10">
        <v>0</v>
      </c>
      <c r="M86" s="41">
        <v>0</v>
      </c>
      <c r="N86" s="10">
        <v>0</v>
      </c>
      <c r="O86" s="41">
        <v>0</v>
      </c>
    </row>
    <row r="87" spans="1:15" ht="12.75" customHeight="1">
      <c r="A87" s="42">
        <v>42036</v>
      </c>
      <c r="B87" s="43" t="s">
        <v>33</v>
      </c>
      <c r="C87" s="43" t="s">
        <v>52</v>
      </c>
      <c r="D87" s="12">
        <v>0</v>
      </c>
      <c r="E87" s="44">
        <v>0</v>
      </c>
      <c r="F87" s="12">
        <v>0</v>
      </c>
      <c r="G87" s="44">
        <v>0</v>
      </c>
      <c r="H87" s="12">
        <v>0</v>
      </c>
      <c r="I87" s="44">
        <v>0</v>
      </c>
      <c r="J87" s="12">
        <v>0</v>
      </c>
      <c r="K87" s="44">
        <v>0</v>
      </c>
      <c r="L87" s="12">
        <v>0</v>
      </c>
      <c r="M87" s="44">
        <v>0</v>
      </c>
      <c r="N87" s="12">
        <v>0</v>
      </c>
      <c r="O87" s="44">
        <v>0</v>
      </c>
    </row>
    <row r="88" spans="1:15" ht="12.75" customHeight="1">
      <c r="A88" s="39">
        <v>42036</v>
      </c>
      <c r="B88" s="40" t="s">
        <v>27</v>
      </c>
      <c r="C88" s="40" t="s">
        <v>48</v>
      </c>
      <c r="D88" s="10">
        <v>0</v>
      </c>
      <c r="E88" s="41">
        <v>0</v>
      </c>
      <c r="F88" s="10">
        <v>0</v>
      </c>
      <c r="G88" s="41">
        <v>0</v>
      </c>
      <c r="H88" s="10">
        <v>0</v>
      </c>
      <c r="I88" s="41">
        <v>0</v>
      </c>
      <c r="J88" s="10">
        <v>0</v>
      </c>
      <c r="K88" s="41">
        <v>0</v>
      </c>
      <c r="L88" s="10">
        <v>0</v>
      </c>
      <c r="M88" s="41">
        <v>0</v>
      </c>
      <c r="N88" s="10">
        <v>0</v>
      </c>
      <c r="O88" s="41">
        <v>0</v>
      </c>
    </row>
    <row r="89" spans="1:15" ht="12.75" customHeight="1">
      <c r="A89" s="39">
        <v>42036</v>
      </c>
      <c r="B89" s="40" t="s">
        <v>27</v>
      </c>
      <c r="C89" s="40" t="s">
        <v>49</v>
      </c>
      <c r="D89" s="10">
        <v>0</v>
      </c>
      <c r="E89" s="41">
        <v>0</v>
      </c>
      <c r="F89" s="10">
        <v>0</v>
      </c>
      <c r="G89" s="41">
        <v>0</v>
      </c>
      <c r="H89" s="10">
        <v>0</v>
      </c>
      <c r="I89" s="41">
        <v>0</v>
      </c>
      <c r="J89" s="10">
        <v>0</v>
      </c>
      <c r="K89" s="41">
        <v>0</v>
      </c>
      <c r="L89" s="10">
        <v>0</v>
      </c>
      <c r="M89" s="41">
        <v>0</v>
      </c>
      <c r="N89" s="10">
        <v>0</v>
      </c>
      <c r="O89" s="41">
        <v>0</v>
      </c>
    </row>
    <row r="90" spans="1:15" ht="12.75" customHeight="1">
      <c r="A90" s="39">
        <v>42036</v>
      </c>
      <c r="B90" s="40" t="s">
        <v>27</v>
      </c>
      <c r="C90" s="40" t="s">
        <v>50</v>
      </c>
      <c r="D90" s="10">
        <v>0</v>
      </c>
      <c r="E90" s="41">
        <v>0</v>
      </c>
      <c r="F90" s="10">
        <v>0</v>
      </c>
      <c r="G90" s="41">
        <v>0</v>
      </c>
      <c r="H90" s="10">
        <v>0</v>
      </c>
      <c r="I90" s="41">
        <v>0</v>
      </c>
      <c r="J90" s="10">
        <v>0</v>
      </c>
      <c r="K90" s="41">
        <v>0</v>
      </c>
      <c r="L90" s="10">
        <v>0</v>
      </c>
      <c r="M90" s="41">
        <v>0</v>
      </c>
      <c r="N90" s="10">
        <v>0</v>
      </c>
      <c r="O90" s="41">
        <v>0</v>
      </c>
    </row>
    <row r="91" spans="1:15" ht="12.75" customHeight="1">
      <c r="A91" s="39">
        <v>42036</v>
      </c>
      <c r="B91" s="40" t="s">
        <v>27</v>
      </c>
      <c r="C91" s="40" t="s">
        <v>51</v>
      </c>
      <c r="D91" s="10">
        <v>0</v>
      </c>
      <c r="E91" s="41">
        <v>0</v>
      </c>
      <c r="F91" s="10">
        <v>0</v>
      </c>
      <c r="G91" s="41">
        <v>0</v>
      </c>
      <c r="H91" s="10">
        <v>0</v>
      </c>
      <c r="I91" s="41">
        <v>0</v>
      </c>
      <c r="J91" s="10">
        <v>0</v>
      </c>
      <c r="K91" s="41">
        <v>0</v>
      </c>
      <c r="L91" s="10">
        <v>0</v>
      </c>
      <c r="M91" s="41">
        <v>0</v>
      </c>
      <c r="N91" s="10">
        <v>0</v>
      </c>
      <c r="O91" s="41">
        <v>0</v>
      </c>
    </row>
    <row r="92" spans="1:15" ht="12.75" customHeight="1">
      <c r="A92" s="42">
        <v>42036</v>
      </c>
      <c r="B92" s="43" t="s">
        <v>27</v>
      </c>
      <c r="C92" s="43" t="s">
        <v>52</v>
      </c>
      <c r="D92" s="12">
        <v>0</v>
      </c>
      <c r="E92" s="44">
        <v>0</v>
      </c>
      <c r="F92" s="12">
        <v>0</v>
      </c>
      <c r="G92" s="44">
        <v>0</v>
      </c>
      <c r="H92" s="12">
        <v>0</v>
      </c>
      <c r="I92" s="44">
        <v>0</v>
      </c>
      <c r="J92" s="12">
        <v>0</v>
      </c>
      <c r="K92" s="44">
        <v>0</v>
      </c>
      <c r="L92" s="12">
        <v>0</v>
      </c>
      <c r="M92" s="44">
        <v>0</v>
      </c>
      <c r="N92" s="12">
        <v>0</v>
      </c>
      <c r="O92" s="44">
        <v>0</v>
      </c>
    </row>
    <row r="93" spans="1:15" ht="12.75" customHeight="1">
      <c r="A93" s="39">
        <v>42036</v>
      </c>
      <c r="B93" s="40" t="s">
        <v>28</v>
      </c>
      <c r="C93" s="40" t="s">
        <v>48</v>
      </c>
      <c r="D93" s="10">
        <v>0</v>
      </c>
      <c r="E93" s="41">
        <v>0</v>
      </c>
      <c r="F93" s="10">
        <v>0</v>
      </c>
      <c r="G93" s="41">
        <v>0</v>
      </c>
      <c r="H93" s="10">
        <v>0</v>
      </c>
      <c r="I93" s="41">
        <v>0</v>
      </c>
      <c r="J93" s="10">
        <v>0</v>
      </c>
      <c r="K93" s="41">
        <v>0</v>
      </c>
      <c r="L93" s="10">
        <v>0</v>
      </c>
      <c r="M93" s="41">
        <v>0</v>
      </c>
      <c r="N93" s="10">
        <v>0</v>
      </c>
      <c r="O93" s="41">
        <v>0</v>
      </c>
    </row>
    <row r="94" spans="1:15" ht="12.75" customHeight="1">
      <c r="A94" s="39">
        <v>42036</v>
      </c>
      <c r="B94" s="40" t="s">
        <v>28</v>
      </c>
      <c r="C94" s="40" t="s">
        <v>49</v>
      </c>
      <c r="D94" s="10">
        <v>0</v>
      </c>
      <c r="E94" s="41">
        <v>0</v>
      </c>
      <c r="F94" s="10">
        <v>0</v>
      </c>
      <c r="G94" s="41">
        <v>0</v>
      </c>
      <c r="H94" s="10">
        <v>0</v>
      </c>
      <c r="I94" s="41">
        <v>0</v>
      </c>
      <c r="J94" s="10">
        <v>0</v>
      </c>
      <c r="K94" s="41">
        <v>0</v>
      </c>
      <c r="L94" s="10">
        <v>0</v>
      </c>
      <c r="M94" s="41">
        <v>0</v>
      </c>
      <c r="N94" s="10">
        <v>0</v>
      </c>
      <c r="O94" s="41">
        <v>0</v>
      </c>
    </row>
    <row r="95" spans="1:15" ht="12.75" customHeight="1">
      <c r="A95" s="39">
        <v>42036</v>
      </c>
      <c r="B95" s="40" t="s">
        <v>28</v>
      </c>
      <c r="C95" s="40" t="s">
        <v>50</v>
      </c>
      <c r="D95" s="10">
        <v>0</v>
      </c>
      <c r="E95" s="41">
        <v>0</v>
      </c>
      <c r="F95" s="10">
        <v>0</v>
      </c>
      <c r="G95" s="41">
        <v>0</v>
      </c>
      <c r="H95" s="10">
        <v>0</v>
      </c>
      <c r="I95" s="41">
        <v>0</v>
      </c>
      <c r="J95" s="10">
        <v>0</v>
      </c>
      <c r="K95" s="41">
        <v>0</v>
      </c>
      <c r="L95" s="10">
        <v>0</v>
      </c>
      <c r="M95" s="41">
        <v>0</v>
      </c>
      <c r="N95" s="10">
        <v>0</v>
      </c>
      <c r="O95" s="41">
        <v>0</v>
      </c>
    </row>
    <row r="96" spans="1:15" ht="12.75" customHeight="1">
      <c r="A96" s="39">
        <v>42036</v>
      </c>
      <c r="B96" s="40" t="s">
        <v>28</v>
      </c>
      <c r="C96" s="40" t="s">
        <v>51</v>
      </c>
      <c r="D96" s="10">
        <v>0</v>
      </c>
      <c r="E96" s="41">
        <v>0</v>
      </c>
      <c r="F96" s="10">
        <v>0</v>
      </c>
      <c r="G96" s="41">
        <v>0</v>
      </c>
      <c r="H96" s="10">
        <v>0</v>
      </c>
      <c r="I96" s="41">
        <v>0</v>
      </c>
      <c r="J96" s="10">
        <v>0</v>
      </c>
      <c r="K96" s="41">
        <v>0</v>
      </c>
      <c r="L96" s="10">
        <v>0</v>
      </c>
      <c r="M96" s="41">
        <v>0</v>
      </c>
      <c r="N96" s="10">
        <v>0</v>
      </c>
      <c r="O96" s="41">
        <v>0</v>
      </c>
    </row>
    <row r="97" spans="1:15" ht="12.75" customHeight="1">
      <c r="A97" s="42">
        <v>42036</v>
      </c>
      <c r="B97" s="43" t="s">
        <v>28</v>
      </c>
      <c r="C97" s="43" t="s">
        <v>52</v>
      </c>
      <c r="D97" s="12">
        <v>0</v>
      </c>
      <c r="E97" s="44">
        <v>0</v>
      </c>
      <c r="F97" s="12">
        <v>0</v>
      </c>
      <c r="G97" s="44">
        <v>0</v>
      </c>
      <c r="H97" s="12">
        <v>0</v>
      </c>
      <c r="I97" s="44">
        <v>0</v>
      </c>
      <c r="J97" s="12">
        <v>0</v>
      </c>
      <c r="K97" s="44">
        <v>0</v>
      </c>
      <c r="L97" s="12">
        <v>0</v>
      </c>
      <c r="M97" s="44">
        <v>0</v>
      </c>
      <c r="N97" s="12">
        <v>0</v>
      </c>
      <c r="O97" s="44">
        <v>0</v>
      </c>
    </row>
    <row r="98" spans="1:15" ht="12.75" customHeight="1">
      <c r="A98" s="39">
        <v>42401</v>
      </c>
      <c r="B98" s="40" t="s">
        <v>29</v>
      </c>
      <c r="C98" s="40" t="s">
        <v>48</v>
      </c>
      <c r="D98" s="10">
        <v>3715.8739999999998</v>
      </c>
      <c r="E98" s="41">
        <v>0.95799999999999996</v>
      </c>
      <c r="F98" s="10">
        <v>31.178000000000001</v>
      </c>
      <c r="G98" s="41">
        <v>0.91200000000000003</v>
      </c>
      <c r="H98" s="10">
        <v>1158.421</v>
      </c>
      <c r="I98" s="41">
        <v>2.2429999999999999</v>
      </c>
      <c r="J98" s="10">
        <v>18.155000000000001</v>
      </c>
      <c r="K98" s="41">
        <v>2.218</v>
      </c>
      <c r="L98" s="10">
        <v>2557.453</v>
      </c>
      <c r="M98" s="41">
        <v>0.96499999999999997</v>
      </c>
      <c r="N98" s="10">
        <v>46.183999999999997</v>
      </c>
      <c r="O98" s="41">
        <v>0.79</v>
      </c>
    </row>
    <row r="99" spans="1:15" ht="12.75" customHeight="1">
      <c r="A99" s="39">
        <v>42401</v>
      </c>
      <c r="B99" s="40" t="s">
        <v>29</v>
      </c>
      <c r="C99" s="40" t="s">
        <v>49</v>
      </c>
      <c r="D99" s="10">
        <v>2719.489</v>
      </c>
      <c r="E99" s="41">
        <v>1.04</v>
      </c>
      <c r="F99" s="10">
        <v>22.818000000000001</v>
      </c>
      <c r="G99" s="41">
        <v>0.997</v>
      </c>
      <c r="H99" s="10">
        <v>762.57600000000002</v>
      </c>
      <c r="I99" s="41">
        <v>2.351</v>
      </c>
      <c r="J99" s="10">
        <v>11.951000000000001</v>
      </c>
      <c r="K99" s="41">
        <v>2.3279999999999998</v>
      </c>
      <c r="L99" s="10">
        <v>1956.914</v>
      </c>
      <c r="M99" s="41">
        <v>1.331</v>
      </c>
      <c r="N99" s="10">
        <v>35.338999999999999</v>
      </c>
      <c r="O99" s="41">
        <v>1.21</v>
      </c>
    </row>
    <row r="100" spans="1:15" ht="12.75" customHeight="1">
      <c r="A100" s="39">
        <v>42401</v>
      </c>
      <c r="B100" s="40" t="s">
        <v>29</v>
      </c>
      <c r="C100" s="40" t="s">
        <v>50</v>
      </c>
      <c r="D100" s="10">
        <v>996.38400000000001</v>
      </c>
      <c r="E100" s="41">
        <v>2.254</v>
      </c>
      <c r="F100" s="10">
        <v>8.36</v>
      </c>
      <c r="G100" s="41">
        <v>2.2349999999999999</v>
      </c>
      <c r="H100" s="10">
        <v>395.846</v>
      </c>
      <c r="I100" s="41">
        <v>3.8239999999999998</v>
      </c>
      <c r="J100" s="10">
        <v>6.2039999999999997</v>
      </c>
      <c r="K100" s="41">
        <v>3.81</v>
      </c>
      <c r="L100" s="10">
        <v>600.53899999999999</v>
      </c>
      <c r="M100" s="41">
        <v>2.7690000000000001</v>
      </c>
      <c r="N100" s="10">
        <v>10.845000000000001</v>
      </c>
      <c r="O100" s="41">
        <v>2.7130000000000001</v>
      </c>
    </row>
    <row r="101" spans="1:15" ht="12.75" customHeight="1">
      <c r="A101" s="39">
        <v>42401</v>
      </c>
      <c r="B101" s="40" t="s">
        <v>29</v>
      </c>
      <c r="C101" s="40" t="s">
        <v>51</v>
      </c>
      <c r="D101" s="10">
        <v>473.57100000000003</v>
      </c>
      <c r="E101" s="41">
        <v>3.5030000000000001</v>
      </c>
      <c r="F101" s="10">
        <v>3.9729999999999999</v>
      </c>
      <c r="G101" s="41">
        <v>3.4910000000000001</v>
      </c>
      <c r="H101" s="10">
        <v>153.65199999999999</v>
      </c>
      <c r="I101" s="41">
        <v>5.6989999999999998</v>
      </c>
      <c r="J101" s="10">
        <v>2.4079999999999999</v>
      </c>
      <c r="K101" s="41">
        <v>5.69</v>
      </c>
      <c r="L101" s="10">
        <v>319.91899999999998</v>
      </c>
      <c r="M101" s="41">
        <v>3.8340000000000001</v>
      </c>
      <c r="N101" s="10">
        <v>5.7770000000000001</v>
      </c>
      <c r="O101" s="41">
        <v>3.794</v>
      </c>
    </row>
    <row r="102" spans="1:15" ht="12.75" customHeight="1">
      <c r="A102" s="42">
        <v>42401</v>
      </c>
      <c r="B102" s="43" t="s">
        <v>29</v>
      </c>
      <c r="C102" s="43" t="s">
        <v>52</v>
      </c>
      <c r="D102" s="12">
        <v>522.81299999999999</v>
      </c>
      <c r="E102" s="44">
        <v>3.4870000000000001</v>
      </c>
      <c r="F102" s="12">
        <v>4.3869999999999996</v>
      </c>
      <c r="G102" s="44">
        <v>3.4750000000000001</v>
      </c>
      <c r="H102" s="12">
        <v>242.19300000000001</v>
      </c>
      <c r="I102" s="44">
        <v>4.8940000000000001</v>
      </c>
      <c r="J102" s="12">
        <v>3.7959999999999998</v>
      </c>
      <c r="K102" s="44">
        <v>4.883</v>
      </c>
      <c r="L102" s="12">
        <v>280.62</v>
      </c>
      <c r="M102" s="44">
        <v>4.43</v>
      </c>
      <c r="N102" s="12">
        <v>5.0679999999999996</v>
      </c>
      <c r="O102" s="44">
        <v>4.3949999999999996</v>
      </c>
    </row>
    <row r="103" spans="1:15" ht="12.75" customHeight="1">
      <c r="A103" s="39">
        <v>42401</v>
      </c>
      <c r="B103" s="40" t="s">
        <v>30</v>
      </c>
      <c r="C103" s="40" t="s">
        <v>48</v>
      </c>
      <c r="D103" s="10">
        <v>3462.6289999999999</v>
      </c>
      <c r="E103" s="41">
        <v>0.99399999999999999</v>
      </c>
      <c r="F103" s="10">
        <v>30.181999999999999</v>
      </c>
      <c r="G103" s="41">
        <v>0.93200000000000005</v>
      </c>
      <c r="H103" s="10">
        <v>1026.9290000000001</v>
      </c>
      <c r="I103" s="41">
        <v>2.339</v>
      </c>
      <c r="J103" s="10">
        <v>16.817</v>
      </c>
      <c r="K103" s="41">
        <v>2.31</v>
      </c>
      <c r="L103" s="10">
        <v>2435.6999999999998</v>
      </c>
      <c r="M103" s="41">
        <v>1.0860000000000001</v>
      </c>
      <c r="N103" s="10">
        <v>45.39</v>
      </c>
      <c r="O103" s="41">
        <v>0.92</v>
      </c>
    </row>
    <row r="104" spans="1:15" ht="12.75" customHeight="1">
      <c r="A104" s="39">
        <v>42401</v>
      </c>
      <c r="B104" s="40" t="s">
        <v>30</v>
      </c>
      <c r="C104" s="40" t="s">
        <v>49</v>
      </c>
      <c r="D104" s="10">
        <v>2486.377</v>
      </c>
      <c r="E104" s="41">
        <v>1.2010000000000001</v>
      </c>
      <c r="F104" s="10">
        <v>21.672000000000001</v>
      </c>
      <c r="G104" s="41">
        <v>1.1499999999999999</v>
      </c>
      <c r="H104" s="10">
        <v>644.63699999999994</v>
      </c>
      <c r="I104" s="41">
        <v>2.6669999999999998</v>
      </c>
      <c r="J104" s="10">
        <v>10.557</v>
      </c>
      <c r="K104" s="41">
        <v>2.6419999999999999</v>
      </c>
      <c r="L104" s="10">
        <v>1841.74</v>
      </c>
      <c r="M104" s="41">
        <v>1.5269999999999999</v>
      </c>
      <c r="N104" s="10">
        <v>34.320999999999998</v>
      </c>
      <c r="O104" s="41">
        <v>1.4139999999999999</v>
      </c>
    </row>
    <row r="105" spans="1:15" ht="12.75" customHeight="1">
      <c r="A105" s="39">
        <v>42401</v>
      </c>
      <c r="B105" s="40" t="s">
        <v>30</v>
      </c>
      <c r="C105" s="40" t="s">
        <v>50</v>
      </c>
      <c r="D105" s="10">
        <v>976.25199999999995</v>
      </c>
      <c r="E105" s="41">
        <v>2.2170000000000001</v>
      </c>
      <c r="F105" s="10">
        <v>8.5090000000000003</v>
      </c>
      <c r="G105" s="41">
        <v>2.19</v>
      </c>
      <c r="H105" s="10">
        <v>382.29199999999997</v>
      </c>
      <c r="I105" s="41">
        <v>3.6110000000000002</v>
      </c>
      <c r="J105" s="10">
        <v>6.2610000000000001</v>
      </c>
      <c r="K105" s="41">
        <v>3.5920000000000001</v>
      </c>
      <c r="L105" s="10">
        <v>593.96</v>
      </c>
      <c r="M105" s="41">
        <v>2.6859999999999999</v>
      </c>
      <c r="N105" s="10">
        <v>11.069000000000001</v>
      </c>
      <c r="O105" s="41">
        <v>2.6230000000000002</v>
      </c>
    </row>
    <row r="106" spans="1:15" ht="12.75" customHeight="1">
      <c r="A106" s="39">
        <v>42401</v>
      </c>
      <c r="B106" s="40" t="s">
        <v>30</v>
      </c>
      <c r="C106" s="40" t="s">
        <v>51</v>
      </c>
      <c r="D106" s="10">
        <v>459.94200000000001</v>
      </c>
      <c r="E106" s="41">
        <v>3.6949999999999998</v>
      </c>
      <c r="F106" s="10">
        <v>4.0090000000000003</v>
      </c>
      <c r="G106" s="41">
        <v>3.6789999999999998</v>
      </c>
      <c r="H106" s="10">
        <v>146.19800000000001</v>
      </c>
      <c r="I106" s="41">
        <v>5.8849999999999998</v>
      </c>
      <c r="J106" s="10">
        <v>2.3940000000000001</v>
      </c>
      <c r="K106" s="41">
        <v>5.8730000000000002</v>
      </c>
      <c r="L106" s="10">
        <v>313.74400000000003</v>
      </c>
      <c r="M106" s="41">
        <v>3.8490000000000002</v>
      </c>
      <c r="N106" s="10">
        <v>5.8470000000000004</v>
      </c>
      <c r="O106" s="41">
        <v>3.8050000000000002</v>
      </c>
    </row>
    <row r="107" spans="1:15" ht="12.75" customHeight="1">
      <c r="A107" s="42">
        <v>42401</v>
      </c>
      <c r="B107" s="43" t="s">
        <v>30</v>
      </c>
      <c r="C107" s="43" t="s">
        <v>52</v>
      </c>
      <c r="D107" s="12">
        <v>516.30999999999995</v>
      </c>
      <c r="E107" s="44">
        <v>3.532</v>
      </c>
      <c r="F107" s="12">
        <v>4.5</v>
      </c>
      <c r="G107" s="44">
        <v>3.5150000000000001</v>
      </c>
      <c r="H107" s="12">
        <v>236.09399999999999</v>
      </c>
      <c r="I107" s="44">
        <v>4.8339999999999996</v>
      </c>
      <c r="J107" s="12">
        <v>3.8660000000000001</v>
      </c>
      <c r="K107" s="44">
        <v>4.82</v>
      </c>
      <c r="L107" s="12">
        <v>280.21600000000001</v>
      </c>
      <c r="M107" s="44">
        <v>4.399</v>
      </c>
      <c r="N107" s="12">
        <v>5.2220000000000004</v>
      </c>
      <c r="O107" s="44">
        <v>4.3609999999999998</v>
      </c>
    </row>
    <row r="108" spans="1:15" ht="12.75" customHeight="1">
      <c r="A108" s="39">
        <v>42401</v>
      </c>
      <c r="B108" s="40" t="s">
        <v>31</v>
      </c>
      <c r="C108" s="40" t="s">
        <v>48</v>
      </c>
      <c r="D108" s="10">
        <v>992.029</v>
      </c>
      <c r="E108" s="41">
        <v>1.853</v>
      </c>
      <c r="F108" s="10">
        <v>52.665999999999997</v>
      </c>
      <c r="G108" s="41">
        <v>1.47</v>
      </c>
      <c r="H108" s="10">
        <v>435.39699999999999</v>
      </c>
      <c r="I108" s="41">
        <v>3.0859999999999999</v>
      </c>
      <c r="J108" s="10">
        <v>45.905999999999999</v>
      </c>
      <c r="K108" s="41">
        <v>2.7869999999999999</v>
      </c>
      <c r="L108" s="10">
        <v>556.63199999999995</v>
      </c>
      <c r="M108" s="41">
        <v>2.2170000000000001</v>
      </c>
      <c r="N108" s="10">
        <v>59.521000000000001</v>
      </c>
      <c r="O108" s="41">
        <v>1.784</v>
      </c>
    </row>
    <row r="109" spans="1:15" ht="12.75" customHeight="1">
      <c r="A109" s="39">
        <v>42401</v>
      </c>
      <c r="B109" s="40" t="s">
        <v>31</v>
      </c>
      <c r="C109" s="40" t="s">
        <v>49</v>
      </c>
      <c r="D109" s="10">
        <v>624.69799999999998</v>
      </c>
      <c r="E109" s="41">
        <v>2.3849999999999998</v>
      </c>
      <c r="F109" s="10">
        <v>33.164000000000001</v>
      </c>
      <c r="G109" s="41">
        <v>2.1019999999999999</v>
      </c>
      <c r="H109" s="10">
        <v>262.01900000000001</v>
      </c>
      <c r="I109" s="41">
        <v>3.5190000000000001</v>
      </c>
      <c r="J109" s="10">
        <v>27.626000000000001</v>
      </c>
      <c r="K109" s="41">
        <v>3.2610000000000001</v>
      </c>
      <c r="L109" s="10">
        <v>362.67899999999997</v>
      </c>
      <c r="M109" s="41">
        <v>3.6880000000000002</v>
      </c>
      <c r="N109" s="10">
        <v>38.781999999999996</v>
      </c>
      <c r="O109" s="41">
        <v>3.4449999999999998</v>
      </c>
    </row>
    <row r="110" spans="1:15" ht="12.75" customHeight="1">
      <c r="A110" s="39">
        <v>42401</v>
      </c>
      <c r="B110" s="40" t="s">
        <v>31</v>
      </c>
      <c r="C110" s="40" t="s">
        <v>50</v>
      </c>
      <c r="D110" s="10">
        <v>367.33100000000002</v>
      </c>
      <c r="E110" s="41">
        <v>4.0650000000000004</v>
      </c>
      <c r="F110" s="10">
        <v>19.501000000000001</v>
      </c>
      <c r="G110" s="41">
        <v>3.9049999999999998</v>
      </c>
      <c r="H110" s="10">
        <v>173.37700000000001</v>
      </c>
      <c r="I110" s="41">
        <v>5.6760000000000002</v>
      </c>
      <c r="J110" s="10">
        <v>18.28</v>
      </c>
      <c r="K110" s="41">
        <v>5.5190000000000001</v>
      </c>
      <c r="L110" s="10">
        <v>193.95400000000001</v>
      </c>
      <c r="M110" s="41">
        <v>5.7949999999999999</v>
      </c>
      <c r="N110" s="10">
        <v>20.74</v>
      </c>
      <c r="O110" s="41">
        <v>5.6440000000000001</v>
      </c>
    </row>
    <row r="111" spans="1:15" ht="12.75" customHeight="1">
      <c r="A111" s="39">
        <v>42401</v>
      </c>
      <c r="B111" s="40" t="s">
        <v>31</v>
      </c>
      <c r="C111" s="40" t="s">
        <v>51</v>
      </c>
      <c r="D111" s="10">
        <v>194.26499999999999</v>
      </c>
      <c r="E111" s="41">
        <v>6.8780000000000001</v>
      </c>
      <c r="F111" s="10">
        <v>10.313000000000001</v>
      </c>
      <c r="G111" s="41">
        <v>6.7850000000000001</v>
      </c>
      <c r="H111" s="10">
        <v>93.397000000000006</v>
      </c>
      <c r="I111" s="41">
        <v>7.1669999999999998</v>
      </c>
      <c r="J111" s="10">
        <v>9.8469999999999995</v>
      </c>
      <c r="K111" s="41">
        <v>7.0439999999999996</v>
      </c>
      <c r="L111" s="10">
        <v>100.867</v>
      </c>
      <c r="M111" s="41">
        <v>9.7880000000000003</v>
      </c>
      <c r="N111" s="10">
        <v>10.786</v>
      </c>
      <c r="O111" s="41">
        <v>9.6989999999999998</v>
      </c>
    </row>
    <row r="112" spans="1:15" ht="12.75" customHeight="1">
      <c r="A112" s="42">
        <v>42401</v>
      </c>
      <c r="B112" s="43" t="s">
        <v>31</v>
      </c>
      <c r="C112" s="43" t="s">
        <v>52</v>
      </c>
      <c r="D112" s="12">
        <v>173.066</v>
      </c>
      <c r="E112" s="44">
        <v>5.2270000000000003</v>
      </c>
      <c r="F112" s="12">
        <v>9.1880000000000006</v>
      </c>
      <c r="G112" s="44">
        <v>5.1040000000000001</v>
      </c>
      <c r="H112" s="12">
        <v>79.98</v>
      </c>
      <c r="I112" s="44">
        <v>7.609</v>
      </c>
      <c r="J112" s="12">
        <v>8.4329999999999998</v>
      </c>
      <c r="K112" s="44">
        <v>7.4930000000000003</v>
      </c>
      <c r="L112" s="12">
        <v>93.085999999999999</v>
      </c>
      <c r="M112" s="44">
        <v>8.827</v>
      </c>
      <c r="N112" s="12">
        <v>9.9540000000000006</v>
      </c>
      <c r="O112" s="44">
        <v>8.7279999999999998</v>
      </c>
    </row>
    <row r="113" spans="1:15" ht="12.75" customHeight="1">
      <c r="A113" s="39">
        <v>42401</v>
      </c>
      <c r="B113" s="40" t="s">
        <v>39</v>
      </c>
      <c r="C113" s="40" t="s">
        <v>48</v>
      </c>
      <c r="D113" s="10">
        <v>1271.6510000000001</v>
      </c>
      <c r="E113" s="41">
        <v>1.6759999999999999</v>
      </c>
      <c r="F113" s="10">
        <v>23.738</v>
      </c>
      <c r="G113" s="41">
        <v>1.595</v>
      </c>
      <c r="H113" s="10">
        <v>297.43099999999998</v>
      </c>
      <c r="I113" s="41">
        <v>3.6930000000000001</v>
      </c>
      <c r="J113" s="10">
        <v>10.194000000000001</v>
      </c>
      <c r="K113" s="41">
        <v>3.66</v>
      </c>
      <c r="L113" s="10">
        <v>974.22</v>
      </c>
      <c r="M113" s="41">
        <v>1.7210000000000001</v>
      </c>
      <c r="N113" s="10">
        <v>39.936</v>
      </c>
      <c r="O113" s="41">
        <v>1.4850000000000001</v>
      </c>
    </row>
    <row r="114" spans="1:15" ht="12.75" customHeight="1">
      <c r="A114" s="39">
        <v>42401</v>
      </c>
      <c r="B114" s="40" t="s">
        <v>39</v>
      </c>
      <c r="C114" s="40" t="s">
        <v>49</v>
      </c>
      <c r="D114" s="10">
        <v>937.755</v>
      </c>
      <c r="E114" s="41">
        <v>2.0049999999999999</v>
      </c>
      <c r="F114" s="10">
        <v>17.504999999999999</v>
      </c>
      <c r="G114" s="41">
        <v>1.9370000000000001</v>
      </c>
      <c r="H114" s="10">
        <v>183.04</v>
      </c>
      <c r="I114" s="41">
        <v>4.7190000000000003</v>
      </c>
      <c r="J114" s="10">
        <v>6.274</v>
      </c>
      <c r="K114" s="41">
        <v>4.6929999999999996</v>
      </c>
      <c r="L114" s="10">
        <v>754.71500000000003</v>
      </c>
      <c r="M114" s="41">
        <v>2.1309999999999998</v>
      </c>
      <c r="N114" s="10">
        <v>30.937999999999999</v>
      </c>
      <c r="O114" s="41">
        <v>1.946</v>
      </c>
    </row>
    <row r="115" spans="1:15" ht="12.75" customHeight="1">
      <c r="A115" s="39">
        <v>42401</v>
      </c>
      <c r="B115" s="40" t="s">
        <v>39</v>
      </c>
      <c r="C115" s="40" t="s">
        <v>50</v>
      </c>
      <c r="D115" s="10">
        <v>333.89499999999998</v>
      </c>
      <c r="E115" s="41">
        <v>3.1760000000000002</v>
      </c>
      <c r="F115" s="10">
        <v>6.2329999999999997</v>
      </c>
      <c r="G115" s="41">
        <v>3.1339999999999999</v>
      </c>
      <c r="H115" s="10">
        <v>114.39100000000001</v>
      </c>
      <c r="I115" s="41">
        <v>5.3490000000000002</v>
      </c>
      <c r="J115" s="10">
        <v>3.9209999999999998</v>
      </c>
      <c r="K115" s="41">
        <v>5.3259999999999996</v>
      </c>
      <c r="L115" s="10">
        <v>219.505</v>
      </c>
      <c r="M115" s="41">
        <v>4.1859999999999999</v>
      </c>
      <c r="N115" s="10">
        <v>8.9979999999999993</v>
      </c>
      <c r="O115" s="41">
        <v>4.0949999999999998</v>
      </c>
    </row>
    <row r="116" spans="1:15" ht="12.75" customHeight="1">
      <c r="A116" s="39">
        <v>42401</v>
      </c>
      <c r="B116" s="40" t="s">
        <v>39</v>
      </c>
      <c r="C116" s="40" t="s">
        <v>51</v>
      </c>
      <c r="D116" s="10">
        <v>133.982</v>
      </c>
      <c r="E116" s="41">
        <v>5.7309999999999999</v>
      </c>
      <c r="F116" s="10">
        <v>2.5009999999999999</v>
      </c>
      <c r="G116" s="41">
        <v>5.7080000000000002</v>
      </c>
      <c r="H116" s="10">
        <v>22.693000000000001</v>
      </c>
      <c r="I116" s="41">
        <v>12.256</v>
      </c>
      <c r="J116" s="10">
        <v>0.77800000000000002</v>
      </c>
      <c r="K116" s="41">
        <v>12.246</v>
      </c>
      <c r="L116" s="10">
        <v>111.289</v>
      </c>
      <c r="M116" s="41">
        <v>5.67</v>
      </c>
      <c r="N116" s="10">
        <v>4.5620000000000003</v>
      </c>
      <c r="O116" s="41">
        <v>5.6020000000000003</v>
      </c>
    </row>
    <row r="117" spans="1:15" ht="12.75" customHeight="1">
      <c r="A117" s="42">
        <v>42401</v>
      </c>
      <c r="B117" s="43" t="s">
        <v>39</v>
      </c>
      <c r="C117" s="43" t="s">
        <v>52</v>
      </c>
      <c r="D117" s="12">
        <v>199.91300000000001</v>
      </c>
      <c r="E117" s="44">
        <v>5.35</v>
      </c>
      <c r="F117" s="12">
        <v>3.7320000000000002</v>
      </c>
      <c r="G117" s="44">
        <v>5.3250000000000002</v>
      </c>
      <c r="H117" s="12">
        <v>91.697000000000003</v>
      </c>
      <c r="I117" s="44">
        <v>6.9489999999999998</v>
      </c>
      <c r="J117" s="12">
        <v>3.1429999999999998</v>
      </c>
      <c r="K117" s="44">
        <v>6.931</v>
      </c>
      <c r="L117" s="12">
        <v>108.215</v>
      </c>
      <c r="M117" s="44">
        <v>6.6909999999999998</v>
      </c>
      <c r="N117" s="12">
        <v>4.4359999999999999</v>
      </c>
      <c r="O117" s="44">
        <v>6.6349999999999998</v>
      </c>
    </row>
    <row r="118" spans="1:15" ht="12.75" customHeight="1">
      <c r="A118" s="39">
        <v>42401</v>
      </c>
      <c r="B118" s="40" t="s">
        <v>54</v>
      </c>
      <c r="C118" s="40" t="s">
        <v>48</v>
      </c>
      <c r="D118" s="10">
        <v>1198.95</v>
      </c>
      <c r="E118" s="41">
        <v>1.33</v>
      </c>
      <c r="F118" s="10">
        <v>28.332000000000001</v>
      </c>
      <c r="G118" s="41">
        <v>1.266</v>
      </c>
      <c r="H118" s="10">
        <v>294.10199999999998</v>
      </c>
      <c r="I118" s="41">
        <v>3.7890000000000001</v>
      </c>
      <c r="J118" s="10">
        <v>13.128</v>
      </c>
      <c r="K118" s="41">
        <v>3.7589999999999999</v>
      </c>
      <c r="L118" s="10">
        <v>904.84799999999996</v>
      </c>
      <c r="M118" s="41">
        <v>1.4410000000000001</v>
      </c>
      <c r="N118" s="10">
        <v>45.435000000000002</v>
      </c>
      <c r="O118" s="41">
        <v>1.244</v>
      </c>
    </row>
    <row r="119" spans="1:15" ht="12.75" customHeight="1">
      <c r="A119" s="39">
        <v>42401</v>
      </c>
      <c r="B119" s="40" t="s">
        <v>54</v>
      </c>
      <c r="C119" s="40" t="s">
        <v>49</v>
      </c>
      <c r="D119" s="10">
        <v>923.92399999999998</v>
      </c>
      <c r="E119" s="41">
        <v>1.8580000000000001</v>
      </c>
      <c r="F119" s="10">
        <v>21.832999999999998</v>
      </c>
      <c r="G119" s="41">
        <v>1.8129999999999999</v>
      </c>
      <c r="H119" s="10">
        <v>199.577</v>
      </c>
      <c r="I119" s="41">
        <v>5.6420000000000003</v>
      </c>
      <c r="J119" s="10">
        <v>8.9079999999999995</v>
      </c>
      <c r="K119" s="41">
        <v>5.6210000000000004</v>
      </c>
      <c r="L119" s="10">
        <v>724.34699999999998</v>
      </c>
      <c r="M119" s="41">
        <v>2.0459999999999998</v>
      </c>
      <c r="N119" s="10">
        <v>36.372</v>
      </c>
      <c r="O119" s="41">
        <v>1.9119999999999999</v>
      </c>
    </row>
    <row r="120" spans="1:15" ht="12.75" customHeight="1">
      <c r="A120" s="39">
        <v>42401</v>
      </c>
      <c r="B120" s="40" t="s">
        <v>54</v>
      </c>
      <c r="C120" s="40" t="s">
        <v>50</v>
      </c>
      <c r="D120" s="10">
        <v>275.02600000000001</v>
      </c>
      <c r="E120" s="41">
        <v>3.702</v>
      </c>
      <c r="F120" s="10">
        <v>6.4989999999999997</v>
      </c>
      <c r="G120" s="41">
        <v>3.6789999999999998</v>
      </c>
      <c r="H120" s="10">
        <v>94.524000000000001</v>
      </c>
      <c r="I120" s="41">
        <v>4.8949999999999996</v>
      </c>
      <c r="J120" s="10">
        <v>4.2190000000000003</v>
      </c>
      <c r="K120" s="41">
        <v>4.8710000000000004</v>
      </c>
      <c r="L120" s="10">
        <v>180.501</v>
      </c>
      <c r="M120" s="41">
        <v>4.3369999999999997</v>
      </c>
      <c r="N120" s="10">
        <v>9.0640000000000001</v>
      </c>
      <c r="O120" s="41">
        <v>4.2759999999999998</v>
      </c>
    </row>
    <row r="121" spans="1:15" ht="12.75" customHeight="1">
      <c r="A121" s="39">
        <v>42401</v>
      </c>
      <c r="B121" s="40" t="s">
        <v>54</v>
      </c>
      <c r="C121" s="40" t="s">
        <v>51</v>
      </c>
      <c r="D121" s="10">
        <v>131.69499999999999</v>
      </c>
      <c r="E121" s="41">
        <v>4.976</v>
      </c>
      <c r="F121" s="10">
        <v>3.1120000000000001</v>
      </c>
      <c r="G121" s="41">
        <v>4.9589999999999996</v>
      </c>
      <c r="H121" s="10">
        <v>30.106999999999999</v>
      </c>
      <c r="I121" s="41">
        <v>12.680999999999999</v>
      </c>
      <c r="J121" s="10">
        <v>1.3440000000000001</v>
      </c>
      <c r="K121" s="41">
        <v>12.672000000000001</v>
      </c>
      <c r="L121" s="10">
        <v>101.587</v>
      </c>
      <c r="M121" s="41">
        <v>5.819</v>
      </c>
      <c r="N121" s="10">
        <v>5.101</v>
      </c>
      <c r="O121" s="41">
        <v>5.7729999999999997</v>
      </c>
    </row>
    <row r="122" spans="1:15" ht="12.75" customHeight="1">
      <c r="A122" s="42">
        <v>42401</v>
      </c>
      <c r="B122" s="43" t="s">
        <v>54</v>
      </c>
      <c r="C122" s="43" t="s">
        <v>52</v>
      </c>
      <c r="D122" s="12">
        <v>143.33099999999999</v>
      </c>
      <c r="E122" s="44">
        <v>5.742</v>
      </c>
      <c r="F122" s="12">
        <v>3.387</v>
      </c>
      <c r="G122" s="44">
        <v>5.7270000000000003</v>
      </c>
      <c r="H122" s="12">
        <v>64.417000000000002</v>
      </c>
      <c r="I122" s="44">
        <v>7.4180000000000001</v>
      </c>
      <c r="J122" s="12">
        <v>2.875</v>
      </c>
      <c r="K122" s="44">
        <v>7.4029999999999996</v>
      </c>
      <c r="L122" s="12">
        <v>78.914000000000001</v>
      </c>
      <c r="M122" s="44">
        <v>7.2510000000000003</v>
      </c>
      <c r="N122" s="12">
        <v>3.9630000000000001</v>
      </c>
      <c r="O122" s="44">
        <v>7.2140000000000004</v>
      </c>
    </row>
    <row r="123" spans="1:15" ht="12.75" customHeight="1">
      <c r="A123" s="39">
        <v>42401</v>
      </c>
      <c r="B123" s="40" t="s">
        <v>55</v>
      </c>
      <c r="C123" s="40" t="s">
        <v>48</v>
      </c>
      <c r="D123" s="10">
        <v>253.245</v>
      </c>
      <c r="E123" s="41">
        <v>3.8370000000000002</v>
      </c>
      <c r="F123" s="10">
        <v>56.808999999999997</v>
      </c>
      <c r="G123" s="41">
        <v>2.4319999999999999</v>
      </c>
      <c r="H123" s="10">
        <v>131.49199999999999</v>
      </c>
      <c r="I123" s="41">
        <v>5.7060000000000004</v>
      </c>
      <c r="J123" s="10">
        <v>47.924999999999997</v>
      </c>
      <c r="K123" s="41">
        <v>4.5350000000000001</v>
      </c>
      <c r="L123" s="10">
        <v>121.753</v>
      </c>
      <c r="M123" s="41">
        <v>6.0789999999999997</v>
      </c>
      <c r="N123" s="10">
        <v>71.028999999999996</v>
      </c>
      <c r="O123" s="41">
        <v>4.2430000000000003</v>
      </c>
    </row>
    <row r="124" spans="1:15" ht="12.75" customHeight="1">
      <c r="A124" s="39">
        <v>42401</v>
      </c>
      <c r="B124" s="40" t="s">
        <v>55</v>
      </c>
      <c r="C124" s="40" t="s">
        <v>49</v>
      </c>
      <c r="D124" s="10">
        <v>233.11199999999999</v>
      </c>
      <c r="E124" s="41">
        <v>4.0810000000000004</v>
      </c>
      <c r="F124" s="10">
        <v>52.292999999999999</v>
      </c>
      <c r="G124" s="41">
        <v>2.802</v>
      </c>
      <c r="H124" s="10">
        <v>117.93899999999999</v>
      </c>
      <c r="I124" s="41">
        <v>5.4</v>
      </c>
      <c r="J124" s="10">
        <v>42.984999999999999</v>
      </c>
      <c r="K124" s="41">
        <v>4.1440000000000001</v>
      </c>
      <c r="L124" s="10">
        <v>115.17400000000001</v>
      </c>
      <c r="M124" s="41">
        <v>6.2519999999999998</v>
      </c>
      <c r="N124" s="10">
        <v>67.19</v>
      </c>
      <c r="O124" s="41">
        <v>4.4880000000000004</v>
      </c>
    </row>
    <row r="125" spans="1:15" ht="12.75" customHeight="1">
      <c r="A125" s="39">
        <v>42401</v>
      </c>
      <c r="B125" s="40" t="s">
        <v>55</v>
      </c>
      <c r="C125" s="40" t="s">
        <v>50</v>
      </c>
      <c r="D125" s="10">
        <v>20.132999999999999</v>
      </c>
      <c r="E125" s="41">
        <v>16.98</v>
      </c>
      <c r="F125" s="10">
        <v>4.516</v>
      </c>
      <c r="G125" s="41">
        <v>16.719000000000001</v>
      </c>
      <c r="H125" s="10">
        <v>13.553000000000001</v>
      </c>
      <c r="I125" s="41">
        <v>21.262</v>
      </c>
      <c r="J125" s="10">
        <v>4.9400000000000004</v>
      </c>
      <c r="K125" s="41">
        <v>20.978000000000002</v>
      </c>
      <c r="L125" s="10">
        <v>6.5789999999999997</v>
      </c>
      <c r="M125" s="41">
        <v>32.024000000000001</v>
      </c>
      <c r="N125" s="10">
        <v>3.8380000000000001</v>
      </c>
      <c r="O125" s="41">
        <v>31.727</v>
      </c>
    </row>
    <row r="126" spans="1:15" ht="12.75" customHeight="1">
      <c r="A126" s="39">
        <v>42401</v>
      </c>
      <c r="B126" s="40" t="s">
        <v>55</v>
      </c>
      <c r="C126" s="40" t="s">
        <v>51</v>
      </c>
      <c r="D126" s="10">
        <v>13.629</v>
      </c>
      <c r="E126" s="41">
        <v>20.465</v>
      </c>
      <c r="F126" s="10">
        <v>3.0569999999999999</v>
      </c>
      <c r="G126" s="41">
        <v>20.248999999999999</v>
      </c>
      <c r="H126" s="10">
        <v>7.4539999999999997</v>
      </c>
      <c r="I126" s="41">
        <v>30.507000000000001</v>
      </c>
      <c r="J126" s="10">
        <v>2.7170000000000001</v>
      </c>
      <c r="K126" s="41">
        <v>30.31</v>
      </c>
      <c r="L126" s="10">
        <v>6.1749999999999998</v>
      </c>
      <c r="M126" s="41">
        <v>31.321000000000002</v>
      </c>
      <c r="N126" s="10">
        <v>3.6019999999999999</v>
      </c>
      <c r="O126" s="41">
        <v>31.016999999999999</v>
      </c>
    </row>
    <row r="127" spans="1:15" ht="12.75" customHeight="1">
      <c r="A127" s="42">
        <v>42401</v>
      </c>
      <c r="B127" s="43" t="s">
        <v>55</v>
      </c>
      <c r="C127" s="43" t="s">
        <v>52</v>
      </c>
      <c r="D127" s="12">
        <v>6.5030000000000001</v>
      </c>
      <c r="E127" s="44">
        <v>31.75</v>
      </c>
      <c r="F127" s="12">
        <v>1.4590000000000001</v>
      </c>
      <c r="G127" s="44">
        <v>31.611000000000001</v>
      </c>
      <c r="H127" s="12">
        <v>6.0990000000000002</v>
      </c>
      <c r="I127" s="44">
        <v>33.802</v>
      </c>
      <c r="J127" s="12">
        <v>2.2229999999999999</v>
      </c>
      <c r="K127" s="44">
        <v>33.624000000000002</v>
      </c>
      <c r="L127" s="12">
        <v>0.40400000000000003</v>
      </c>
      <c r="M127" s="44">
        <v>103.059</v>
      </c>
      <c r="N127" s="12">
        <v>0.23599999999999999</v>
      </c>
      <c r="O127" s="44">
        <v>102.967</v>
      </c>
    </row>
    <row r="128" spans="1:15" ht="12.75" customHeight="1">
      <c r="A128" s="39">
        <v>42401</v>
      </c>
      <c r="B128" s="40" t="s">
        <v>18</v>
      </c>
      <c r="C128" s="40" t="s">
        <v>48</v>
      </c>
      <c r="D128" s="10">
        <v>1143.499</v>
      </c>
      <c r="E128" s="41">
        <v>1.681</v>
      </c>
      <c r="F128" s="10">
        <v>30.105</v>
      </c>
      <c r="G128" s="41">
        <v>1.526</v>
      </c>
      <c r="H128" s="10">
        <v>356.428</v>
      </c>
      <c r="I128" s="41">
        <v>3.6179999999999999</v>
      </c>
      <c r="J128" s="10">
        <v>17.617999999999999</v>
      </c>
      <c r="K128" s="41">
        <v>3.5350000000000001</v>
      </c>
      <c r="L128" s="10">
        <v>787.07100000000003</v>
      </c>
      <c r="M128" s="41">
        <v>1.9830000000000001</v>
      </c>
      <c r="N128" s="10">
        <v>44.335999999999999</v>
      </c>
      <c r="O128" s="41">
        <v>1.7010000000000001</v>
      </c>
    </row>
    <row r="129" spans="1:15" ht="12.75" customHeight="1">
      <c r="A129" s="39">
        <v>42401</v>
      </c>
      <c r="B129" s="40" t="s">
        <v>18</v>
      </c>
      <c r="C129" s="40" t="s">
        <v>49</v>
      </c>
      <c r="D129" s="10">
        <v>850.46400000000006</v>
      </c>
      <c r="E129" s="41">
        <v>1.69</v>
      </c>
      <c r="F129" s="10">
        <v>22.390999999999998</v>
      </c>
      <c r="G129" s="41">
        <v>1.536</v>
      </c>
      <c r="H129" s="10">
        <v>242.678</v>
      </c>
      <c r="I129" s="41">
        <v>3.6909999999999998</v>
      </c>
      <c r="J129" s="10">
        <v>11.994999999999999</v>
      </c>
      <c r="K129" s="41">
        <v>3.609</v>
      </c>
      <c r="L129" s="10">
        <v>607.78599999999994</v>
      </c>
      <c r="M129" s="41">
        <v>2.1560000000000001</v>
      </c>
      <c r="N129" s="10">
        <v>34.237000000000002</v>
      </c>
      <c r="O129" s="41">
        <v>1.899</v>
      </c>
    </row>
    <row r="130" spans="1:15" ht="12.75" customHeight="1">
      <c r="A130" s="39">
        <v>42401</v>
      </c>
      <c r="B130" s="40" t="s">
        <v>18</v>
      </c>
      <c r="C130" s="40" t="s">
        <v>50</v>
      </c>
      <c r="D130" s="10">
        <v>293.03500000000003</v>
      </c>
      <c r="E130" s="41">
        <v>4.3949999999999996</v>
      </c>
      <c r="F130" s="10">
        <v>7.7149999999999999</v>
      </c>
      <c r="G130" s="41">
        <v>4.3380000000000001</v>
      </c>
      <c r="H130" s="10">
        <v>113.75</v>
      </c>
      <c r="I130" s="41">
        <v>7.2649999999999997</v>
      </c>
      <c r="J130" s="10">
        <v>5.6230000000000002</v>
      </c>
      <c r="K130" s="41">
        <v>7.2240000000000002</v>
      </c>
      <c r="L130" s="10">
        <v>179.286</v>
      </c>
      <c r="M130" s="41">
        <v>5.5019999999999998</v>
      </c>
      <c r="N130" s="10">
        <v>10.099</v>
      </c>
      <c r="O130" s="41">
        <v>5.407</v>
      </c>
    </row>
    <row r="131" spans="1:15" ht="12.75" customHeight="1">
      <c r="A131" s="39">
        <v>42401</v>
      </c>
      <c r="B131" s="40" t="s">
        <v>18</v>
      </c>
      <c r="C131" s="40" t="s">
        <v>51</v>
      </c>
      <c r="D131" s="10">
        <v>136.923</v>
      </c>
      <c r="E131" s="41">
        <v>4.8369999999999997</v>
      </c>
      <c r="F131" s="10">
        <v>3.605</v>
      </c>
      <c r="G131" s="41">
        <v>4.7850000000000001</v>
      </c>
      <c r="H131" s="10">
        <v>45.487000000000002</v>
      </c>
      <c r="I131" s="41">
        <v>9.7919999999999998</v>
      </c>
      <c r="J131" s="10">
        <v>2.2480000000000002</v>
      </c>
      <c r="K131" s="41">
        <v>9.7620000000000005</v>
      </c>
      <c r="L131" s="10">
        <v>91.436000000000007</v>
      </c>
      <c r="M131" s="41">
        <v>6.484</v>
      </c>
      <c r="N131" s="10">
        <v>5.1509999999999998</v>
      </c>
      <c r="O131" s="41">
        <v>6.4029999999999996</v>
      </c>
    </row>
    <row r="132" spans="1:15" ht="12.75" customHeight="1">
      <c r="A132" s="42">
        <v>42401</v>
      </c>
      <c r="B132" s="43" t="s">
        <v>18</v>
      </c>
      <c r="C132" s="43" t="s">
        <v>52</v>
      </c>
      <c r="D132" s="12">
        <v>156.11199999999999</v>
      </c>
      <c r="E132" s="44">
        <v>7.601</v>
      </c>
      <c r="F132" s="12">
        <v>4.1100000000000003</v>
      </c>
      <c r="G132" s="44">
        <v>7.5679999999999996</v>
      </c>
      <c r="H132" s="12">
        <v>68.263000000000005</v>
      </c>
      <c r="I132" s="44">
        <v>10.065</v>
      </c>
      <c r="J132" s="12">
        <v>3.3740000000000001</v>
      </c>
      <c r="K132" s="44">
        <v>10.035</v>
      </c>
      <c r="L132" s="12">
        <v>87.849000000000004</v>
      </c>
      <c r="M132" s="44">
        <v>8.6630000000000003</v>
      </c>
      <c r="N132" s="12">
        <v>4.9489999999999998</v>
      </c>
      <c r="O132" s="44">
        <v>8.6020000000000003</v>
      </c>
    </row>
    <row r="133" spans="1:15" ht="12.75" customHeight="1">
      <c r="A133" s="39">
        <v>42401</v>
      </c>
      <c r="B133" s="40" t="s">
        <v>19</v>
      </c>
      <c r="C133" s="40" t="s">
        <v>48</v>
      </c>
      <c r="D133" s="10">
        <v>995.43100000000004</v>
      </c>
      <c r="E133" s="41">
        <v>2.508</v>
      </c>
      <c r="F133" s="10">
        <v>32.68</v>
      </c>
      <c r="G133" s="41">
        <v>2.3180000000000001</v>
      </c>
      <c r="H133" s="10">
        <v>325.89499999999998</v>
      </c>
      <c r="I133" s="41">
        <v>4.0380000000000003</v>
      </c>
      <c r="J133" s="10">
        <v>19.699000000000002</v>
      </c>
      <c r="K133" s="41">
        <v>3.9449999999999998</v>
      </c>
      <c r="L133" s="10">
        <v>669.53599999999994</v>
      </c>
      <c r="M133" s="41">
        <v>2.5070000000000001</v>
      </c>
      <c r="N133" s="10">
        <v>48.113</v>
      </c>
      <c r="O133" s="41">
        <v>2.08</v>
      </c>
    </row>
    <row r="134" spans="1:15" ht="12.75" customHeight="1">
      <c r="A134" s="39">
        <v>42401</v>
      </c>
      <c r="B134" s="40" t="s">
        <v>19</v>
      </c>
      <c r="C134" s="40" t="s">
        <v>49</v>
      </c>
      <c r="D134" s="10">
        <v>719.43200000000002</v>
      </c>
      <c r="E134" s="41">
        <v>3.3010000000000002</v>
      </c>
      <c r="F134" s="10">
        <v>23.619</v>
      </c>
      <c r="G134" s="41">
        <v>3.16</v>
      </c>
      <c r="H134" s="10">
        <v>214.64099999999999</v>
      </c>
      <c r="I134" s="41">
        <v>5.62</v>
      </c>
      <c r="J134" s="10">
        <v>12.974</v>
      </c>
      <c r="K134" s="41">
        <v>5.5529999999999999</v>
      </c>
      <c r="L134" s="10">
        <v>504.791</v>
      </c>
      <c r="M134" s="41">
        <v>3.2280000000000002</v>
      </c>
      <c r="N134" s="10">
        <v>36.274000000000001</v>
      </c>
      <c r="O134" s="41">
        <v>2.9079999999999999</v>
      </c>
    </row>
    <row r="135" spans="1:15" ht="12.75" customHeight="1">
      <c r="A135" s="39">
        <v>42401</v>
      </c>
      <c r="B135" s="40" t="s">
        <v>19</v>
      </c>
      <c r="C135" s="40" t="s">
        <v>50</v>
      </c>
      <c r="D135" s="10">
        <v>275.99900000000002</v>
      </c>
      <c r="E135" s="41">
        <v>4.5510000000000002</v>
      </c>
      <c r="F135" s="10">
        <v>9.0609999999999999</v>
      </c>
      <c r="G135" s="41">
        <v>4.4489999999999998</v>
      </c>
      <c r="H135" s="10">
        <v>111.254</v>
      </c>
      <c r="I135" s="41">
        <v>6.4740000000000002</v>
      </c>
      <c r="J135" s="10">
        <v>6.7249999999999996</v>
      </c>
      <c r="K135" s="41">
        <v>6.4160000000000004</v>
      </c>
      <c r="L135" s="10">
        <v>164.745</v>
      </c>
      <c r="M135" s="41">
        <v>5.234</v>
      </c>
      <c r="N135" s="10">
        <v>11.839</v>
      </c>
      <c r="O135" s="41">
        <v>5.0439999999999996</v>
      </c>
    </row>
    <row r="136" spans="1:15" ht="12.75" customHeight="1">
      <c r="A136" s="39">
        <v>42401</v>
      </c>
      <c r="B136" s="40" t="s">
        <v>19</v>
      </c>
      <c r="C136" s="40" t="s">
        <v>51</v>
      </c>
      <c r="D136" s="10">
        <v>144.75200000000001</v>
      </c>
      <c r="E136" s="41">
        <v>6.4610000000000003</v>
      </c>
      <c r="F136" s="10">
        <v>4.7519999999999998</v>
      </c>
      <c r="G136" s="41">
        <v>6.39</v>
      </c>
      <c r="H136" s="10">
        <v>49.899000000000001</v>
      </c>
      <c r="I136" s="41">
        <v>9.9870000000000001</v>
      </c>
      <c r="J136" s="10">
        <v>3.016</v>
      </c>
      <c r="K136" s="41">
        <v>9.9489999999999998</v>
      </c>
      <c r="L136" s="10">
        <v>94.852999999999994</v>
      </c>
      <c r="M136" s="41">
        <v>8.7430000000000003</v>
      </c>
      <c r="N136" s="10">
        <v>6.8159999999999998</v>
      </c>
      <c r="O136" s="41">
        <v>8.6310000000000002</v>
      </c>
    </row>
    <row r="137" spans="1:15" ht="12.75" customHeight="1">
      <c r="A137" s="42">
        <v>42401</v>
      </c>
      <c r="B137" s="43" t="s">
        <v>19</v>
      </c>
      <c r="C137" s="43" t="s">
        <v>52</v>
      </c>
      <c r="D137" s="12">
        <v>131.24700000000001</v>
      </c>
      <c r="E137" s="44">
        <v>6.375</v>
      </c>
      <c r="F137" s="12">
        <v>4.3090000000000002</v>
      </c>
      <c r="G137" s="44">
        <v>6.3029999999999999</v>
      </c>
      <c r="H137" s="12">
        <v>61.354999999999997</v>
      </c>
      <c r="I137" s="44">
        <v>10.188000000000001</v>
      </c>
      <c r="J137" s="12">
        <v>3.7090000000000001</v>
      </c>
      <c r="K137" s="44">
        <v>10.151</v>
      </c>
      <c r="L137" s="12">
        <v>69.891999999999996</v>
      </c>
      <c r="M137" s="44">
        <v>7.7709999999999999</v>
      </c>
      <c r="N137" s="12">
        <v>5.0220000000000002</v>
      </c>
      <c r="O137" s="44">
        <v>7.6429999999999998</v>
      </c>
    </row>
    <row r="138" spans="1:15" ht="12.75" customHeight="1">
      <c r="A138" s="39">
        <v>42401</v>
      </c>
      <c r="B138" s="40" t="s">
        <v>20</v>
      </c>
      <c r="C138" s="40" t="s">
        <v>48</v>
      </c>
      <c r="D138" s="10">
        <v>716.40599999999995</v>
      </c>
      <c r="E138" s="41">
        <v>2.355</v>
      </c>
      <c r="F138" s="10">
        <v>30.245999999999999</v>
      </c>
      <c r="G138" s="41">
        <v>2.1720000000000002</v>
      </c>
      <c r="H138" s="10">
        <v>216.98400000000001</v>
      </c>
      <c r="I138" s="41">
        <v>4.0599999999999996</v>
      </c>
      <c r="J138" s="10">
        <v>17.311</v>
      </c>
      <c r="K138" s="41">
        <v>3.9649999999999999</v>
      </c>
      <c r="L138" s="10">
        <v>499.42099999999999</v>
      </c>
      <c r="M138" s="41">
        <v>2.9780000000000002</v>
      </c>
      <c r="N138" s="10">
        <v>44.784999999999997</v>
      </c>
      <c r="O138" s="41">
        <v>2.677</v>
      </c>
    </row>
    <row r="139" spans="1:15" ht="12.75" customHeight="1">
      <c r="A139" s="39">
        <v>42401</v>
      </c>
      <c r="B139" s="40" t="s">
        <v>20</v>
      </c>
      <c r="C139" s="40" t="s">
        <v>49</v>
      </c>
      <c r="D139" s="10">
        <v>529.60500000000002</v>
      </c>
      <c r="E139" s="41">
        <v>2.9390000000000001</v>
      </c>
      <c r="F139" s="10">
        <v>22.359000000000002</v>
      </c>
      <c r="G139" s="41">
        <v>2.7949999999999999</v>
      </c>
      <c r="H139" s="10">
        <v>141.83799999999999</v>
      </c>
      <c r="I139" s="41">
        <v>6.1669999999999998</v>
      </c>
      <c r="J139" s="10">
        <v>11.316000000000001</v>
      </c>
      <c r="K139" s="41">
        <v>6.1050000000000004</v>
      </c>
      <c r="L139" s="10">
        <v>387.76600000000002</v>
      </c>
      <c r="M139" s="41">
        <v>3.53</v>
      </c>
      <c r="N139" s="10">
        <v>34.771999999999998</v>
      </c>
      <c r="O139" s="41">
        <v>3.28</v>
      </c>
    </row>
    <row r="140" spans="1:15" ht="12.75" customHeight="1">
      <c r="A140" s="39">
        <v>42401</v>
      </c>
      <c r="B140" s="40" t="s">
        <v>20</v>
      </c>
      <c r="C140" s="40" t="s">
        <v>50</v>
      </c>
      <c r="D140" s="10">
        <v>186.80099999999999</v>
      </c>
      <c r="E140" s="41">
        <v>4.3090000000000002</v>
      </c>
      <c r="F140" s="10">
        <v>7.8860000000000001</v>
      </c>
      <c r="G140" s="41">
        <v>4.2119999999999997</v>
      </c>
      <c r="H140" s="10">
        <v>75.146000000000001</v>
      </c>
      <c r="I140" s="41">
        <v>7.0229999999999997</v>
      </c>
      <c r="J140" s="10">
        <v>5.9950000000000001</v>
      </c>
      <c r="K140" s="41">
        <v>6.968</v>
      </c>
      <c r="L140" s="10">
        <v>111.655</v>
      </c>
      <c r="M140" s="41">
        <v>5.2290000000000001</v>
      </c>
      <c r="N140" s="10">
        <v>10.012</v>
      </c>
      <c r="O140" s="41">
        <v>5.0640000000000001</v>
      </c>
    </row>
    <row r="141" spans="1:15" ht="12.75" customHeight="1">
      <c r="A141" s="39">
        <v>42401</v>
      </c>
      <c r="B141" s="40" t="s">
        <v>20</v>
      </c>
      <c r="C141" s="40" t="s">
        <v>51</v>
      </c>
      <c r="D141" s="10">
        <v>79.659000000000006</v>
      </c>
      <c r="E141" s="41">
        <v>8.8539999999999992</v>
      </c>
      <c r="F141" s="10">
        <v>3.363</v>
      </c>
      <c r="G141" s="41">
        <v>8.8070000000000004</v>
      </c>
      <c r="H141" s="10">
        <v>26.82</v>
      </c>
      <c r="I141" s="41">
        <v>16.542000000000002</v>
      </c>
      <c r="J141" s="10">
        <v>2.14</v>
      </c>
      <c r="K141" s="41">
        <v>16.518999999999998</v>
      </c>
      <c r="L141" s="10">
        <v>52.838000000000001</v>
      </c>
      <c r="M141" s="41">
        <v>9.2140000000000004</v>
      </c>
      <c r="N141" s="10">
        <v>4.7380000000000004</v>
      </c>
      <c r="O141" s="41">
        <v>9.1219999999999999</v>
      </c>
    </row>
    <row r="142" spans="1:15" ht="12.75" customHeight="1">
      <c r="A142" s="42">
        <v>42401</v>
      </c>
      <c r="B142" s="43" t="s">
        <v>20</v>
      </c>
      <c r="C142" s="43" t="s">
        <v>52</v>
      </c>
      <c r="D142" s="12">
        <v>107.142</v>
      </c>
      <c r="E142" s="44">
        <v>6.6079999999999997</v>
      </c>
      <c r="F142" s="12">
        <v>4.5229999999999997</v>
      </c>
      <c r="G142" s="44">
        <v>6.5449999999999999</v>
      </c>
      <c r="H142" s="12">
        <v>48.325000000000003</v>
      </c>
      <c r="I142" s="44">
        <v>8.4320000000000004</v>
      </c>
      <c r="J142" s="12">
        <v>3.855</v>
      </c>
      <c r="K142" s="44">
        <v>8.3870000000000005</v>
      </c>
      <c r="L142" s="12">
        <v>58.817</v>
      </c>
      <c r="M142" s="44">
        <v>8.7240000000000002</v>
      </c>
      <c r="N142" s="12">
        <v>5.274</v>
      </c>
      <c r="O142" s="44">
        <v>8.6259999999999994</v>
      </c>
    </row>
    <row r="143" spans="1:15" ht="12.75" customHeight="1">
      <c r="A143" s="39">
        <v>42401</v>
      </c>
      <c r="B143" s="40" t="s">
        <v>21</v>
      </c>
      <c r="C143" s="40" t="s">
        <v>48</v>
      </c>
      <c r="D143" s="10">
        <v>278.51499999999999</v>
      </c>
      <c r="E143" s="41">
        <v>2.347</v>
      </c>
      <c r="F143" s="10">
        <v>34.462000000000003</v>
      </c>
      <c r="G143" s="41">
        <v>1.84</v>
      </c>
      <c r="H143" s="10">
        <v>85.040999999999997</v>
      </c>
      <c r="I143" s="41">
        <v>4.9000000000000004</v>
      </c>
      <c r="J143" s="10">
        <v>19.952000000000002</v>
      </c>
      <c r="K143" s="41">
        <v>4.7140000000000004</v>
      </c>
      <c r="L143" s="10">
        <v>193.47399999999999</v>
      </c>
      <c r="M143" s="41">
        <v>3.1139999999999999</v>
      </c>
      <c r="N143" s="10">
        <v>50.655999999999999</v>
      </c>
      <c r="O143" s="41">
        <v>2.4500000000000002</v>
      </c>
    </row>
    <row r="144" spans="1:15" ht="12.75" customHeight="1">
      <c r="A144" s="39">
        <v>42401</v>
      </c>
      <c r="B144" s="40" t="s">
        <v>21</v>
      </c>
      <c r="C144" s="40" t="s">
        <v>49</v>
      </c>
      <c r="D144" s="10">
        <v>194.14599999999999</v>
      </c>
      <c r="E144" s="41">
        <v>2.9079999999999999</v>
      </c>
      <c r="F144" s="10">
        <v>24.023</v>
      </c>
      <c r="G144" s="41">
        <v>2.5169999999999999</v>
      </c>
      <c r="H144" s="10">
        <v>47.98</v>
      </c>
      <c r="I144" s="41">
        <v>5.4619999999999997</v>
      </c>
      <c r="J144" s="10">
        <v>11.257</v>
      </c>
      <c r="K144" s="41">
        <v>5.2949999999999999</v>
      </c>
      <c r="L144" s="10">
        <v>146.166</v>
      </c>
      <c r="M144" s="41">
        <v>3.5960000000000001</v>
      </c>
      <c r="N144" s="10">
        <v>38.270000000000003</v>
      </c>
      <c r="O144" s="41">
        <v>3.0390000000000001</v>
      </c>
    </row>
    <row r="145" spans="1:15" ht="12.75" customHeight="1">
      <c r="A145" s="39">
        <v>42401</v>
      </c>
      <c r="B145" s="40" t="s">
        <v>21</v>
      </c>
      <c r="C145" s="40" t="s">
        <v>50</v>
      </c>
      <c r="D145" s="10">
        <v>84.367999999999995</v>
      </c>
      <c r="E145" s="41">
        <v>6.2430000000000003</v>
      </c>
      <c r="F145" s="10">
        <v>10.439</v>
      </c>
      <c r="G145" s="41">
        <v>6.0709999999999997</v>
      </c>
      <c r="H145" s="10">
        <v>37.061</v>
      </c>
      <c r="I145" s="41">
        <v>10.260999999999999</v>
      </c>
      <c r="J145" s="10">
        <v>8.6950000000000003</v>
      </c>
      <c r="K145" s="41">
        <v>10.173</v>
      </c>
      <c r="L145" s="10">
        <v>47.308</v>
      </c>
      <c r="M145" s="41">
        <v>7.907</v>
      </c>
      <c r="N145" s="10">
        <v>12.385999999999999</v>
      </c>
      <c r="O145" s="41">
        <v>7.67</v>
      </c>
    </row>
    <row r="146" spans="1:15" ht="12.75" customHeight="1">
      <c r="A146" s="39">
        <v>42401</v>
      </c>
      <c r="B146" s="40" t="s">
        <v>21</v>
      </c>
      <c r="C146" s="40" t="s">
        <v>51</v>
      </c>
      <c r="D146" s="10">
        <v>39.164999999999999</v>
      </c>
      <c r="E146" s="41">
        <v>10.946</v>
      </c>
      <c r="F146" s="10">
        <v>4.8460000000000001</v>
      </c>
      <c r="G146" s="41">
        <v>10.848000000000001</v>
      </c>
      <c r="H146" s="10">
        <v>11.683999999999999</v>
      </c>
      <c r="I146" s="41">
        <v>18.157</v>
      </c>
      <c r="J146" s="10">
        <v>2.7410000000000001</v>
      </c>
      <c r="K146" s="41">
        <v>18.108000000000001</v>
      </c>
      <c r="L146" s="10">
        <v>27.481000000000002</v>
      </c>
      <c r="M146" s="41">
        <v>12.403</v>
      </c>
      <c r="N146" s="10">
        <v>7.1950000000000003</v>
      </c>
      <c r="O146" s="41">
        <v>12.253</v>
      </c>
    </row>
    <row r="147" spans="1:15" ht="12.75" customHeight="1">
      <c r="A147" s="42">
        <v>42401</v>
      </c>
      <c r="B147" s="43" t="s">
        <v>21</v>
      </c>
      <c r="C147" s="43" t="s">
        <v>52</v>
      </c>
      <c r="D147" s="12">
        <v>45.203000000000003</v>
      </c>
      <c r="E147" s="44">
        <v>10.11</v>
      </c>
      <c r="F147" s="12">
        <v>5.593</v>
      </c>
      <c r="G147" s="44">
        <v>10.005000000000001</v>
      </c>
      <c r="H147" s="12">
        <v>25.376000000000001</v>
      </c>
      <c r="I147" s="44">
        <v>12.116</v>
      </c>
      <c r="J147" s="12">
        <v>5.9539999999999997</v>
      </c>
      <c r="K147" s="44">
        <v>12.042</v>
      </c>
      <c r="L147" s="12">
        <v>19.827000000000002</v>
      </c>
      <c r="M147" s="44">
        <v>13.997999999999999</v>
      </c>
      <c r="N147" s="12">
        <v>5.1909999999999998</v>
      </c>
      <c r="O147" s="44">
        <v>13.865</v>
      </c>
    </row>
    <row r="148" spans="1:15" ht="12.75" customHeight="1">
      <c r="A148" s="39">
        <v>42401</v>
      </c>
      <c r="B148" s="40" t="s">
        <v>22</v>
      </c>
      <c r="C148" s="40" t="s">
        <v>48</v>
      </c>
      <c r="D148" s="10">
        <v>420.52199999999999</v>
      </c>
      <c r="E148" s="41">
        <v>2.8180000000000001</v>
      </c>
      <c r="F148" s="10">
        <v>31.963000000000001</v>
      </c>
      <c r="G148" s="41">
        <v>2.6269999999999998</v>
      </c>
      <c r="H148" s="10">
        <v>125.244</v>
      </c>
      <c r="I148" s="41">
        <v>4.0839999999999996</v>
      </c>
      <c r="J148" s="10">
        <v>17.361999999999998</v>
      </c>
      <c r="K148" s="41">
        <v>3.9159999999999999</v>
      </c>
      <c r="L148" s="10">
        <v>295.27800000000002</v>
      </c>
      <c r="M148" s="41">
        <v>3.4969999999999999</v>
      </c>
      <c r="N148" s="10">
        <v>49.686999999999998</v>
      </c>
      <c r="O148" s="41">
        <v>3.1920000000000002</v>
      </c>
    </row>
    <row r="149" spans="1:15" ht="12.75" customHeight="1">
      <c r="A149" s="39">
        <v>42401</v>
      </c>
      <c r="B149" s="40" t="s">
        <v>22</v>
      </c>
      <c r="C149" s="40" t="s">
        <v>49</v>
      </c>
      <c r="D149" s="10">
        <v>305.81</v>
      </c>
      <c r="E149" s="41">
        <v>3.4889999999999999</v>
      </c>
      <c r="F149" s="10">
        <v>23.244</v>
      </c>
      <c r="G149" s="41">
        <v>3.3370000000000002</v>
      </c>
      <c r="H149" s="10">
        <v>82.162000000000006</v>
      </c>
      <c r="I149" s="41">
        <v>6.2110000000000003</v>
      </c>
      <c r="J149" s="10">
        <v>11.388999999999999</v>
      </c>
      <c r="K149" s="41">
        <v>6.1020000000000003</v>
      </c>
      <c r="L149" s="10">
        <v>223.648</v>
      </c>
      <c r="M149" s="41">
        <v>4.2389999999999999</v>
      </c>
      <c r="N149" s="10">
        <v>37.634</v>
      </c>
      <c r="O149" s="41">
        <v>3.9910000000000001</v>
      </c>
    </row>
    <row r="150" spans="1:15" ht="12.75" customHeight="1">
      <c r="A150" s="39">
        <v>42401</v>
      </c>
      <c r="B150" s="40" t="s">
        <v>22</v>
      </c>
      <c r="C150" s="40" t="s">
        <v>50</v>
      </c>
      <c r="D150" s="10">
        <v>114.712</v>
      </c>
      <c r="E150" s="41">
        <v>5.8620000000000001</v>
      </c>
      <c r="F150" s="10">
        <v>8.7189999999999994</v>
      </c>
      <c r="G150" s="41">
        <v>5.7729999999999997</v>
      </c>
      <c r="H150" s="10">
        <v>43.082000000000001</v>
      </c>
      <c r="I150" s="41">
        <v>9.8659999999999997</v>
      </c>
      <c r="J150" s="10">
        <v>5.9720000000000004</v>
      </c>
      <c r="K150" s="41">
        <v>9.798</v>
      </c>
      <c r="L150" s="10">
        <v>71.63</v>
      </c>
      <c r="M150" s="41">
        <v>8.6329999999999991</v>
      </c>
      <c r="N150" s="10">
        <v>12.053000000000001</v>
      </c>
      <c r="O150" s="41">
        <v>8.5139999999999993</v>
      </c>
    </row>
    <row r="151" spans="1:15" ht="12.75" customHeight="1">
      <c r="A151" s="39">
        <v>42401</v>
      </c>
      <c r="B151" s="40" t="s">
        <v>22</v>
      </c>
      <c r="C151" s="40" t="s">
        <v>51</v>
      </c>
      <c r="D151" s="10">
        <v>53.433999999999997</v>
      </c>
      <c r="E151" s="41">
        <v>11.002000000000001</v>
      </c>
      <c r="F151" s="10">
        <v>4.0609999999999999</v>
      </c>
      <c r="G151" s="41">
        <v>10.954000000000001</v>
      </c>
      <c r="H151" s="10">
        <v>15.132999999999999</v>
      </c>
      <c r="I151" s="41">
        <v>17.952000000000002</v>
      </c>
      <c r="J151" s="10">
        <v>2.0979999999999999</v>
      </c>
      <c r="K151" s="41">
        <v>17.914999999999999</v>
      </c>
      <c r="L151" s="10">
        <v>38.301000000000002</v>
      </c>
      <c r="M151" s="41">
        <v>11.927</v>
      </c>
      <c r="N151" s="10">
        <v>6.4450000000000003</v>
      </c>
      <c r="O151" s="41">
        <v>11.842000000000001</v>
      </c>
    </row>
    <row r="152" spans="1:15" ht="12.75" customHeight="1">
      <c r="A152" s="42">
        <v>42401</v>
      </c>
      <c r="B152" s="43" t="s">
        <v>22</v>
      </c>
      <c r="C152" s="43" t="s">
        <v>52</v>
      </c>
      <c r="D152" s="12">
        <v>61.277999999999999</v>
      </c>
      <c r="E152" s="44">
        <v>8.532</v>
      </c>
      <c r="F152" s="12">
        <v>4.6580000000000004</v>
      </c>
      <c r="G152" s="44">
        <v>8.4710000000000001</v>
      </c>
      <c r="H152" s="12">
        <v>27.949000000000002</v>
      </c>
      <c r="I152" s="44">
        <v>12.609</v>
      </c>
      <c r="J152" s="12">
        <v>3.8740000000000001</v>
      </c>
      <c r="K152" s="44">
        <v>12.555999999999999</v>
      </c>
      <c r="L152" s="12">
        <v>33.329000000000001</v>
      </c>
      <c r="M152" s="44">
        <v>14.339</v>
      </c>
      <c r="N152" s="12">
        <v>5.6079999999999997</v>
      </c>
      <c r="O152" s="44">
        <v>14.268000000000001</v>
      </c>
    </row>
    <row r="153" spans="1:15" ht="12.75" customHeight="1">
      <c r="A153" s="39">
        <v>42401</v>
      </c>
      <c r="B153" s="40" t="s">
        <v>23</v>
      </c>
      <c r="C153" s="40" t="s">
        <v>48</v>
      </c>
      <c r="D153" s="10">
        <v>83.186999999999998</v>
      </c>
      <c r="E153" s="41">
        <v>2.4529999999999998</v>
      </c>
      <c r="F153" s="10">
        <v>34.988</v>
      </c>
      <c r="G153" s="41">
        <v>2.0289999999999999</v>
      </c>
      <c r="H153" s="10">
        <v>24.795000000000002</v>
      </c>
      <c r="I153" s="41">
        <v>5.2130000000000001</v>
      </c>
      <c r="J153" s="10">
        <v>19.670000000000002</v>
      </c>
      <c r="K153" s="41">
        <v>5.0590000000000002</v>
      </c>
      <c r="L153" s="10">
        <v>58.392000000000003</v>
      </c>
      <c r="M153" s="41">
        <v>3.14</v>
      </c>
      <c r="N153" s="10">
        <v>52.273000000000003</v>
      </c>
      <c r="O153" s="41">
        <v>2.4609999999999999</v>
      </c>
    </row>
    <row r="154" spans="1:15" ht="12.75" customHeight="1">
      <c r="A154" s="39">
        <v>42401</v>
      </c>
      <c r="B154" s="40" t="s">
        <v>23</v>
      </c>
      <c r="C154" s="40" t="s">
        <v>49</v>
      </c>
      <c r="D154" s="10">
        <v>60.51</v>
      </c>
      <c r="E154" s="41">
        <v>3.133</v>
      </c>
      <c r="F154" s="10">
        <v>25.45</v>
      </c>
      <c r="G154" s="41">
        <v>2.8140000000000001</v>
      </c>
      <c r="H154" s="10">
        <v>15.701000000000001</v>
      </c>
      <c r="I154" s="41">
        <v>7.7140000000000004</v>
      </c>
      <c r="J154" s="10">
        <v>12.455</v>
      </c>
      <c r="K154" s="41">
        <v>7.61</v>
      </c>
      <c r="L154" s="10">
        <v>44.808999999999997</v>
      </c>
      <c r="M154" s="41">
        <v>3.8130000000000002</v>
      </c>
      <c r="N154" s="10">
        <v>40.113</v>
      </c>
      <c r="O154" s="41">
        <v>3.2759999999999998</v>
      </c>
    </row>
    <row r="155" spans="1:15" ht="12.75" customHeight="1">
      <c r="A155" s="39">
        <v>42401</v>
      </c>
      <c r="B155" s="40" t="s">
        <v>23</v>
      </c>
      <c r="C155" s="40" t="s">
        <v>50</v>
      </c>
      <c r="D155" s="10">
        <v>22.678000000000001</v>
      </c>
      <c r="E155" s="41">
        <v>7.4320000000000004</v>
      </c>
      <c r="F155" s="10">
        <v>9.5380000000000003</v>
      </c>
      <c r="G155" s="41">
        <v>7.3029999999999999</v>
      </c>
      <c r="H155" s="10">
        <v>9.0939999999999994</v>
      </c>
      <c r="I155" s="41">
        <v>13.811999999999999</v>
      </c>
      <c r="J155" s="10">
        <v>7.2149999999999999</v>
      </c>
      <c r="K155" s="41">
        <v>13.755000000000001</v>
      </c>
      <c r="L155" s="10">
        <v>13.584</v>
      </c>
      <c r="M155" s="41">
        <v>9.1389999999999993</v>
      </c>
      <c r="N155" s="10">
        <v>12.16</v>
      </c>
      <c r="O155" s="41">
        <v>8.9280000000000008</v>
      </c>
    </row>
    <row r="156" spans="1:15" ht="12.75" customHeight="1">
      <c r="A156" s="39">
        <v>42401</v>
      </c>
      <c r="B156" s="40" t="s">
        <v>23</v>
      </c>
      <c r="C156" s="40" t="s">
        <v>51</v>
      </c>
      <c r="D156" s="10">
        <v>11.788</v>
      </c>
      <c r="E156" s="41">
        <v>10.624000000000001</v>
      </c>
      <c r="F156" s="10">
        <v>4.9580000000000002</v>
      </c>
      <c r="G156" s="41">
        <v>10.534000000000001</v>
      </c>
      <c r="H156" s="10">
        <v>2.8969999999999998</v>
      </c>
      <c r="I156" s="41">
        <v>33.155999999999999</v>
      </c>
      <c r="J156" s="10">
        <v>2.298</v>
      </c>
      <c r="K156" s="41">
        <v>33.131999999999998</v>
      </c>
      <c r="L156" s="10">
        <v>8.891</v>
      </c>
      <c r="M156" s="41">
        <v>11.382999999999999</v>
      </c>
      <c r="N156" s="10">
        <v>7.9589999999999996</v>
      </c>
      <c r="O156" s="41">
        <v>11.214</v>
      </c>
    </row>
    <row r="157" spans="1:15" ht="12.75" customHeight="1">
      <c r="A157" s="42">
        <v>42401</v>
      </c>
      <c r="B157" s="43" t="s">
        <v>23</v>
      </c>
      <c r="C157" s="43" t="s">
        <v>52</v>
      </c>
      <c r="D157" s="12">
        <v>10.89</v>
      </c>
      <c r="E157" s="44">
        <v>14.925000000000001</v>
      </c>
      <c r="F157" s="12">
        <v>4.58</v>
      </c>
      <c r="G157" s="44">
        <v>14.861000000000001</v>
      </c>
      <c r="H157" s="12">
        <v>6.1970000000000001</v>
      </c>
      <c r="I157" s="44">
        <v>19.766999999999999</v>
      </c>
      <c r="J157" s="12">
        <v>4.9160000000000004</v>
      </c>
      <c r="K157" s="44">
        <v>19.727</v>
      </c>
      <c r="L157" s="12">
        <v>4.6929999999999996</v>
      </c>
      <c r="M157" s="44">
        <v>18.033999999999999</v>
      </c>
      <c r="N157" s="12">
        <v>4.2009999999999996</v>
      </c>
      <c r="O157" s="44">
        <v>17.928000000000001</v>
      </c>
    </row>
    <row r="158" spans="1:15" ht="12.75" customHeight="1">
      <c r="A158" s="39">
        <v>42401</v>
      </c>
      <c r="B158" s="40" t="s">
        <v>24</v>
      </c>
      <c r="C158" s="40" t="s">
        <v>48</v>
      </c>
      <c r="D158" s="10">
        <v>21.358000000000001</v>
      </c>
      <c r="E158" s="41">
        <v>7.1769999999999996</v>
      </c>
      <c r="F158" s="10">
        <v>16.651</v>
      </c>
      <c r="G158" s="41">
        <v>5.9960000000000004</v>
      </c>
      <c r="H158" s="10">
        <v>6.0659999999999998</v>
      </c>
      <c r="I158" s="41">
        <v>12.718999999999999</v>
      </c>
      <c r="J158" s="10">
        <v>8.923</v>
      </c>
      <c r="K158" s="41">
        <v>11.944000000000001</v>
      </c>
      <c r="L158" s="10">
        <v>15.291</v>
      </c>
      <c r="M158" s="41">
        <v>8.5359999999999996</v>
      </c>
      <c r="N158" s="10">
        <v>25.366</v>
      </c>
      <c r="O158" s="41">
        <v>7.4210000000000003</v>
      </c>
    </row>
    <row r="159" spans="1:15" ht="12.75" customHeight="1">
      <c r="A159" s="39">
        <v>42401</v>
      </c>
      <c r="B159" s="40" t="s">
        <v>24</v>
      </c>
      <c r="C159" s="40" t="s">
        <v>49</v>
      </c>
      <c r="D159" s="10">
        <v>16.276</v>
      </c>
      <c r="E159" s="41">
        <v>8.7530000000000001</v>
      </c>
      <c r="F159" s="10">
        <v>12.689</v>
      </c>
      <c r="G159" s="41">
        <v>7.8140000000000001</v>
      </c>
      <c r="H159" s="10">
        <v>4.3879999999999999</v>
      </c>
      <c r="I159" s="41">
        <v>15.285</v>
      </c>
      <c r="J159" s="10">
        <v>6.4539999999999997</v>
      </c>
      <c r="K159" s="41">
        <v>14.647</v>
      </c>
      <c r="L159" s="10">
        <v>11.888999999999999</v>
      </c>
      <c r="M159" s="41">
        <v>9.5269999999999992</v>
      </c>
      <c r="N159" s="10">
        <v>19.722000000000001</v>
      </c>
      <c r="O159" s="41">
        <v>8.5419999999999998</v>
      </c>
    </row>
    <row r="160" spans="1:15" ht="12.75" customHeight="1">
      <c r="A160" s="39">
        <v>42401</v>
      </c>
      <c r="B160" s="40" t="s">
        <v>24</v>
      </c>
      <c r="C160" s="40" t="s">
        <v>50</v>
      </c>
      <c r="D160" s="10">
        <v>5.0810000000000004</v>
      </c>
      <c r="E160" s="41">
        <v>13.802</v>
      </c>
      <c r="F160" s="10">
        <v>3.9620000000000002</v>
      </c>
      <c r="G160" s="41">
        <v>13.226000000000001</v>
      </c>
      <c r="H160" s="10">
        <v>1.679</v>
      </c>
      <c r="I160" s="41">
        <v>22.585999999999999</v>
      </c>
      <c r="J160" s="10">
        <v>2.4689999999999999</v>
      </c>
      <c r="K160" s="41">
        <v>22.158999999999999</v>
      </c>
      <c r="L160" s="10">
        <v>3.403</v>
      </c>
      <c r="M160" s="41">
        <v>17.768000000000001</v>
      </c>
      <c r="N160" s="10">
        <v>5.6449999999999996</v>
      </c>
      <c r="O160" s="41">
        <v>17.260000000000002</v>
      </c>
    </row>
    <row r="161" spans="1:15" ht="12.75" customHeight="1">
      <c r="A161" s="39">
        <v>42401</v>
      </c>
      <c r="B161" s="40" t="s">
        <v>24</v>
      </c>
      <c r="C161" s="40" t="s">
        <v>51</v>
      </c>
      <c r="D161" s="10">
        <v>1.349</v>
      </c>
      <c r="E161" s="41">
        <v>26.609000000000002</v>
      </c>
      <c r="F161" s="10">
        <v>1.052</v>
      </c>
      <c r="G161" s="41">
        <v>26.315000000000001</v>
      </c>
      <c r="H161" s="10">
        <v>0.23200000000000001</v>
      </c>
      <c r="I161" s="41">
        <v>59.122999999999998</v>
      </c>
      <c r="J161" s="10">
        <v>0.34100000000000003</v>
      </c>
      <c r="K161" s="41">
        <v>58.960999999999999</v>
      </c>
      <c r="L161" s="10">
        <v>1.117</v>
      </c>
      <c r="M161" s="41">
        <v>29.63</v>
      </c>
      <c r="N161" s="10">
        <v>1.853</v>
      </c>
      <c r="O161" s="41">
        <v>29.327999999999999</v>
      </c>
    </row>
    <row r="162" spans="1:15" ht="12.75" customHeight="1">
      <c r="A162" s="42">
        <v>42401</v>
      </c>
      <c r="B162" s="43" t="s">
        <v>24</v>
      </c>
      <c r="C162" s="43" t="s">
        <v>52</v>
      </c>
      <c r="D162" s="12">
        <v>3.7330000000000001</v>
      </c>
      <c r="E162" s="44">
        <v>19.010000000000002</v>
      </c>
      <c r="F162" s="12">
        <v>2.91</v>
      </c>
      <c r="G162" s="44">
        <v>18.596</v>
      </c>
      <c r="H162" s="12">
        <v>1.4470000000000001</v>
      </c>
      <c r="I162" s="44">
        <v>22.06</v>
      </c>
      <c r="J162" s="12">
        <v>2.1280000000000001</v>
      </c>
      <c r="K162" s="44">
        <v>21.623000000000001</v>
      </c>
      <c r="L162" s="12">
        <v>2.286</v>
      </c>
      <c r="M162" s="44">
        <v>27.587</v>
      </c>
      <c r="N162" s="12">
        <v>3.7919999999999998</v>
      </c>
      <c r="O162" s="44">
        <v>27.263000000000002</v>
      </c>
    </row>
    <row r="163" spans="1:15" ht="12.75" customHeight="1">
      <c r="A163" s="39">
        <v>42401</v>
      </c>
      <c r="B163" s="40" t="s">
        <v>25</v>
      </c>
      <c r="C163" s="40" t="s">
        <v>48</v>
      </c>
      <c r="D163" s="10">
        <v>56.957000000000001</v>
      </c>
      <c r="E163" s="41">
        <v>5.4870000000000001</v>
      </c>
      <c r="F163" s="10">
        <v>26.420999999999999</v>
      </c>
      <c r="G163" s="41">
        <v>4.9400000000000004</v>
      </c>
      <c r="H163" s="10">
        <v>17.969000000000001</v>
      </c>
      <c r="I163" s="41">
        <v>9.4390000000000001</v>
      </c>
      <c r="J163" s="10">
        <v>16.609000000000002</v>
      </c>
      <c r="K163" s="41">
        <v>8.9740000000000002</v>
      </c>
      <c r="L163" s="10">
        <v>38.988</v>
      </c>
      <c r="M163" s="41">
        <v>6.0259999999999998</v>
      </c>
      <c r="N163" s="10">
        <v>36.304000000000002</v>
      </c>
      <c r="O163" s="41">
        <v>5.327</v>
      </c>
    </row>
    <row r="164" spans="1:15" ht="12.75" customHeight="1">
      <c r="A164" s="39">
        <v>42401</v>
      </c>
      <c r="B164" s="40" t="s">
        <v>25</v>
      </c>
      <c r="C164" s="40" t="s">
        <v>49</v>
      </c>
      <c r="D164" s="10">
        <v>43.247999999999998</v>
      </c>
      <c r="E164" s="41">
        <v>6.66</v>
      </c>
      <c r="F164" s="10">
        <v>20.062000000000001</v>
      </c>
      <c r="G164" s="41">
        <v>6.2169999999999996</v>
      </c>
      <c r="H164" s="10">
        <v>13.188000000000001</v>
      </c>
      <c r="I164" s="41">
        <v>11.397</v>
      </c>
      <c r="J164" s="10">
        <v>12.191000000000001</v>
      </c>
      <c r="K164" s="41">
        <v>11.015000000000001</v>
      </c>
      <c r="L164" s="10">
        <v>30.059000000000001</v>
      </c>
      <c r="M164" s="41">
        <v>8.2690000000000001</v>
      </c>
      <c r="N164" s="10">
        <v>27.991</v>
      </c>
      <c r="O164" s="41">
        <v>7.774</v>
      </c>
    </row>
    <row r="165" spans="1:15" ht="12.75" customHeight="1">
      <c r="A165" s="39">
        <v>42401</v>
      </c>
      <c r="B165" s="40" t="s">
        <v>25</v>
      </c>
      <c r="C165" s="40" t="s">
        <v>50</v>
      </c>
      <c r="D165" s="10">
        <v>13.709</v>
      </c>
      <c r="E165" s="41">
        <v>12.657</v>
      </c>
      <c r="F165" s="10">
        <v>6.359</v>
      </c>
      <c r="G165" s="41">
        <v>12.43</v>
      </c>
      <c r="H165" s="10">
        <v>4.78</v>
      </c>
      <c r="I165" s="41">
        <v>18.494</v>
      </c>
      <c r="J165" s="10">
        <v>4.4189999999999996</v>
      </c>
      <c r="K165" s="41">
        <v>18.260999999999999</v>
      </c>
      <c r="L165" s="10">
        <v>8.9280000000000008</v>
      </c>
      <c r="M165" s="41">
        <v>15.301</v>
      </c>
      <c r="N165" s="10">
        <v>8.3140000000000001</v>
      </c>
      <c r="O165" s="41">
        <v>15.039</v>
      </c>
    </row>
    <row r="166" spans="1:15" ht="12.75" customHeight="1">
      <c r="A166" s="39">
        <v>42401</v>
      </c>
      <c r="B166" s="40" t="s">
        <v>25</v>
      </c>
      <c r="C166" s="40" t="s">
        <v>51</v>
      </c>
      <c r="D166" s="10">
        <v>6.5010000000000003</v>
      </c>
      <c r="E166" s="41">
        <v>21.704000000000001</v>
      </c>
      <c r="F166" s="10">
        <v>3.016</v>
      </c>
      <c r="G166" s="41">
        <v>21.573</v>
      </c>
      <c r="H166" s="10">
        <v>1.4990000000000001</v>
      </c>
      <c r="I166" s="41">
        <v>45.997999999999998</v>
      </c>
      <c r="J166" s="10">
        <v>1.3859999999999999</v>
      </c>
      <c r="K166" s="41">
        <v>45.905000000000001</v>
      </c>
      <c r="L166" s="10">
        <v>5.0019999999999998</v>
      </c>
      <c r="M166" s="41">
        <v>21.763999999999999</v>
      </c>
      <c r="N166" s="10">
        <v>4.657</v>
      </c>
      <c r="O166" s="41">
        <v>21.581</v>
      </c>
    </row>
    <row r="167" spans="1:15" ht="12.75" customHeight="1">
      <c r="A167" s="42">
        <v>42401</v>
      </c>
      <c r="B167" s="43" t="s">
        <v>25</v>
      </c>
      <c r="C167" s="43" t="s">
        <v>52</v>
      </c>
      <c r="D167" s="12">
        <v>7.2080000000000002</v>
      </c>
      <c r="E167" s="44">
        <v>16.378</v>
      </c>
      <c r="F167" s="12">
        <v>3.3439999999999999</v>
      </c>
      <c r="G167" s="44">
        <v>16.202999999999999</v>
      </c>
      <c r="H167" s="12">
        <v>3.2810000000000001</v>
      </c>
      <c r="I167" s="44">
        <v>21.419</v>
      </c>
      <c r="J167" s="12">
        <v>3.0329999999999999</v>
      </c>
      <c r="K167" s="44">
        <v>21.218</v>
      </c>
      <c r="L167" s="12">
        <v>3.927</v>
      </c>
      <c r="M167" s="44">
        <v>21.927</v>
      </c>
      <c r="N167" s="12">
        <v>3.6560000000000001</v>
      </c>
      <c r="O167" s="44">
        <v>21.745000000000001</v>
      </c>
    </row>
    <row r="168" spans="1:15" ht="12.75" customHeight="1">
      <c r="A168" s="39">
        <v>42401</v>
      </c>
      <c r="B168" s="40" t="s">
        <v>26</v>
      </c>
      <c r="C168" s="40" t="s">
        <v>48</v>
      </c>
      <c r="D168" s="10">
        <v>0</v>
      </c>
      <c r="E168" s="41">
        <v>0</v>
      </c>
      <c r="F168" s="10">
        <v>0</v>
      </c>
      <c r="G168" s="41">
        <v>0</v>
      </c>
      <c r="H168" s="10">
        <v>0</v>
      </c>
      <c r="I168" s="41">
        <v>0</v>
      </c>
      <c r="J168" s="10">
        <v>0</v>
      </c>
      <c r="K168" s="41">
        <v>0</v>
      </c>
      <c r="L168" s="10">
        <v>0</v>
      </c>
      <c r="M168" s="41">
        <v>0</v>
      </c>
      <c r="N168" s="10">
        <v>0</v>
      </c>
      <c r="O168" s="41">
        <v>0</v>
      </c>
    </row>
    <row r="169" spans="1:15" ht="12.75" customHeight="1">
      <c r="A169" s="39">
        <v>42401</v>
      </c>
      <c r="B169" s="40" t="s">
        <v>26</v>
      </c>
      <c r="C169" s="40" t="s">
        <v>49</v>
      </c>
      <c r="D169" s="10">
        <v>0</v>
      </c>
      <c r="E169" s="41">
        <v>0</v>
      </c>
      <c r="F169" s="10">
        <v>0</v>
      </c>
      <c r="G169" s="41">
        <v>0</v>
      </c>
      <c r="H169" s="10">
        <v>0</v>
      </c>
      <c r="I169" s="41">
        <v>0</v>
      </c>
      <c r="J169" s="10">
        <v>0</v>
      </c>
      <c r="K169" s="41">
        <v>0</v>
      </c>
      <c r="L169" s="10">
        <v>0</v>
      </c>
      <c r="M169" s="41">
        <v>0</v>
      </c>
      <c r="N169" s="10">
        <v>0</v>
      </c>
      <c r="O169" s="41">
        <v>0</v>
      </c>
    </row>
    <row r="170" spans="1:15" ht="12.75" customHeight="1">
      <c r="A170" s="39">
        <v>42401</v>
      </c>
      <c r="B170" s="40" t="s">
        <v>26</v>
      </c>
      <c r="C170" s="40" t="s">
        <v>50</v>
      </c>
      <c r="D170" s="10">
        <v>0</v>
      </c>
      <c r="E170" s="41">
        <v>0</v>
      </c>
      <c r="F170" s="10">
        <v>0</v>
      </c>
      <c r="G170" s="41">
        <v>0</v>
      </c>
      <c r="H170" s="10">
        <v>0</v>
      </c>
      <c r="I170" s="41">
        <v>0</v>
      </c>
      <c r="J170" s="10">
        <v>0</v>
      </c>
      <c r="K170" s="41">
        <v>0</v>
      </c>
      <c r="L170" s="10">
        <v>0</v>
      </c>
      <c r="M170" s="41">
        <v>0</v>
      </c>
      <c r="N170" s="10">
        <v>0</v>
      </c>
      <c r="O170" s="41">
        <v>0</v>
      </c>
    </row>
    <row r="171" spans="1:15" ht="12.75" customHeight="1">
      <c r="A171" s="39">
        <v>42401</v>
      </c>
      <c r="B171" s="40" t="s">
        <v>26</v>
      </c>
      <c r="C171" s="40" t="s">
        <v>51</v>
      </c>
      <c r="D171" s="10">
        <v>0</v>
      </c>
      <c r="E171" s="41">
        <v>0</v>
      </c>
      <c r="F171" s="10">
        <v>0</v>
      </c>
      <c r="G171" s="41">
        <v>0</v>
      </c>
      <c r="H171" s="10">
        <v>0</v>
      </c>
      <c r="I171" s="41">
        <v>0</v>
      </c>
      <c r="J171" s="10">
        <v>0</v>
      </c>
      <c r="K171" s="41">
        <v>0</v>
      </c>
      <c r="L171" s="10">
        <v>0</v>
      </c>
      <c r="M171" s="41">
        <v>0</v>
      </c>
      <c r="N171" s="10">
        <v>0</v>
      </c>
      <c r="O171" s="41">
        <v>0</v>
      </c>
    </row>
    <row r="172" spans="1:15" ht="12.75" customHeight="1">
      <c r="A172" s="42">
        <v>42401</v>
      </c>
      <c r="B172" s="43" t="s">
        <v>26</v>
      </c>
      <c r="C172" s="43" t="s">
        <v>52</v>
      </c>
      <c r="D172" s="12">
        <v>0</v>
      </c>
      <c r="E172" s="44">
        <v>0</v>
      </c>
      <c r="F172" s="12">
        <v>0</v>
      </c>
      <c r="G172" s="44">
        <v>0</v>
      </c>
      <c r="H172" s="12">
        <v>0</v>
      </c>
      <c r="I172" s="44">
        <v>0</v>
      </c>
      <c r="J172" s="12">
        <v>0</v>
      </c>
      <c r="K172" s="44">
        <v>0</v>
      </c>
      <c r="L172" s="12">
        <v>0</v>
      </c>
      <c r="M172" s="44">
        <v>0</v>
      </c>
      <c r="N172" s="12">
        <v>0</v>
      </c>
      <c r="O172" s="44">
        <v>0</v>
      </c>
    </row>
    <row r="173" spans="1:15" ht="12.75" customHeight="1">
      <c r="A173" s="39">
        <v>42401</v>
      </c>
      <c r="B173" s="40" t="s">
        <v>33</v>
      </c>
      <c r="C173" s="40" t="s">
        <v>48</v>
      </c>
      <c r="D173" s="10">
        <v>0</v>
      </c>
      <c r="E173" s="41">
        <v>0</v>
      </c>
      <c r="F173" s="10">
        <v>0</v>
      </c>
      <c r="G173" s="41">
        <v>0</v>
      </c>
      <c r="H173" s="10">
        <v>0</v>
      </c>
      <c r="I173" s="41">
        <v>0</v>
      </c>
      <c r="J173" s="10">
        <v>0</v>
      </c>
      <c r="K173" s="41">
        <v>0</v>
      </c>
      <c r="L173" s="10">
        <v>0</v>
      </c>
      <c r="M173" s="41">
        <v>0</v>
      </c>
      <c r="N173" s="10">
        <v>0</v>
      </c>
      <c r="O173" s="41">
        <v>0</v>
      </c>
    </row>
    <row r="174" spans="1:15" ht="12.75" customHeight="1">
      <c r="A174" s="39">
        <v>42401</v>
      </c>
      <c r="B174" s="40" t="s">
        <v>33</v>
      </c>
      <c r="C174" s="40" t="s">
        <v>49</v>
      </c>
      <c r="D174" s="10">
        <v>0</v>
      </c>
      <c r="E174" s="41">
        <v>0</v>
      </c>
      <c r="F174" s="10">
        <v>0</v>
      </c>
      <c r="G174" s="41">
        <v>0</v>
      </c>
      <c r="H174" s="10">
        <v>0</v>
      </c>
      <c r="I174" s="41">
        <v>0</v>
      </c>
      <c r="J174" s="10">
        <v>0</v>
      </c>
      <c r="K174" s="41">
        <v>0</v>
      </c>
      <c r="L174" s="10">
        <v>0</v>
      </c>
      <c r="M174" s="41">
        <v>0</v>
      </c>
      <c r="N174" s="10">
        <v>0</v>
      </c>
      <c r="O174" s="41">
        <v>0</v>
      </c>
    </row>
    <row r="175" spans="1:15" ht="12.75" customHeight="1">
      <c r="A175" s="39">
        <v>42401</v>
      </c>
      <c r="B175" s="40" t="s">
        <v>33</v>
      </c>
      <c r="C175" s="40" t="s">
        <v>50</v>
      </c>
      <c r="D175" s="10">
        <v>0</v>
      </c>
      <c r="E175" s="41">
        <v>0</v>
      </c>
      <c r="F175" s="10">
        <v>0</v>
      </c>
      <c r="G175" s="41">
        <v>0</v>
      </c>
      <c r="H175" s="10">
        <v>0</v>
      </c>
      <c r="I175" s="41">
        <v>0</v>
      </c>
      <c r="J175" s="10">
        <v>0</v>
      </c>
      <c r="K175" s="41">
        <v>0</v>
      </c>
      <c r="L175" s="10">
        <v>0</v>
      </c>
      <c r="M175" s="41">
        <v>0</v>
      </c>
      <c r="N175" s="10">
        <v>0</v>
      </c>
      <c r="O175" s="41">
        <v>0</v>
      </c>
    </row>
    <row r="176" spans="1:15" ht="12.75" customHeight="1">
      <c r="A176" s="39">
        <v>42401</v>
      </c>
      <c r="B176" s="40" t="s">
        <v>33</v>
      </c>
      <c r="C176" s="40" t="s">
        <v>51</v>
      </c>
      <c r="D176" s="10">
        <v>0</v>
      </c>
      <c r="E176" s="41">
        <v>0</v>
      </c>
      <c r="F176" s="10">
        <v>0</v>
      </c>
      <c r="G176" s="41">
        <v>0</v>
      </c>
      <c r="H176" s="10">
        <v>0</v>
      </c>
      <c r="I176" s="41">
        <v>0</v>
      </c>
      <c r="J176" s="10">
        <v>0</v>
      </c>
      <c r="K176" s="41">
        <v>0</v>
      </c>
      <c r="L176" s="10">
        <v>0</v>
      </c>
      <c r="M176" s="41">
        <v>0</v>
      </c>
      <c r="N176" s="10">
        <v>0</v>
      </c>
      <c r="O176" s="41">
        <v>0</v>
      </c>
    </row>
    <row r="177" spans="1:15" ht="12.75" customHeight="1">
      <c r="A177" s="42">
        <v>42401</v>
      </c>
      <c r="B177" s="43" t="s">
        <v>33</v>
      </c>
      <c r="C177" s="43" t="s">
        <v>52</v>
      </c>
      <c r="D177" s="12">
        <v>0</v>
      </c>
      <c r="E177" s="44">
        <v>0</v>
      </c>
      <c r="F177" s="12">
        <v>0</v>
      </c>
      <c r="G177" s="44">
        <v>0</v>
      </c>
      <c r="H177" s="12">
        <v>0</v>
      </c>
      <c r="I177" s="44">
        <v>0</v>
      </c>
      <c r="J177" s="12">
        <v>0</v>
      </c>
      <c r="K177" s="44">
        <v>0</v>
      </c>
      <c r="L177" s="12">
        <v>0</v>
      </c>
      <c r="M177" s="44">
        <v>0</v>
      </c>
      <c r="N177" s="12">
        <v>0</v>
      </c>
      <c r="O177" s="44">
        <v>0</v>
      </c>
    </row>
    <row r="178" spans="1:15" ht="12.75" customHeight="1">
      <c r="A178" s="39">
        <v>42401</v>
      </c>
      <c r="B178" s="40" t="s">
        <v>27</v>
      </c>
      <c r="C178" s="40" t="s">
        <v>48</v>
      </c>
      <c r="D178" s="10">
        <v>0</v>
      </c>
      <c r="E178" s="41">
        <v>0</v>
      </c>
      <c r="F178" s="10">
        <v>0</v>
      </c>
      <c r="G178" s="41">
        <v>0</v>
      </c>
      <c r="H178" s="10">
        <v>0</v>
      </c>
      <c r="I178" s="41">
        <v>0</v>
      </c>
      <c r="J178" s="10">
        <v>0</v>
      </c>
      <c r="K178" s="41">
        <v>0</v>
      </c>
      <c r="L178" s="10">
        <v>0</v>
      </c>
      <c r="M178" s="41">
        <v>0</v>
      </c>
      <c r="N178" s="10">
        <v>0</v>
      </c>
      <c r="O178" s="41">
        <v>0</v>
      </c>
    </row>
    <row r="179" spans="1:15" ht="12.75" customHeight="1">
      <c r="A179" s="39">
        <v>42401</v>
      </c>
      <c r="B179" s="40" t="s">
        <v>27</v>
      </c>
      <c r="C179" s="40" t="s">
        <v>49</v>
      </c>
      <c r="D179" s="10">
        <v>0</v>
      </c>
      <c r="E179" s="41">
        <v>0</v>
      </c>
      <c r="F179" s="10">
        <v>0</v>
      </c>
      <c r="G179" s="41">
        <v>0</v>
      </c>
      <c r="H179" s="10">
        <v>0</v>
      </c>
      <c r="I179" s="41">
        <v>0</v>
      </c>
      <c r="J179" s="10">
        <v>0</v>
      </c>
      <c r="K179" s="41">
        <v>0</v>
      </c>
      <c r="L179" s="10">
        <v>0</v>
      </c>
      <c r="M179" s="41">
        <v>0</v>
      </c>
      <c r="N179" s="10">
        <v>0</v>
      </c>
      <c r="O179" s="41">
        <v>0</v>
      </c>
    </row>
    <row r="180" spans="1:15" ht="12.75" customHeight="1">
      <c r="A180" s="39">
        <v>42401</v>
      </c>
      <c r="B180" s="40" t="s">
        <v>27</v>
      </c>
      <c r="C180" s="40" t="s">
        <v>50</v>
      </c>
      <c r="D180" s="10">
        <v>0</v>
      </c>
      <c r="E180" s="41">
        <v>0</v>
      </c>
      <c r="F180" s="10">
        <v>0</v>
      </c>
      <c r="G180" s="41">
        <v>0</v>
      </c>
      <c r="H180" s="10">
        <v>0</v>
      </c>
      <c r="I180" s="41">
        <v>0</v>
      </c>
      <c r="J180" s="10">
        <v>0</v>
      </c>
      <c r="K180" s="41">
        <v>0</v>
      </c>
      <c r="L180" s="10">
        <v>0</v>
      </c>
      <c r="M180" s="41">
        <v>0</v>
      </c>
      <c r="N180" s="10">
        <v>0</v>
      </c>
      <c r="O180" s="41">
        <v>0</v>
      </c>
    </row>
    <row r="181" spans="1:15" ht="12.75" customHeight="1">
      <c r="A181" s="39">
        <v>42401</v>
      </c>
      <c r="B181" s="40" t="s">
        <v>27</v>
      </c>
      <c r="C181" s="40" t="s">
        <v>51</v>
      </c>
      <c r="D181" s="10">
        <v>0</v>
      </c>
      <c r="E181" s="41">
        <v>0</v>
      </c>
      <c r="F181" s="10">
        <v>0</v>
      </c>
      <c r="G181" s="41">
        <v>0</v>
      </c>
      <c r="H181" s="10">
        <v>0</v>
      </c>
      <c r="I181" s="41">
        <v>0</v>
      </c>
      <c r="J181" s="10">
        <v>0</v>
      </c>
      <c r="K181" s="41">
        <v>0</v>
      </c>
      <c r="L181" s="10">
        <v>0</v>
      </c>
      <c r="M181" s="41">
        <v>0</v>
      </c>
      <c r="N181" s="10">
        <v>0</v>
      </c>
      <c r="O181" s="41">
        <v>0</v>
      </c>
    </row>
    <row r="182" spans="1:15" ht="12.75" customHeight="1">
      <c r="A182" s="42">
        <v>42401</v>
      </c>
      <c r="B182" s="43" t="s">
        <v>27</v>
      </c>
      <c r="C182" s="43" t="s">
        <v>52</v>
      </c>
      <c r="D182" s="12">
        <v>0</v>
      </c>
      <c r="E182" s="44">
        <v>0</v>
      </c>
      <c r="F182" s="12">
        <v>0</v>
      </c>
      <c r="G182" s="44">
        <v>0</v>
      </c>
      <c r="H182" s="12">
        <v>0</v>
      </c>
      <c r="I182" s="44">
        <v>0</v>
      </c>
      <c r="J182" s="12">
        <v>0</v>
      </c>
      <c r="K182" s="44">
        <v>0</v>
      </c>
      <c r="L182" s="12">
        <v>0</v>
      </c>
      <c r="M182" s="44">
        <v>0</v>
      </c>
      <c r="N182" s="12">
        <v>0</v>
      </c>
      <c r="O182" s="44">
        <v>0</v>
      </c>
    </row>
    <row r="183" spans="1:15" ht="12.75" customHeight="1">
      <c r="A183" s="39">
        <v>42401</v>
      </c>
      <c r="B183" s="40" t="s">
        <v>28</v>
      </c>
      <c r="C183" s="40" t="s">
        <v>48</v>
      </c>
      <c r="D183" s="10">
        <v>0</v>
      </c>
      <c r="E183" s="41">
        <v>0</v>
      </c>
      <c r="F183" s="10">
        <v>0</v>
      </c>
      <c r="G183" s="41">
        <v>0</v>
      </c>
      <c r="H183" s="10">
        <v>0</v>
      </c>
      <c r="I183" s="41">
        <v>0</v>
      </c>
      <c r="J183" s="10">
        <v>0</v>
      </c>
      <c r="K183" s="41">
        <v>0</v>
      </c>
      <c r="L183" s="10">
        <v>0</v>
      </c>
      <c r="M183" s="41">
        <v>0</v>
      </c>
      <c r="N183" s="10">
        <v>0</v>
      </c>
      <c r="O183" s="41">
        <v>0</v>
      </c>
    </row>
    <row r="184" spans="1:15" ht="12.75" customHeight="1">
      <c r="A184" s="39">
        <v>42401</v>
      </c>
      <c r="B184" s="40" t="s">
        <v>28</v>
      </c>
      <c r="C184" s="40" t="s">
        <v>49</v>
      </c>
      <c r="D184" s="10">
        <v>0</v>
      </c>
      <c r="E184" s="41">
        <v>0</v>
      </c>
      <c r="F184" s="10">
        <v>0</v>
      </c>
      <c r="G184" s="41">
        <v>0</v>
      </c>
      <c r="H184" s="10">
        <v>0</v>
      </c>
      <c r="I184" s="41">
        <v>0</v>
      </c>
      <c r="J184" s="10">
        <v>0</v>
      </c>
      <c r="K184" s="41">
        <v>0</v>
      </c>
      <c r="L184" s="10">
        <v>0</v>
      </c>
      <c r="M184" s="41">
        <v>0</v>
      </c>
      <c r="N184" s="10">
        <v>0</v>
      </c>
      <c r="O184" s="41">
        <v>0</v>
      </c>
    </row>
    <row r="185" spans="1:15" ht="12.75" customHeight="1">
      <c r="A185" s="39">
        <v>42401</v>
      </c>
      <c r="B185" s="40" t="s">
        <v>28</v>
      </c>
      <c r="C185" s="40" t="s">
        <v>50</v>
      </c>
      <c r="D185" s="10">
        <v>0</v>
      </c>
      <c r="E185" s="41">
        <v>0</v>
      </c>
      <c r="F185" s="10">
        <v>0</v>
      </c>
      <c r="G185" s="41">
        <v>0</v>
      </c>
      <c r="H185" s="10">
        <v>0</v>
      </c>
      <c r="I185" s="41">
        <v>0</v>
      </c>
      <c r="J185" s="10">
        <v>0</v>
      </c>
      <c r="K185" s="41">
        <v>0</v>
      </c>
      <c r="L185" s="10">
        <v>0</v>
      </c>
      <c r="M185" s="41">
        <v>0</v>
      </c>
      <c r="N185" s="10">
        <v>0</v>
      </c>
      <c r="O185" s="41">
        <v>0</v>
      </c>
    </row>
    <row r="186" spans="1:15" ht="12.75" customHeight="1">
      <c r="A186" s="39">
        <v>42401</v>
      </c>
      <c r="B186" s="40" t="s">
        <v>28</v>
      </c>
      <c r="C186" s="40" t="s">
        <v>51</v>
      </c>
      <c r="D186" s="10">
        <v>0</v>
      </c>
      <c r="E186" s="41">
        <v>0</v>
      </c>
      <c r="F186" s="10">
        <v>0</v>
      </c>
      <c r="G186" s="41">
        <v>0</v>
      </c>
      <c r="H186" s="10">
        <v>0</v>
      </c>
      <c r="I186" s="41">
        <v>0</v>
      </c>
      <c r="J186" s="10">
        <v>0</v>
      </c>
      <c r="K186" s="41">
        <v>0</v>
      </c>
      <c r="L186" s="10">
        <v>0</v>
      </c>
      <c r="M186" s="41">
        <v>0</v>
      </c>
      <c r="N186" s="10">
        <v>0</v>
      </c>
      <c r="O186" s="41">
        <v>0</v>
      </c>
    </row>
    <row r="187" spans="1:15" ht="12.75" customHeight="1">
      <c r="A187" s="42">
        <v>42401</v>
      </c>
      <c r="B187" s="43" t="s">
        <v>28</v>
      </c>
      <c r="C187" s="43" t="s">
        <v>52</v>
      </c>
      <c r="D187" s="12">
        <v>0</v>
      </c>
      <c r="E187" s="44">
        <v>0</v>
      </c>
      <c r="F187" s="12">
        <v>0</v>
      </c>
      <c r="G187" s="44">
        <v>0</v>
      </c>
      <c r="H187" s="12">
        <v>0</v>
      </c>
      <c r="I187" s="44">
        <v>0</v>
      </c>
      <c r="J187" s="12">
        <v>0</v>
      </c>
      <c r="K187" s="44">
        <v>0</v>
      </c>
      <c r="L187" s="12">
        <v>0</v>
      </c>
      <c r="M187" s="44">
        <v>0</v>
      </c>
      <c r="N187" s="12">
        <v>0</v>
      </c>
      <c r="O187" s="44">
        <v>0</v>
      </c>
    </row>
    <row r="188" spans="1:15" ht="12.75" customHeight="1">
      <c r="A188" s="39">
        <v>42767</v>
      </c>
      <c r="B188" s="40" t="s">
        <v>29</v>
      </c>
      <c r="C188" s="40" t="s">
        <v>48</v>
      </c>
      <c r="D188" s="10">
        <v>3771.4789999999998</v>
      </c>
      <c r="E188" s="41">
        <v>0.60499999999999998</v>
      </c>
      <c r="F188" s="10">
        <v>31.849</v>
      </c>
      <c r="G188" s="41">
        <v>0.49299999999999999</v>
      </c>
      <c r="H188" s="10">
        <v>1160.9000000000001</v>
      </c>
      <c r="I188" s="41">
        <v>1.8049999999999999</v>
      </c>
      <c r="J188" s="10">
        <v>18.433</v>
      </c>
      <c r="K188" s="41">
        <v>1.7490000000000001</v>
      </c>
      <c r="L188" s="10">
        <v>2610.578</v>
      </c>
      <c r="M188" s="41">
        <v>0.86699999999999999</v>
      </c>
      <c r="N188" s="10">
        <v>47.09</v>
      </c>
      <c r="O188" s="41">
        <v>0.73499999999999999</v>
      </c>
    </row>
    <row r="189" spans="1:15" ht="12.75" customHeight="1">
      <c r="A189" s="39">
        <v>42767</v>
      </c>
      <c r="B189" s="40" t="s">
        <v>29</v>
      </c>
      <c r="C189" s="40" t="s">
        <v>49</v>
      </c>
      <c r="D189" s="10">
        <v>2748.9560000000001</v>
      </c>
      <c r="E189" s="41">
        <v>1.0629999999999999</v>
      </c>
      <c r="F189" s="10">
        <v>23.213999999999999</v>
      </c>
      <c r="G189" s="41">
        <v>1.0029999999999999</v>
      </c>
      <c r="H189" s="10">
        <v>759.51099999999997</v>
      </c>
      <c r="I189" s="41">
        <v>2.4910000000000001</v>
      </c>
      <c r="J189" s="10">
        <v>12.06</v>
      </c>
      <c r="K189" s="41">
        <v>2.4510000000000001</v>
      </c>
      <c r="L189" s="10">
        <v>1989.4449999999999</v>
      </c>
      <c r="M189" s="41">
        <v>1.31</v>
      </c>
      <c r="N189" s="10">
        <v>35.886000000000003</v>
      </c>
      <c r="O189" s="41">
        <v>1.226</v>
      </c>
    </row>
    <row r="190" spans="1:15" ht="12.75" customHeight="1">
      <c r="A190" s="39">
        <v>42767</v>
      </c>
      <c r="B190" s="40" t="s">
        <v>29</v>
      </c>
      <c r="C190" s="40" t="s">
        <v>50</v>
      </c>
      <c r="D190" s="10">
        <v>1022.523</v>
      </c>
      <c r="E190" s="41">
        <v>1.8360000000000001</v>
      </c>
      <c r="F190" s="10">
        <v>8.6349999999999998</v>
      </c>
      <c r="G190" s="41">
        <v>1.802</v>
      </c>
      <c r="H190" s="10">
        <v>401.38900000000001</v>
      </c>
      <c r="I190" s="41">
        <v>3.0369999999999999</v>
      </c>
      <c r="J190" s="10">
        <v>6.3730000000000002</v>
      </c>
      <c r="K190" s="41">
        <v>3.004</v>
      </c>
      <c r="L190" s="10">
        <v>621.13400000000001</v>
      </c>
      <c r="M190" s="41">
        <v>2.637</v>
      </c>
      <c r="N190" s="10">
        <v>11.204000000000001</v>
      </c>
      <c r="O190" s="41">
        <v>2.597</v>
      </c>
    </row>
    <row r="191" spans="1:15" ht="12.75" customHeight="1">
      <c r="A191" s="39">
        <v>42767</v>
      </c>
      <c r="B191" s="40" t="s">
        <v>29</v>
      </c>
      <c r="C191" s="40" t="s">
        <v>51</v>
      </c>
      <c r="D191" s="10">
        <v>488.08300000000003</v>
      </c>
      <c r="E191" s="41">
        <v>3.7050000000000001</v>
      </c>
      <c r="F191" s="10">
        <v>4.1219999999999999</v>
      </c>
      <c r="G191" s="41">
        <v>3.6890000000000001</v>
      </c>
      <c r="H191" s="10">
        <v>149.17699999999999</v>
      </c>
      <c r="I191" s="41">
        <v>6.4219999999999997</v>
      </c>
      <c r="J191" s="10">
        <v>2.3690000000000002</v>
      </c>
      <c r="K191" s="41">
        <v>6.4059999999999997</v>
      </c>
      <c r="L191" s="10">
        <v>338.90699999999998</v>
      </c>
      <c r="M191" s="41">
        <v>4.0389999999999997</v>
      </c>
      <c r="N191" s="10">
        <v>6.1130000000000004</v>
      </c>
      <c r="O191" s="41">
        <v>4.0129999999999999</v>
      </c>
    </row>
    <row r="192" spans="1:15" ht="12.75" customHeight="1">
      <c r="A192" s="42">
        <v>42767</v>
      </c>
      <c r="B192" s="43" t="s">
        <v>29</v>
      </c>
      <c r="C192" s="43" t="s">
        <v>52</v>
      </c>
      <c r="D192" s="12">
        <v>534.43899999999996</v>
      </c>
      <c r="E192" s="44">
        <v>2.823</v>
      </c>
      <c r="F192" s="12">
        <v>4.5129999999999999</v>
      </c>
      <c r="G192" s="44">
        <v>2.8010000000000002</v>
      </c>
      <c r="H192" s="12">
        <v>252.21199999999999</v>
      </c>
      <c r="I192" s="44">
        <v>3.9129999999999998</v>
      </c>
      <c r="J192" s="12">
        <v>4.0049999999999999</v>
      </c>
      <c r="K192" s="44">
        <v>3.8879999999999999</v>
      </c>
      <c r="L192" s="12">
        <v>282.22699999999998</v>
      </c>
      <c r="M192" s="44">
        <v>4.407</v>
      </c>
      <c r="N192" s="12">
        <v>5.0910000000000002</v>
      </c>
      <c r="O192" s="44">
        <v>4.383</v>
      </c>
    </row>
    <row r="193" spans="1:15" ht="12.75" customHeight="1">
      <c r="A193" s="39">
        <v>42767</v>
      </c>
      <c r="B193" s="40" t="s">
        <v>30</v>
      </c>
      <c r="C193" s="40" t="s">
        <v>48</v>
      </c>
      <c r="D193" s="10">
        <v>3507.4969999999998</v>
      </c>
      <c r="E193" s="41">
        <v>0.55900000000000005</v>
      </c>
      <c r="F193" s="10">
        <v>30.814</v>
      </c>
      <c r="G193" s="41">
        <v>0.46400000000000002</v>
      </c>
      <c r="H193" s="10">
        <v>1028.7750000000001</v>
      </c>
      <c r="I193" s="41">
        <v>1.7050000000000001</v>
      </c>
      <c r="J193" s="10">
        <v>17.082999999999998</v>
      </c>
      <c r="K193" s="41">
        <v>1.6539999999999999</v>
      </c>
      <c r="L193" s="10">
        <v>2478.7220000000002</v>
      </c>
      <c r="M193" s="41">
        <v>0.91900000000000004</v>
      </c>
      <c r="N193" s="10">
        <v>46.238999999999997</v>
      </c>
      <c r="O193" s="41">
        <v>0.80200000000000005</v>
      </c>
    </row>
    <row r="194" spans="1:15" ht="12.75" customHeight="1">
      <c r="A194" s="39">
        <v>42767</v>
      </c>
      <c r="B194" s="40" t="s">
        <v>30</v>
      </c>
      <c r="C194" s="40" t="s">
        <v>49</v>
      </c>
      <c r="D194" s="10">
        <v>2503.6089999999999</v>
      </c>
      <c r="E194" s="41">
        <v>1.1080000000000001</v>
      </c>
      <c r="F194" s="10">
        <v>21.995000000000001</v>
      </c>
      <c r="G194" s="41">
        <v>1.0629999999999999</v>
      </c>
      <c r="H194" s="10">
        <v>639.07100000000003</v>
      </c>
      <c r="I194" s="41">
        <v>2.5790000000000002</v>
      </c>
      <c r="J194" s="10">
        <v>10.612</v>
      </c>
      <c r="K194" s="41">
        <v>2.5449999999999999</v>
      </c>
      <c r="L194" s="10">
        <v>1864.539</v>
      </c>
      <c r="M194" s="41">
        <v>1.444</v>
      </c>
      <c r="N194" s="10">
        <v>34.781999999999996</v>
      </c>
      <c r="O194" s="41">
        <v>1.3720000000000001</v>
      </c>
    </row>
    <row r="195" spans="1:15" ht="12.75" customHeight="1">
      <c r="A195" s="39">
        <v>42767</v>
      </c>
      <c r="B195" s="40" t="s">
        <v>30</v>
      </c>
      <c r="C195" s="40" t="s">
        <v>50</v>
      </c>
      <c r="D195" s="10">
        <v>1003.8869999999999</v>
      </c>
      <c r="E195" s="41">
        <v>1.897</v>
      </c>
      <c r="F195" s="10">
        <v>8.8190000000000008</v>
      </c>
      <c r="G195" s="41">
        <v>1.871</v>
      </c>
      <c r="H195" s="10">
        <v>389.70400000000001</v>
      </c>
      <c r="I195" s="41">
        <v>3.371</v>
      </c>
      <c r="J195" s="10">
        <v>6.4710000000000001</v>
      </c>
      <c r="K195" s="41">
        <v>3.3450000000000002</v>
      </c>
      <c r="L195" s="10">
        <v>614.18299999999999</v>
      </c>
      <c r="M195" s="41">
        <v>2.6579999999999999</v>
      </c>
      <c r="N195" s="10">
        <v>11.457000000000001</v>
      </c>
      <c r="O195" s="41">
        <v>2.62</v>
      </c>
    </row>
    <row r="196" spans="1:15" ht="12.75" customHeight="1">
      <c r="A196" s="39">
        <v>42767</v>
      </c>
      <c r="B196" s="40" t="s">
        <v>30</v>
      </c>
      <c r="C196" s="40" t="s">
        <v>51</v>
      </c>
      <c r="D196" s="10">
        <v>474.69200000000001</v>
      </c>
      <c r="E196" s="41">
        <v>3.605</v>
      </c>
      <c r="F196" s="10">
        <v>4.17</v>
      </c>
      <c r="G196" s="41">
        <v>3.5910000000000002</v>
      </c>
      <c r="H196" s="10">
        <v>140.92699999999999</v>
      </c>
      <c r="I196" s="41">
        <v>6.7060000000000004</v>
      </c>
      <c r="J196" s="10">
        <v>2.34</v>
      </c>
      <c r="K196" s="41">
        <v>6.6929999999999996</v>
      </c>
      <c r="L196" s="10">
        <v>333.76499999999999</v>
      </c>
      <c r="M196" s="41">
        <v>4.01</v>
      </c>
      <c r="N196" s="10">
        <v>6.226</v>
      </c>
      <c r="O196" s="41">
        <v>3.984</v>
      </c>
    </row>
    <row r="197" spans="1:15" ht="12.75" customHeight="1">
      <c r="A197" s="42">
        <v>42767</v>
      </c>
      <c r="B197" s="43" t="s">
        <v>30</v>
      </c>
      <c r="C197" s="43" t="s">
        <v>52</v>
      </c>
      <c r="D197" s="12">
        <v>529.19500000000005</v>
      </c>
      <c r="E197" s="44">
        <v>2.738</v>
      </c>
      <c r="F197" s="12">
        <v>4.649</v>
      </c>
      <c r="G197" s="44">
        <v>2.72</v>
      </c>
      <c r="H197" s="12">
        <v>248.77699999999999</v>
      </c>
      <c r="I197" s="44">
        <v>4.0090000000000003</v>
      </c>
      <c r="J197" s="12">
        <v>4.1310000000000002</v>
      </c>
      <c r="K197" s="44">
        <v>3.9870000000000001</v>
      </c>
      <c r="L197" s="12">
        <v>280.41800000000001</v>
      </c>
      <c r="M197" s="44">
        <v>4.3710000000000004</v>
      </c>
      <c r="N197" s="12">
        <v>5.2309999999999999</v>
      </c>
      <c r="O197" s="44">
        <v>4.3479999999999999</v>
      </c>
    </row>
    <row r="198" spans="1:15" ht="12.75" customHeight="1">
      <c r="A198" s="39">
        <v>42767</v>
      </c>
      <c r="B198" s="40" t="s">
        <v>31</v>
      </c>
      <c r="C198" s="40" t="s">
        <v>48</v>
      </c>
      <c r="D198" s="10">
        <v>980.88400000000001</v>
      </c>
      <c r="E198" s="41">
        <v>1.867</v>
      </c>
      <c r="F198" s="10">
        <v>54.512999999999998</v>
      </c>
      <c r="G198" s="41">
        <v>1.403</v>
      </c>
      <c r="H198" s="10">
        <v>419.26499999999999</v>
      </c>
      <c r="I198" s="41">
        <v>2.8940000000000001</v>
      </c>
      <c r="J198" s="10">
        <v>46.067</v>
      </c>
      <c r="K198" s="41">
        <v>2.3079999999999998</v>
      </c>
      <c r="L198" s="10">
        <v>561.61800000000005</v>
      </c>
      <c r="M198" s="41">
        <v>2.5249999999999999</v>
      </c>
      <c r="N198" s="10">
        <v>63.156999999999996</v>
      </c>
      <c r="O198" s="41">
        <v>2.1459999999999999</v>
      </c>
    </row>
    <row r="199" spans="1:15" ht="12.75" customHeight="1">
      <c r="A199" s="39">
        <v>42767</v>
      </c>
      <c r="B199" s="40" t="s">
        <v>31</v>
      </c>
      <c r="C199" s="40" t="s">
        <v>49</v>
      </c>
      <c r="D199" s="10">
        <v>609.91099999999994</v>
      </c>
      <c r="E199" s="41">
        <v>2.9329999999999998</v>
      </c>
      <c r="F199" s="10">
        <v>33.896000000000001</v>
      </c>
      <c r="G199" s="41">
        <v>2.661</v>
      </c>
      <c r="H199" s="10">
        <v>251.78</v>
      </c>
      <c r="I199" s="41">
        <v>4.7389999999999999</v>
      </c>
      <c r="J199" s="10">
        <v>27.664999999999999</v>
      </c>
      <c r="K199" s="41">
        <v>4.4059999999999997</v>
      </c>
      <c r="L199" s="10">
        <v>358.13200000000001</v>
      </c>
      <c r="M199" s="41">
        <v>3.105</v>
      </c>
      <c r="N199" s="10">
        <v>40.274000000000001</v>
      </c>
      <c r="O199" s="41">
        <v>2.806</v>
      </c>
    </row>
    <row r="200" spans="1:15" ht="12.75" customHeight="1">
      <c r="A200" s="39">
        <v>42767</v>
      </c>
      <c r="B200" s="40" t="s">
        <v>31</v>
      </c>
      <c r="C200" s="40" t="s">
        <v>50</v>
      </c>
      <c r="D200" s="10">
        <v>370.97199999999998</v>
      </c>
      <c r="E200" s="41">
        <v>4.0039999999999996</v>
      </c>
      <c r="F200" s="10">
        <v>20.617000000000001</v>
      </c>
      <c r="G200" s="41">
        <v>3.8090000000000002</v>
      </c>
      <c r="H200" s="10">
        <v>167.48500000000001</v>
      </c>
      <c r="I200" s="41">
        <v>5.4729999999999999</v>
      </c>
      <c r="J200" s="10">
        <v>18.402999999999999</v>
      </c>
      <c r="K200" s="41">
        <v>5.1870000000000003</v>
      </c>
      <c r="L200" s="10">
        <v>203.48699999999999</v>
      </c>
      <c r="M200" s="41">
        <v>5.8369999999999997</v>
      </c>
      <c r="N200" s="10">
        <v>22.882999999999999</v>
      </c>
      <c r="O200" s="41">
        <v>5.6829999999999998</v>
      </c>
    </row>
    <row r="201" spans="1:15" ht="12.75" customHeight="1">
      <c r="A201" s="39">
        <v>42767</v>
      </c>
      <c r="B201" s="40" t="s">
        <v>31</v>
      </c>
      <c r="C201" s="40" t="s">
        <v>51</v>
      </c>
      <c r="D201" s="10">
        <v>204.33799999999999</v>
      </c>
      <c r="E201" s="41">
        <v>5.1440000000000001</v>
      </c>
      <c r="F201" s="10">
        <v>11.356</v>
      </c>
      <c r="G201" s="41">
        <v>4.9939999999999998</v>
      </c>
      <c r="H201" s="10">
        <v>88.629000000000005</v>
      </c>
      <c r="I201" s="41">
        <v>7.3520000000000003</v>
      </c>
      <c r="J201" s="10">
        <v>9.7379999999999995</v>
      </c>
      <c r="K201" s="41">
        <v>7.1420000000000003</v>
      </c>
      <c r="L201" s="10">
        <v>115.709</v>
      </c>
      <c r="M201" s="41">
        <v>6.9189999999999996</v>
      </c>
      <c r="N201" s="10">
        <v>13.012</v>
      </c>
      <c r="O201" s="41">
        <v>6.7889999999999997</v>
      </c>
    </row>
    <row r="202" spans="1:15" ht="12.75" customHeight="1">
      <c r="A202" s="42">
        <v>42767</v>
      </c>
      <c r="B202" s="43" t="s">
        <v>31</v>
      </c>
      <c r="C202" s="43" t="s">
        <v>52</v>
      </c>
      <c r="D202" s="12">
        <v>166.63399999999999</v>
      </c>
      <c r="E202" s="44">
        <v>5.1639999999999997</v>
      </c>
      <c r="F202" s="12">
        <v>9.2609999999999992</v>
      </c>
      <c r="G202" s="44">
        <v>5.0149999999999997</v>
      </c>
      <c r="H202" s="12">
        <v>78.856999999999999</v>
      </c>
      <c r="I202" s="44">
        <v>7.306</v>
      </c>
      <c r="J202" s="12">
        <v>8.6639999999999997</v>
      </c>
      <c r="K202" s="44">
        <v>7.0940000000000003</v>
      </c>
      <c r="L202" s="12">
        <v>87.777000000000001</v>
      </c>
      <c r="M202" s="44">
        <v>8.2789999999999999</v>
      </c>
      <c r="N202" s="12">
        <v>9.8710000000000004</v>
      </c>
      <c r="O202" s="44">
        <v>8.1720000000000006</v>
      </c>
    </row>
    <row r="203" spans="1:15" ht="12.75" customHeight="1">
      <c r="A203" s="39">
        <v>42767</v>
      </c>
      <c r="B203" s="40" t="s">
        <v>39</v>
      </c>
      <c r="C203" s="40" t="s">
        <v>48</v>
      </c>
      <c r="D203" s="10">
        <v>1304.0170000000001</v>
      </c>
      <c r="E203" s="41">
        <v>1.2290000000000001</v>
      </c>
      <c r="F203" s="10">
        <v>24.326000000000001</v>
      </c>
      <c r="G203" s="41">
        <v>1.159</v>
      </c>
      <c r="H203" s="10">
        <v>318.44900000000001</v>
      </c>
      <c r="I203" s="41">
        <v>3.6389999999999998</v>
      </c>
      <c r="J203" s="10">
        <v>10.971</v>
      </c>
      <c r="K203" s="41">
        <v>3.6150000000000002</v>
      </c>
      <c r="L203" s="10">
        <v>985.56799999999998</v>
      </c>
      <c r="M203" s="41">
        <v>1.653</v>
      </c>
      <c r="N203" s="10">
        <v>40.097000000000001</v>
      </c>
      <c r="O203" s="41">
        <v>1.504</v>
      </c>
    </row>
    <row r="204" spans="1:15" ht="12.75" customHeight="1">
      <c r="A204" s="39">
        <v>42767</v>
      </c>
      <c r="B204" s="40" t="s">
        <v>39</v>
      </c>
      <c r="C204" s="40" t="s">
        <v>49</v>
      </c>
      <c r="D204" s="10">
        <v>938.03599999999994</v>
      </c>
      <c r="E204" s="41">
        <v>1.7909999999999999</v>
      </c>
      <c r="F204" s="10">
        <v>17.498999999999999</v>
      </c>
      <c r="G204" s="41">
        <v>1.7430000000000001</v>
      </c>
      <c r="H204" s="10">
        <v>186.816</v>
      </c>
      <c r="I204" s="41">
        <v>4.1539999999999999</v>
      </c>
      <c r="J204" s="10">
        <v>6.4359999999999999</v>
      </c>
      <c r="K204" s="41">
        <v>4.133</v>
      </c>
      <c r="L204" s="10">
        <v>751.22</v>
      </c>
      <c r="M204" s="41">
        <v>2.0379999999999998</v>
      </c>
      <c r="N204" s="10">
        <v>30.562999999999999</v>
      </c>
      <c r="O204" s="41">
        <v>1.919</v>
      </c>
    </row>
    <row r="205" spans="1:15" ht="12.75" customHeight="1">
      <c r="A205" s="39">
        <v>42767</v>
      </c>
      <c r="B205" s="40" t="s">
        <v>39</v>
      </c>
      <c r="C205" s="40" t="s">
        <v>50</v>
      </c>
      <c r="D205" s="10">
        <v>365.98099999999999</v>
      </c>
      <c r="E205" s="41">
        <v>3.19</v>
      </c>
      <c r="F205" s="10">
        <v>6.827</v>
      </c>
      <c r="G205" s="41">
        <v>3.1640000000000001</v>
      </c>
      <c r="H205" s="10">
        <v>131.63300000000001</v>
      </c>
      <c r="I205" s="41">
        <v>5.9820000000000002</v>
      </c>
      <c r="J205" s="10">
        <v>4.5350000000000001</v>
      </c>
      <c r="K205" s="41">
        <v>5.968</v>
      </c>
      <c r="L205" s="10">
        <v>234.34800000000001</v>
      </c>
      <c r="M205" s="41">
        <v>4.4800000000000004</v>
      </c>
      <c r="N205" s="10">
        <v>9.5340000000000007</v>
      </c>
      <c r="O205" s="41">
        <v>4.4269999999999996</v>
      </c>
    </row>
    <row r="206" spans="1:15" ht="12.75" customHeight="1">
      <c r="A206" s="39">
        <v>42767</v>
      </c>
      <c r="B206" s="40" t="s">
        <v>39</v>
      </c>
      <c r="C206" s="40" t="s">
        <v>51</v>
      </c>
      <c r="D206" s="10">
        <v>146.893</v>
      </c>
      <c r="E206" s="41">
        <v>5.0650000000000004</v>
      </c>
      <c r="F206" s="10">
        <v>2.74</v>
      </c>
      <c r="G206" s="41">
        <v>5.0490000000000004</v>
      </c>
      <c r="H206" s="10">
        <v>25.305</v>
      </c>
      <c r="I206" s="41">
        <v>14.023</v>
      </c>
      <c r="J206" s="10">
        <v>0.872</v>
      </c>
      <c r="K206" s="41">
        <v>14.016999999999999</v>
      </c>
      <c r="L206" s="10">
        <v>121.58799999999999</v>
      </c>
      <c r="M206" s="41">
        <v>6.5250000000000004</v>
      </c>
      <c r="N206" s="10">
        <v>4.9470000000000001</v>
      </c>
      <c r="O206" s="41">
        <v>6.4889999999999999</v>
      </c>
    </row>
    <row r="207" spans="1:15" ht="12.75" customHeight="1">
      <c r="A207" s="42">
        <v>42767</v>
      </c>
      <c r="B207" s="43" t="s">
        <v>39</v>
      </c>
      <c r="C207" s="43" t="s">
        <v>52</v>
      </c>
      <c r="D207" s="12">
        <v>219.089</v>
      </c>
      <c r="E207" s="44">
        <v>4.5549999999999997</v>
      </c>
      <c r="F207" s="12">
        <v>4.0869999999999997</v>
      </c>
      <c r="G207" s="44">
        <v>4.5369999999999999</v>
      </c>
      <c r="H207" s="12">
        <v>106.32899999999999</v>
      </c>
      <c r="I207" s="44">
        <v>7.1550000000000002</v>
      </c>
      <c r="J207" s="12">
        <v>3.6629999999999998</v>
      </c>
      <c r="K207" s="44">
        <v>7.1429999999999998</v>
      </c>
      <c r="L207" s="12">
        <v>112.76</v>
      </c>
      <c r="M207" s="44">
        <v>7.7140000000000004</v>
      </c>
      <c r="N207" s="12">
        <v>4.5880000000000001</v>
      </c>
      <c r="O207" s="44">
        <v>7.6829999999999998</v>
      </c>
    </row>
    <row r="208" spans="1:15" ht="12.75" customHeight="1">
      <c r="A208" s="39">
        <v>42767</v>
      </c>
      <c r="B208" s="40" t="s">
        <v>54</v>
      </c>
      <c r="C208" s="40" t="s">
        <v>48</v>
      </c>
      <c r="D208" s="10">
        <v>1222.596</v>
      </c>
      <c r="E208" s="41">
        <v>1.4990000000000001</v>
      </c>
      <c r="F208" s="10">
        <v>28.952999999999999</v>
      </c>
      <c r="G208" s="41">
        <v>1.4419999999999999</v>
      </c>
      <c r="H208" s="10">
        <v>291.06</v>
      </c>
      <c r="I208" s="41">
        <v>3.2829999999999999</v>
      </c>
      <c r="J208" s="10">
        <v>13.173999999999999</v>
      </c>
      <c r="K208" s="41">
        <v>3.2360000000000002</v>
      </c>
      <c r="L208" s="10">
        <v>931.53599999999994</v>
      </c>
      <c r="M208" s="41">
        <v>1.7070000000000001</v>
      </c>
      <c r="N208" s="10">
        <v>46.267000000000003</v>
      </c>
      <c r="O208" s="41">
        <v>1.585</v>
      </c>
    </row>
    <row r="209" spans="1:15" ht="12.75" customHeight="1">
      <c r="A209" s="39">
        <v>42767</v>
      </c>
      <c r="B209" s="40" t="s">
        <v>54</v>
      </c>
      <c r="C209" s="40" t="s">
        <v>49</v>
      </c>
      <c r="D209" s="10">
        <v>955.66200000000003</v>
      </c>
      <c r="E209" s="41">
        <v>1.7090000000000001</v>
      </c>
      <c r="F209" s="10">
        <v>22.631</v>
      </c>
      <c r="G209" s="41">
        <v>1.659</v>
      </c>
      <c r="H209" s="10">
        <v>200.47499999999999</v>
      </c>
      <c r="I209" s="41">
        <v>4.3680000000000003</v>
      </c>
      <c r="J209" s="10">
        <v>9.0739999999999998</v>
      </c>
      <c r="K209" s="41">
        <v>4.3330000000000002</v>
      </c>
      <c r="L209" s="10">
        <v>755.18700000000001</v>
      </c>
      <c r="M209" s="41">
        <v>2.0510000000000002</v>
      </c>
      <c r="N209" s="10">
        <v>37.508000000000003</v>
      </c>
      <c r="O209" s="41">
        <v>1.9510000000000001</v>
      </c>
    </row>
    <row r="210" spans="1:15" ht="12.75" customHeight="1">
      <c r="A210" s="39">
        <v>42767</v>
      </c>
      <c r="B210" s="40" t="s">
        <v>54</v>
      </c>
      <c r="C210" s="40" t="s">
        <v>50</v>
      </c>
      <c r="D210" s="10">
        <v>266.93400000000003</v>
      </c>
      <c r="E210" s="41">
        <v>4.8460000000000001</v>
      </c>
      <c r="F210" s="10">
        <v>6.3209999999999997</v>
      </c>
      <c r="G210" s="41">
        <v>4.8280000000000003</v>
      </c>
      <c r="H210" s="10">
        <v>90.585999999999999</v>
      </c>
      <c r="I210" s="41">
        <v>7.0359999999999996</v>
      </c>
      <c r="J210" s="10">
        <v>4.0999999999999996</v>
      </c>
      <c r="K210" s="41">
        <v>7.0140000000000002</v>
      </c>
      <c r="L210" s="10">
        <v>176.34800000000001</v>
      </c>
      <c r="M210" s="41">
        <v>5.1619999999999999</v>
      </c>
      <c r="N210" s="10">
        <v>8.7590000000000003</v>
      </c>
      <c r="O210" s="41">
        <v>5.1230000000000002</v>
      </c>
    </row>
    <row r="211" spans="1:15" ht="12.75" customHeight="1">
      <c r="A211" s="39">
        <v>42767</v>
      </c>
      <c r="B211" s="40" t="s">
        <v>54</v>
      </c>
      <c r="C211" s="40" t="s">
        <v>51</v>
      </c>
      <c r="D211" s="10">
        <v>123.461</v>
      </c>
      <c r="E211" s="41">
        <v>8.32</v>
      </c>
      <c r="F211" s="10">
        <v>2.9239999999999999</v>
      </c>
      <c r="G211" s="41">
        <v>8.3089999999999993</v>
      </c>
      <c r="H211" s="10">
        <v>26.994</v>
      </c>
      <c r="I211" s="41">
        <v>15.135</v>
      </c>
      <c r="J211" s="10">
        <v>1.222</v>
      </c>
      <c r="K211" s="41">
        <v>15.125</v>
      </c>
      <c r="L211" s="10">
        <v>96.466999999999999</v>
      </c>
      <c r="M211" s="41">
        <v>8.4139999999999997</v>
      </c>
      <c r="N211" s="10">
        <v>4.7910000000000004</v>
      </c>
      <c r="O211" s="41">
        <v>8.39</v>
      </c>
    </row>
    <row r="212" spans="1:15" ht="12.75" customHeight="1">
      <c r="A212" s="42">
        <v>42767</v>
      </c>
      <c r="B212" s="43" t="s">
        <v>54</v>
      </c>
      <c r="C212" s="43" t="s">
        <v>52</v>
      </c>
      <c r="D212" s="12">
        <v>143.47300000000001</v>
      </c>
      <c r="E212" s="44">
        <v>5.7</v>
      </c>
      <c r="F212" s="12">
        <v>3.3980000000000001</v>
      </c>
      <c r="G212" s="44">
        <v>5.6849999999999996</v>
      </c>
      <c r="H212" s="12">
        <v>63.591999999999999</v>
      </c>
      <c r="I212" s="44">
        <v>7.3209999999999997</v>
      </c>
      <c r="J212" s="12">
        <v>2.8780000000000001</v>
      </c>
      <c r="K212" s="44">
        <v>7.3</v>
      </c>
      <c r="L212" s="12">
        <v>79.881</v>
      </c>
      <c r="M212" s="44">
        <v>6.8209999999999997</v>
      </c>
      <c r="N212" s="12">
        <v>3.9670000000000001</v>
      </c>
      <c r="O212" s="44">
        <v>6.7910000000000004</v>
      </c>
    </row>
    <row r="213" spans="1:15" ht="12.75" customHeight="1">
      <c r="A213" s="39">
        <v>42767</v>
      </c>
      <c r="B213" s="40" t="s">
        <v>55</v>
      </c>
      <c r="C213" s="40" t="s">
        <v>48</v>
      </c>
      <c r="D213" s="10">
        <v>263.98200000000003</v>
      </c>
      <c r="E213" s="41">
        <v>4.524</v>
      </c>
      <c r="F213" s="10">
        <v>57.529000000000003</v>
      </c>
      <c r="G213" s="41">
        <v>3.29</v>
      </c>
      <c r="H213" s="10">
        <v>132.125</v>
      </c>
      <c r="I213" s="41">
        <v>6.1760000000000002</v>
      </c>
      <c r="J213" s="10">
        <v>47.917000000000002</v>
      </c>
      <c r="K213" s="41">
        <v>5.4109999999999996</v>
      </c>
      <c r="L213" s="10">
        <v>131.857</v>
      </c>
      <c r="M213" s="41">
        <v>5.4020000000000001</v>
      </c>
      <c r="N213" s="10">
        <v>72.001000000000005</v>
      </c>
      <c r="O213" s="41">
        <v>3.3860000000000001</v>
      </c>
    </row>
    <row r="214" spans="1:15" ht="12.75" customHeight="1">
      <c r="A214" s="39">
        <v>42767</v>
      </c>
      <c r="B214" s="40" t="s">
        <v>55</v>
      </c>
      <c r="C214" s="40" t="s">
        <v>49</v>
      </c>
      <c r="D214" s="10">
        <v>245.34700000000001</v>
      </c>
      <c r="E214" s="41">
        <v>5.0510000000000002</v>
      </c>
      <c r="F214" s="10">
        <v>53.468000000000004</v>
      </c>
      <c r="G214" s="41">
        <v>3.984</v>
      </c>
      <c r="H214" s="10">
        <v>120.441</v>
      </c>
      <c r="I214" s="41">
        <v>7.1349999999999998</v>
      </c>
      <c r="J214" s="10">
        <v>43.68</v>
      </c>
      <c r="K214" s="41">
        <v>6.4829999999999997</v>
      </c>
      <c r="L214" s="10">
        <v>124.90600000000001</v>
      </c>
      <c r="M214" s="41">
        <v>5.9870000000000001</v>
      </c>
      <c r="N214" s="10">
        <v>68.206000000000003</v>
      </c>
      <c r="O214" s="41">
        <v>4.258</v>
      </c>
    </row>
    <row r="215" spans="1:15" ht="12.75" customHeight="1">
      <c r="A215" s="39">
        <v>42767</v>
      </c>
      <c r="B215" s="40" t="s">
        <v>55</v>
      </c>
      <c r="C215" s="40" t="s">
        <v>50</v>
      </c>
      <c r="D215" s="10">
        <v>18.635000000000002</v>
      </c>
      <c r="E215" s="41">
        <v>14.374000000000001</v>
      </c>
      <c r="F215" s="10">
        <v>4.0609999999999999</v>
      </c>
      <c r="G215" s="41">
        <v>14.035</v>
      </c>
      <c r="H215" s="10">
        <v>11.685</v>
      </c>
      <c r="I215" s="41">
        <v>17.501000000000001</v>
      </c>
      <c r="J215" s="10">
        <v>4.2380000000000004</v>
      </c>
      <c r="K215" s="41">
        <v>17.245999999999999</v>
      </c>
      <c r="L215" s="10">
        <v>6.9509999999999996</v>
      </c>
      <c r="M215" s="41">
        <v>21.216999999999999</v>
      </c>
      <c r="N215" s="10">
        <v>3.7949999999999999</v>
      </c>
      <c r="O215" s="41">
        <v>20.795000000000002</v>
      </c>
    </row>
    <row r="216" spans="1:15" ht="12.75" customHeight="1">
      <c r="A216" s="39">
        <v>42767</v>
      </c>
      <c r="B216" s="40" t="s">
        <v>55</v>
      </c>
      <c r="C216" s="40" t="s">
        <v>51</v>
      </c>
      <c r="D216" s="10">
        <v>13.391</v>
      </c>
      <c r="E216" s="41">
        <v>18.867000000000001</v>
      </c>
      <c r="F216" s="10">
        <v>2.9180000000000001</v>
      </c>
      <c r="G216" s="41">
        <v>18.61</v>
      </c>
      <c r="H216" s="10">
        <v>8.25</v>
      </c>
      <c r="I216" s="41">
        <v>23.608000000000001</v>
      </c>
      <c r="J216" s="10">
        <v>2.992</v>
      </c>
      <c r="K216" s="41">
        <v>23.419</v>
      </c>
      <c r="L216" s="10">
        <v>5.1420000000000003</v>
      </c>
      <c r="M216" s="41">
        <v>27.370999999999999</v>
      </c>
      <c r="N216" s="10">
        <v>2.8079999999999998</v>
      </c>
      <c r="O216" s="41">
        <v>27.045000000000002</v>
      </c>
    </row>
    <row r="217" spans="1:15" ht="12.75" customHeight="1">
      <c r="A217" s="42">
        <v>42767</v>
      </c>
      <c r="B217" s="43" t="s">
        <v>55</v>
      </c>
      <c r="C217" s="43" t="s">
        <v>52</v>
      </c>
      <c r="D217" s="12">
        <v>5.2439999999999998</v>
      </c>
      <c r="E217" s="44">
        <v>35.631999999999998</v>
      </c>
      <c r="F217" s="12">
        <v>1.143</v>
      </c>
      <c r="G217" s="44">
        <v>35.496000000000002</v>
      </c>
      <c r="H217" s="12">
        <v>3.4350000000000001</v>
      </c>
      <c r="I217" s="44">
        <v>41.878999999999998</v>
      </c>
      <c r="J217" s="12">
        <v>1.246</v>
      </c>
      <c r="K217" s="44">
        <v>41.773000000000003</v>
      </c>
      <c r="L217" s="12">
        <v>1.8089999999999999</v>
      </c>
      <c r="M217" s="44">
        <v>38.265999999999998</v>
      </c>
      <c r="N217" s="12">
        <v>0.98799999999999999</v>
      </c>
      <c r="O217" s="44">
        <v>38.033999999999999</v>
      </c>
    </row>
    <row r="218" spans="1:15" ht="12.75" customHeight="1">
      <c r="A218" s="39">
        <v>42767</v>
      </c>
      <c r="B218" s="40" t="s">
        <v>18</v>
      </c>
      <c r="C218" s="40" t="s">
        <v>48</v>
      </c>
      <c r="D218" s="10">
        <v>1141.288</v>
      </c>
      <c r="E218" s="41">
        <v>2.1429999999999998</v>
      </c>
      <c r="F218" s="10">
        <v>30.370999999999999</v>
      </c>
      <c r="G218" s="41">
        <v>2.0760000000000001</v>
      </c>
      <c r="H218" s="10">
        <v>366.49099999999999</v>
      </c>
      <c r="I218" s="41">
        <v>4.4580000000000002</v>
      </c>
      <c r="J218" s="10">
        <v>18.245999999999999</v>
      </c>
      <c r="K218" s="41">
        <v>4.4059999999999997</v>
      </c>
      <c r="L218" s="10">
        <v>774.79700000000003</v>
      </c>
      <c r="M218" s="41">
        <v>2.5659999999999998</v>
      </c>
      <c r="N218" s="10">
        <v>44.293999999999997</v>
      </c>
      <c r="O218" s="41">
        <v>2.431</v>
      </c>
    </row>
    <row r="219" spans="1:15" ht="12.75" customHeight="1">
      <c r="A219" s="39">
        <v>42767</v>
      </c>
      <c r="B219" s="40" t="s">
        <v>18</v>
      </c>
      <c r="C219" s="40" t="s">
        <v>49</v>
      </c>
      <c r="D219" s="10">
        <v>843.62699999999995</v>
      </c>
      <c r="E219" s="41">
        <v>3.2229999999999999</v>
      </c>
      <c r="F219" s="10">
        <v>22.45</v>
      </c>
      <c r="G219" s="41">
        <v>3.1789999999999998</v>
      </c>
      <c r="H219" s="10">
        <v>246.73699999999999</v>
      </c>
      <c r="I219" s="41">
        <v>5.702</v>
      </c>
      <c r="J219" s="10">
        <v>12.284000000000001</v>
      </c>
      <c r="K219" s="41">
        <v>5.6609999999999996</v>
      </c>
      <c r="L219" s="10">
        <v>596.89</v>
      </c>
      <c r="M219" s="41">
        <v>3.6819999999999999</v>
      </c>
      <c r="N219" s="10">
        <v>34.122999999999998</v>
      </c>
      <c r="O219" s="41">
        <v>3.59</v>
      </c>
    </row>
    <row r="220" spans="1:15" ht="12.75" customHeight="1">
      <c r="A220" s="39">
        <v>42767</v>
      </c>
      <c r="B220" s="40" t="s">
        <v>18</v>
      </c>
      <c r="C220" s="40" t="s">
        <v>50</v>
      </c>
      <c r="D220" s="10">
        <v>297.661</v>
      </c>
      <c r="E220" s="41">
        <v>4.8689999999999998</v>
      </c>
      <c r="F220" s="10">
        <v>7.9210000000000003</v>
      </c>
      <c r="G220" s="41">
        <v>4.84</v>
      </c>
      <c r="H220" s="10">
        <v>119.754</v>
      </c>
      <c r="I220" s="41">
        <v>6.9189999999999996</v>
      </c>
      <c r="J220" s="10">
        <v>5.9619999999999997</v>
      </c>
      <c r="K220" s="41">
        <v>6.8860000000000001</v>
      </c>
      <c r="L220" s="10">
        <v>177.90700000000001</v>
      </c>
      <c r="M220" s="41">
        <v>6.2549999999999999</v>
      </c>
      <c r="N220" s="10">
        <v>10.170999999999999</v>
      </c>
      <c r="O220" s="41">
        <v>6.2009999999999996</v>
      </c>
    </row>
    <row r="221" spans="1:15" ht="12.75" customHeight="1">
      <c r="A221" s="39">
        <v>42767</v>
      </c>
      <c r="B221" s="40" t="s">
        <v>18</v>
      </c>
      <c r="C221" s="40" t="s">
        <v>51</v>
      </c>
      <c r="D221" s="10">
        <v>134.97900000000001</v>
      </c>
      <c r="E221" s="41">
        <v>6.65</v>
      </c>
      <c r="F221" s="10">
        <v>3.5920000000000001</v>
      </c>
      <c r="G221" s="41">
        <v>6.6289999999999996</v>
      </c>
      <c r="H221" s="10">
        <v>44.009</v>
      </c>
      <c r="I221" s="41">
        <v>13.875999999999999</v>
      </c>
      <c r="J221" s="10">
        <v>2.1909999999999998</v>
      </c>
      <c r="K221" s="41">
        <v>13.859</v>
      </c>
      <c r="L221" s="10">
        <v>90.97</v>
      </c>
      <c r="M221" s="41">
        <v>8.9749999999999996</v>
      </c>
      <c r="N221" s="10">
        <v>5.2009999999999996</v>
      </c>
      <c r="O221" s="41">
        <v>8.9369999999999994</v>
      </c>
    </row>
    <row r="222" spans="1:15" ht="12.75" customHeight="1">
      <c r="A222" s="42">
        <v>42767</v>
      </c>
      <c r="B222" s="43" t="s">
        <v>18</v>
      </c>
      <c r="C222" s="43" t="s">
        <v>52</v>
      </c>
      <c r="D222" s="12">
        <v>162.68199999999999</v>
      </c>
      <c r="E222" s="44">
        <v>8.4420000000000002</v>
      </c>
      <c r="F222" s="12">
        <v>4.3289999999999997</v>
      </c>
      <c r="G222" s="44">
        <v>8.4250000000000007</v>
      </c>
      <c r="H222" s="12">
        <v>75.745000000000005</v>
      </c>
      <c r="I222" s="44">
        <v>9.3109999999999999</v>
      </c>
      <c r="J222" s="12">
        <v>3.7709999999999999</v>
      </c>
      <c r="K222" s="44">
        <v>9.2859999999999996</v>
      </c>
      <c r="L222" s="12">
        <v>86.936999999999998</v>
      </c>
      <c r="M222" s="44">
        <v>10.095000000000001</v>
      </c>
      <c r="N222" s="12">
        <v>4.97</v>
      </c>
      <c r="O222" s="44">
        <v>10.061999999999999</v>
      </c>
    </row>
    <row r="223" spans="1:15" ht="12.75" customHeight="1">
      <c r="A223" s="39">
        <v>42767</v>
      </c>
      <c r="B223" s="40" t="s">
        <v>19</v>
      </c>
      <c r="C223" s="40" t="s">
        <v>48</v>
      </c>
      <c r="D223" s="10">
        <v>1049.9590000000001</v>
      </c>
      <c r="E223" s="41">
        <v>1.88</v>
      </c>
      <c r="F223" s="10">
        <v>33.506</v>
      </c>
      <c r="G223" s="41">
        <v>1.7</v>
      </c>
      <c r="H223" s="10">
        <v>327.74900000000002</v>
      </c>
      <c r="I223" s="41">
        <v>3.4809999999999999</v>
      </c>
      <c r="J223" s="10">
        <v>19.524999999999999</v>
      </c>
      <c r="K223" s="41">
        <v>3.41</v>
      </c>
      <c r="L223" s="10">
        <v>722.21</v>
      </c>
      <c r="M223" s="41">
        <v>2.3570000000000002</v>
      </c>
      <c r="N223" s="10">
        <v>49.633000000000003</v>
      </c>
      <c r="O223" s="41">
        <v>2.02</v>
      </c>
    </row>
    <row r="224" spans="1:15" ht="12.75" customHeight="1">
      <c r="A224" s="39">
        <v>42767</v>
      </c>
      <c r="B224" s="40" t="s">
        <v>19</v>
      </c>
      <c r="C224" s="40" t="s">
        <v>49</v>
      </c>
      <c r="D224" s="10">
        <v>765.75199999999995</v>
      </c>
      <c r="E224" s="41">
        <v>2.0990000000000002</v>
      </c>
      <c r="F224" s="10">
        <v>24.436</v>
      </c>
      <c r="G224" s="41">
        <v>1.94</v>
      </c>
      <c r="H224" s="10">
        <v>216.82599999999999</v>
      </c>
      <c r="I224" s="41">
        <v>4.0739999999999998</v>
      </c>
      <c r="J224" s="10">
        <v>12.917</v>
      </c>
      <c r="K224" s="41">
        <v>4.0140000000000002</v>
      </c>
      <c r="L224" s="10">
        <v>548.92600000000004</v>
      </c>
      <c r="M224" s="41">
        <v>2.4940000000000002</v>
      </c>
      <c r="N224" s="10">
        <v>37.723999999999997</v>
      </c>
      <c r="O224" s="41">
        <v>2.1779999999999999</v>
      </c>
    </row>
    <row r="225" spans="1:15" ht="12.75" customHeight="1">
      <c r="A225" s="39">
        <v>42767</v>
      </c>
      <c r="B225" s="40" t="s">
        <v>19</v>
      </c>
      <c r="C225" s="40" t="s">
        <v>50</v>
      </c>
      <c r="D225" s="10">
        <v>284.20699999999999</v>
      </c>
      <c r="E225" s="41">
        <v>4.1340000000000003</v>
      </c>
      <c r="F225" s="10">
        <v>9.0690000000000008</v>
      </c>
      <c r="G225" s="41">
        <v>4.056</v>
      </c>
      <c r="H225" s="10">
        <v>110.923</v>
      </c>
      <c r="I225" s="41">
        <v>7.0880000000000001</v>
      </c>
      <c r="J225" s="10">
        <v>6.6079999999999997</v>
      </c>
      <c r="K225" s="41">
        <v>7.0540000000000003</v>
      </c>
      <c r="L225" s="10">
        <v>173.28399999999999</v>
      </c>
      <c r="M225" s="41">
        <v>5.9089999999999998</v>
      </c>
      <c r="N225" s="10">
        <v>11.909000000000001</v>
      </c>
      <c r="O225" s="41">
        <v>5.7830000000000004</v>
      </c>
    </row>
    <row r="226" spans="1:15" ht="12.75" customHeight="1">
      <c r="A226" s="39">
        <v>42767</v>
      </c>
      <c r="B226" s="40" t="s">
        <v>19</v>
      </c>
      <c r="C226" s="40" t="s">
        <v>51</v>
      </c>
      <c r="D226" s="10">
        <v>139.49600000000001</v>
      </c>
      <c r="E226" s="41">
        <v>6.85</v>
      </c>
      <c r="F226" s="10">
        <v>4.452</v>
      </c>
      <c r="G226" s="41">
        <v>6.8029999999999999</v>
      </c>
      <c r="H226" s="10">
        <v>47.317999999999998</v>
      </c>
      <c r="I226" s="41">
        <v>8.51</v>
      </c>
      <c r="J226" s="10">
        <v>2.819</v>
      </c>
      <c r="K226" s="41">
        <v>8.4819999999999993</v>
      </c>
      <c r="L226" s="10">
        <v>92.179000000000002</v>
      </c>
      <c r="M226" s="41">
        <v>8.9390000000000001</v>
      </c>
      <c r="N226" s="10">
        <v>6.335</v>
      </c>
      <c r="O226" s="41">
        <v>8.8559999999999999</v>
      </c>
    </row>
    <row r="227" spans="1:15" ht="12.75" customHeight="1">
      <c r="A227" s="42">
        <v>42767</v>
      </c>
      <c r="B227" s="43" t="s">
        <v>19</v>
      </c>
      <c r="C227" s="43" t="s">
        <v>52</v>
      </c>
      <c r="D227" s="12">
        <v>144.71</v>
      </c>
      <c r="E227" s="44">
        <v>5.4329999999999998</v>
      </c>
      <c r="F227" s="12">
        <v>4.6180000000000003</v>
      </c>
      <c r="G227" s="44">
        <v>5.3730000000000002</v>
      </c>
      <c r="H227" s="12">
        <v>63.604999999999997</v>
      </c>
      <c r="I227" s="44">
        <v>10.048999999999999</v>
      </c>
      <c r="J227" s="12">
        <v>3.7890000000000001</v>
      </c>
      <c r="K227" s="44">
        <v>10.025</v>
      </c>
      <c r="L227" s="12">
        <v>81.105000000000004</v>
      </c>
      <c r="M227" s="44">
        <v>9.7390000000000008</v>
      </c>
      <c r="N227" s="12">
        <v>5.5739999999999998</v>
      </c>
      <c r="O227" s="44">
        <v>9.6630000000000003</v>
      </c>
    </row>
    <row r="228" spans="1:15" ht="12.75" customHeight="1">
      <c r="A228" s="39">
        <v>42767</v>
      </c>
      <c r="B228" s="40" t="s">
        <v>20</v>
      </c>
      <c r="C228" s="40" t="s">
        <v>48</v>
      </c>
      <c r="D228" s="10">
        <v>728.80600000000004</v>
      </c>
      <c r="E228" s="41">
        <v>2.452</v>
      </c>
      <c r="F228" s="10">
        <v>31.33</v>
      </c>
      <c r="G228" s="41">
        <v>2.2989999999999999</v>
      </c>
      <c r="H228" s="10">
        <v>216.126</v>
      </c>
      <c r="I228" s="41">
        <v>3.9430000000000001</v>
      </c>
      <c r="J228" s="10">
        <v>17.684999999999999</v>
      </c>
      <c r="K228" s="41">
        <v>3.8180000000000001</v>
      </c>
      <c r="L228" s="10">
        <v>512.68100000000004</v>
      </c>
      <c r="M228" s="41">
        <v>2.4590000000000001</v>
      </c>
      <c r="N228" s="10">
        <v>46.430999999999997</v>
      </c>
      <c r="O228" s="41">
        <v>2.2280000000000002</v>
      </c>
    </row>
    <row r="229" spans="1:15" ht="12.75" customHeight="1">
      <c r="A229" s="39">
        <v>42767</v>
      </c>
      <c r="B229" s="40" t="s">
        <v>20</v>
      </c>
      <c r="C229" s="40" t="s">
        <v>49</v>
      </c>
      <c r="D229" s="10">
        <v>536.95600000000002</v>
      </c>
      <c r="E229" s="41">
        <v>3.181</v>
      </c>
      <c r="F229" s="10">
        <v>23.082000000000001</v>
      </c>
      <c r="G229" s="41">
        <v>3.0640000000000001</v>
      </c>
      <c r="H229" s="10">
        <v>139.6</v>
      </c>
      <c r="I229" s="41">
        <v>5.2859999999999996</v>
      </c>
      <c r="J229" s="10">
        <v>11.423</v>
      </c>
      <c r="K229" s="41">
        <v>5.1929999999999996</v>
      </c>
      <c r="L229" s="10">
        <v>397.35599999999999</v>
      </c>
      <c r="M229" s="41">
        <v>3.508</v>
      </c>
      <c r="N229" s="10">
        <v>35.987000000000002</v>
      </c>
      <c r="O229" s="41">
        <v>3.35</v>
      </c>
    </row>
    <row r="230" spans="1:15" ht="12.75" customHeight="1">
      <c r="A230" s="39">
        <v>42767</v>
      </c>
      <c r="B230" s="40" t="s">
        <v>20</v>
      </c>
      <c r="C230" s="40" t="s">
        <v>50</v>
      </c>
      <c r="D230" s="10">
        <v>191.851</v>
      </c>
      <c r="E230" s="41">
        <v>5.0380000000000003</v>
      </c>
      <c r="F230" s="10">
        <v>8.2469999999999999</v>
      </c>
      <c r="G230" s="41">
        <v>4.9649999999999999</v>
      </c>
      <c r="H230" s="10">
        <v>76.525999999999996</v>
      </c>
      <c r="I230" s="41">
        <v>7.5140000000000002</v>
      </c>
      <c r="J230" s="10">
        <v>6.2619999999999996</v>
      </c>
      <c r="K230" s="41">
        <v>7.45</v>
      </c>
      <c r="L230" s="10">
        <v>115.325</v>
      </c>
      <c r="M230" s="41">
        <v>5.9080000000000004</v>
      </c>
      <c r="N230" s="10">
        <v>10.445</v>
      </c>
      <c r="O230" s="41">
        <v>5.8159999999999998</v>
      </c>
    </row>
    <row r="231" spans="1:15" ht="12.75" customHeight="1">
      <c r="A231" s="39">
        <v>42767</v>
      </c>
      <c r="B231" s="40" t="s">
        <v>20</v>
      </c>
      <c r="C231" s="40" t="s">
        <v>51</v>
      </c>
      <c r="D231" s="10">
        <v>90.403000000000006</v>
      </c>
      <c r="E231" s="41">
        <v>8.1140000000000008</v>
      </c>
      <c r="F231" s="10">
        <v>3.8860000000000001</v>
      </c>
      <c r="G231" s="41">
        <v>8.0690000000000008</v>
      </c>
      <c r="H231" s="10">
        <v>22.873000000000001</v>
      </c>
      <c r="I231" s="41">
        <v>15.757999999999999</v>
      </c>
      <c r="J231" s="10">
        <v>1.8720000000000001</v>
      </c>
      <c r="K231" s="41">
        <v>15.727</v>
      </c>
      <c r="L231" s="10">
        <v>67.53</v>
      </c>
      <c r="M231" s="41">
        <v>9.218</v>
      </c>
      <c r="N231" s="10">
        <v>6.1159999999999997</v>
      </c>
      <c r="O231" s="41">
        <v>9.1590000000000007</v>
      </c>
    </row>
    <row r="232" spans="1:15" ht="12.75" customHeight="1">
      <c r="A232" s="42">
        <v>42767</v>
      </c>
      <c r="B232" s="43" t="s">
        <v>20</v>
      </c>
      <c r="C232" s="43" t="s">
        <v>52</v>
      </c>
      <c r="D232" s="12">
        <v>101.44799999999999</v>
      </c>
      <c r="E232" s="44">
        <v>6.6870000000000003</v>
      </c>
      <c r="F232" s="12">
        <v>4.3609999999999998</v>
      </c>
      <c r="G232" s="44">
        <v>6.6319999999999997</v>
      </c>
      <c r="H232" s="12">
        <v>53.652999999999999</v>
      </c>
      <c r="I232" s="44">
        <v>10.51</v>
      </c>
      <c r="J232" s="12">
        <v>4.3899999999999997</v>
      </c>
      <c r="K232" s="44">
        <v>10.464</v>
      </c>
      <c r="L232" s="12">
        <v>47.795000000000002</v>
      </c>
      <c r="M232" s="44">
        <v>8.2080000000000002</v>
      </c>
      <c r="N232" s="12">
        <v>4.3289999999999997</v>
      </c>
      <c r="O232" s="44">
        <v>8.1419999999999995</v>
      </c>
    </row>
    <row r="233" spans="1:15" ht="12.75" customHeight="1">
      <c r="A233" s="39">
        <v>42767</v>
      </c>
      <c r="B233" s="40" t="s">
        <v>21</v>
      </c>
      <c r="C233" s="40" t="s">
        <v>48</v>
      </c>
      <c r="D233" s="10">
        <v>288.89600000000002</v>
      </c>
      <c r="E233" s="41">
        <v>2.33</v>
      </c>
      <c r="F233" s="10">
        <v>35.945</v>
      </c>
      <c r="G233" s="41">
        <v>2.1579999999999999</v>
      </c>
      <c r="H233" s="10">
        <v>85.876000000000005</v>
      </c>
      <c r="I233" s="41">
        <v>4.0170000000000003</v>
      </c>
      <c r="J233" s="10">
        <v>20.47</v>
      </c>
      <c r="K233" s="41">
        <v>3.839</v>
      </c>
      <c r="L233" s="10">
        <v>203.02</v>
      </c>
      <c r="M233" s="41">
        <v>2.819</v>
      </c>
      <c r="N233" s="10">
        <v>52.844000000000001</v>
      </c>
      <c r="O233" s="41">
        <v>2.6120000000000001</v>
      </c>
    </row>
    <row r="234" spans="1:15" ht="12.75" customHeight="1">
      <c r="A234" s="39">
        <v>42767</v>
      </c>
      <c r="B234" s="40" t="s">
        <v>21</v>
      </c>
      <c r="C234" s="40" t="s">
        <v>49</v>
      </c>
      <c r="D234" s="10">
        <v>205.29300000000001</v>
      </c>
      <c r="E234" s="41">
        <v>2.7370000000000001</v>
      </c>
      <c r="F234" s="10">
        <v>25.542999999999999</v>
      </c>
      <c r="G234" s="41">
        <v>2.593</v>
      </c>
      <c r="H234" s="10">
        <v>55.018000000000001</v>
      </c>
      <c r="I234" s="41">
        <v>5.49</v>
      </c>
      <c r="J234" s="10">
        <v>13.114000000000001</v>
      </c>
      <c r="K234" s="41">
        <v>5.3620000000000001</v>
      </c>
      <c r="L234" s="10">
        <v>150.27500000000001</v>
      </c>
      <c r="M234" s="41">
        <v>3.0990000000000002</v>
      </c>
      <c r="N234" s="10">
        <v>39.115000000000002</v>
      </c>
      <c r="O234" s="41">
        <v>2.911</v>
      </c>
    </row>
    <row r="235" spans="1:15" ht="12.75" customHeight="1">
      <c r="A235" s="39">
        <v>42767</v>
      </c>
      <c r="B235" s="40" t="s">
        <v>21</v>
      </c>
      <c r="C235" s="40" t="s">
        <v>50</v>
      </c>
      <c r="D235" s="10">
        <v>83.602999999999994</v>
      </c>
      <c r="E235" s="41">
        <v>5.7080000000000002</v>
      </c>
      <c r="F235" s="10">
        <v>10.401999999999999</v>
      </c>
      <c r="G235" s="41">
        <v>5.64</v>
      </c>
      <c r="H235" s="10">
        <v>30.858000000000001</v>
      </c>
      <c r="I235" s="41">
        <v>8.4239999999999995</v>
      </c>
      <c r="J235" s="10">
        <v>7.3550000000000004</v>
      </c>
      <c r="K235" s="41">
        <v>8.3409999999999993</v>
      </c>
      <c r="L235" s="10">
        <v>52.744999999999997</v>
      </c>
      <c r="M235" s="41">
        <v>7.9909999999999997</v>
      </c>
      <c r="N235" s="10">
        <v>13.728999999999999</v>
      </c>
      <c r="O235" s="41">
        <v>7.92</v>
      </c>
    </row>
    <row r="236" spans="1:15" ht="12.75" customHeight="1">
      <c r="A236" s="39">
        <v>42767</v>
      </c>
      <c r="B236" s="40" t="s">
        <v>21</v>
      </c>
      <c r="C236" s="40" t="s">
        <v>51</v>
      </c>
      <c r="D236" s="10">
        <v>42.186999999999998</v>
      </c>
      <c r="E236" s="41">
        <v>9.2810000000000006</v>
      </c>
      <c r="F236" s="10">
        <v>5.2489999999999997</v>
      </c>
      <c r="G236" s="41">
        <v>9.24</v>
      </c>
      <c r="H236" s="10">
        <v>10.840999999999999</v>
      </c>
      <c r="I236" s="41">
        <v>17.224</v>
      </c>
      <c r="J236" s="10">
        <v>2.5840000000000001</v>
      </c>
      <c r="K236" s="41">
        <v>17.183</v>
      </c>
      <c r="L236" s="10">
        <v>31.346</v>
      </c>
      <c r="M236" s="41">
        <v>9.8330000000000002</v>
      </c>
      <c r="N236" s="10">
        <v>8.1590000000000007</v>
      </c>
      <c r="O236" s="41">
        <v>9.7759999999999998</v>
      </c>
    </row>
    <row r="237" spans="1:15" ht="12.75" customHeight="1">
      <c r="A237" s="42">
        <v>42767</v>
      </c>
      <c r="B237" s="43" t="s">
        <v>21</v>
      </c>
      <c r="C237" s="43" t="s">
        <v>52</v>
      </c>
      <c r="D237" s="12">
        <v>41.417000000000002</v>
      </c>
      <c r="E237" s="44">
        <v>9.6329999999999991</v>
      </c>
      <c r="F237" s="12">
        <v>5.1529999999999996</v>
      </c>
      <c r="G237" s="44">
        <v>9.5920000000000005</v>
      </c>
      <c r="H237" s="12">
        <v>20.016999999999999</v>
      </c>
      <c r="I237" s="44">
        <v>14.031000000000001</v>
      </c>
      <c r="J237" s="12">
        <v>4.7709999999999999</v>
      </c>
      <c r="K237" s="44">
        <v>13.981</v>
      </c>
      <c r="L237" s="12">
        <v>21.399000000000001</v>
      </c>
      <c r="M237" s="44">
        <v>14.724</v>
      </c>
      <c r="N237" s="12">
        <v>5.57</v>
      </c>
      <c r="O237" s="44">
        <v>14.686</v>
      </c>
    </row>
    <row r="238" spans="1:15" ht="12.75" customHeight="1">
      <c r="A238" s="39">
        <v>42767</v>
      </c>
      <c r="B238" s="40" t="s">
        <v>22</v>
      </c>
      <c r="C238" s="40" t="s">
        <v>48</v>
      </c>
      <c r="D238" s="10">
        <v>390.32900000000001</v>
      </c>
      <c r="E238" s="41">
        <v>3.097</v>
      </c>
      <c r="F238" s="10">
        <v>31.265999999999998</v>
      </c>
      <c r="G238" s="41">
        <v>2.9289999999999998</v>
      </c>
      <c r="H238" s="10">
        <v>110.925</v>
      </c>
      <c r="I238" s="41">
        <v>4.9279999999999999</v>
      </c>
      <c r="J238" s="10">
        <v>16.515999999999998</v>
      </c>
      <c r="K238" s="41">
        <v>4.7770000000000001</v>
      </c>
      <c r="L238" s="10">
        <v>279.404</v>
      </c>
      <c r="M238" s="41">
        <v>2.9529999999999998</v>
      </c>
      <c r="N238" s="10">
        <v>48.442</v>
      </c>
      <c r="O238" s="41">
        <v>2.512</v>
      </c>
    </row>
    <row r="239" spans="1:15" ht="12.75" customHeight="1">
      <c r="A239" s="39">
        <v>42767</v>
      </c>
      <c r="B239" s="40" t="s">
        <v>22</v>
      </c>
      <c r="C239" s="40" t="s">
        <v>49</v>
      </c>
      <c r="D239" s="10">
        <v>267.173</v>
      </c>
      <c r="E239" s="41">
        <v>4.29</v>
      </c>
      <c r="F239" s="10">
        <v>21.401</v>
      </c>
      <c r="G239" s="41">
        <v>4.17</v>
      </c>
      <c r="H239" s="10">
        <v>64.132999999999996</v>
      </c>
      <c r="I239" s="41">
        <v>7.6779999999999999</v>
      </c>
      <c r="J239" s="10">
        <v>9.5489999999999995</v>
      </c>
      <c r="K239" s="41">
        <v>7.5819999999999999</v>
      </c>
      <c r="L239" s="10">
        <v>203.04</v>
      </c>
      <c r="M239" s="41">
        <v>4.43</v>
      </c>
      <c r="N239" s="10">
        <v>35.201999999999998</v>
      </c>
      <c r="O239" s="41">
        <v>4.149</v>
      </c>
    </row>
    <row r="240" spans="1:15" ht="12.75" customHeight="1">
      <c r="A240" s="39">
        <v>42767</v>
      </c>
      <c r="B240" s="40" t="s">
        <v>22</v>
      </c>
      <c r="C240" s="40" t="s">
        <v>50</v>
      </c>
      <c r="D240" s="10">
        <v>123.15600000000001</v>
      </c>
      <c r="E240" s="41">
        <v>5.2549999999999999</v>
      </c>
      <c r="F240" s="10">
        <v>9.8650000000000002</v>
      </c>
      <c r="G240" s="41">
        <v>5.1580000000000004</v>
      </c>
      <c r="H240" s="10">
        <v>46.792000000000002</v>
      </c>
      <c r="I240" s="41">
        <v>9.5310000000000006</v>
      </c>
      <c r="J240" s="10">
        <v>6.9669999999999996</v>
      </c>
      <c r="K240" s="41">
        <v>9.4540000000000006</v>
      </c>
      <c r="L240" s="10">
        <v>76.364000000000004</v>
      </c>
      <c r="M240" s="41">
        <v>5.9909999999999997</v>
      </c>
      <c r="N240" s="10">
        <v>13.24</v>
      </c>
      <c r="O240" s="41">
        <v>5.7869999999999999</v>
      </c>
    </row>
    <row r="241" spans="1:15" ht="12.75" customHeight="1">
      <c r="A241" s="39">
        <v>42767</v>
      </c>
      <c r="B241" s="40" t="s">
        <v>22</v>
      </c>
      <c r="C241" s="40" t="s">
        <v>51</v>
      </c>
      <c r="D241" s="10">
        <v>59.264000000000003</v>
      </c>
      <c r="E241" s="41">
        <v>7.5780000000000003</v>
      </c>
      <c r="F241" s="10">
        <v>4.7469999999999999</v>
      </c>
      <c r="G241" s="41">
        <v>7.51</v>
      </c>
      <c r="H241" s="10">
        <v>17.731999999999999</v>
      </c>
      <c r="I241" s="41">
        <v>15.331</v>
      </c>
      <c r="J241" s="10">
        <v>2.64</v>
      </c>
      <c r="K241" s="41">
        <v>15.282999999999999</v>
      </c>
      <c r="L241" s="10">
        <v>41.531999999999996</v>
      </c>
      <c r="M241" s="41">
        <v>9.0139999999999993</v>
      </c>
      <c r="N241" s="10">
        <v>7.2009999999999996</v>
      </c>
      <c r="O241" s="41">
        <v>8.8800000000000008</v>
      </c>
    </row>
    <row r="242" spans="1:15" ht="12.75" customHeight="1">
      <c r="A242" s="42">
        <v>42767</v>
      </c>
      <c r="B242" s="43" t="s">
        <v>22</v>
      </c>
      <c r="C242" s="43" t="s">
        <v>52</v>
      </c>
      <c r="D242" s="12">
        <v>63.893000000000001</v>
      </c>
      <c r="E242" s="44">
        <v>8.5739999999999998</v>
      </c>
      <c r="F242" s="12">
        <v>5.1180000000000003</v>
      </c>
      <c r="G242" s="44">
        <v>8.5150000000000006</v>
      </c>
      <c r="H242" s="12">
        <v>29.06</v>
      </c>
      <c r="I242" s="44">
        <v>10.313000000000001</v>
      </c>
      <c r="J242" s="12">
        <v>4.327</v>
      </c>
      <c r="K242" s="44">
        <v>10.242000000000001</v>
      </c>
      <c r="L242" s="12">
        <v>34.832000000000001</v>
      </c>
      <c r="M242" s="44">
        <v>11.06</v>
      </c>
      <c r="N242" s="12">
        <v>6.0389999999999997</v>
      </c>
      <c r="O242" s="44">
        <v>10.951000000000001</v>
      </c>
    </row>
    <row r="243" spans="1:15" ht="12.75" customHeight="1">
      <c r="A243" s="39">
        <v>42767</v>
      </c>
      <c r="B243" s="40" t="s">
        <v>23</v>
      </c>
      <c r="C243" s="40" t="s">
        <v>48</v>
      </c>
      <c r="D243" s="10">
        <v>86.465000000000003</v>
      </c>
      <c r="E243" s="41">
        <v>3.1930000000000001</v>
      </c>
      <c r="F243" s="10">
        <v>36.06</v>
      </c>
      <c r="G243" s="41">
        <v>2.9580000000000002</v>
      </c>
      <c r="H243" s="10">
        <v>25.138999999999999</v>
      </c>
      <c r="I243" s="41">
        <v>6.8230000000000004</v>
      </c>
      <c r="J243" s="10">
        <v>19.855</v>
      </c>
      <c r="K243" s="41">
        <v>6.7220000000000004</v>
      </c>
      <c r="L243" s="10">
        <v>61.326000000000001</v>
      </c>
      <c r="M243" s="41">
        <v>3.9460000000000002</v>
      </c>
      <c r="N243" s="10">
        <v>54.19</v>
      </c>
      <c r="O243" s="41">
        <v>3.4159999999999999</v>
      </c>
    </row>
    <row r="244" spans="1:15" ht="12.75" customHeight="1">
      <c r="A244" s="39">
        <v>42767</v>
      </c>
      <c r="B244" s="40" t="s">
        <v>23</v>
      </c>
      <c r="C244" s="40" t="s">
        <v>49</v>
      </c>
      <c r="D244" s="10">
        <v>62.874000000000002</v>
      </c>
      <c r="E244" s="41">
        <v>3.99</v>
      </c>
      <c r="F244" s="10">
        <v>26.221</v>
      </c>
      <c r="G244" s="41">
        <v>3.8050000000000002</v>
      </c>
      <c r="H244" s="10">
        <v>16.384</v>
      </c>
      <c r="I244" s="41">
        <v>9.4380000000000006</v>
      </c>
      <c r="J244" s="10">
        <v>12.94</v>
      </c>
      <c r="K244" s="41">
        <v>9.3650000000000002</v>
      </c>
      <c r="L244" s="10">
        <v>46.491</v>
      </c>
      <c r="M244" s="41">
        <v>4.8559999999999999</v>
      </c>
      <c r="N244" s="10">
        <v>41.081000000000003</v>
      </c>
      <c r="O244" s="41">
        <v>4.4359999999999999</v>
      </c>
    </row>
    <row r="245" spans="1:15" ht="12.75" customHeight="1">
      <c r="A245" s="39">
        <v>42767</v>
      </c>
      <c r="B245" s="40" t="s">
        <v>23</v>
      </c>
      <c r="C245" s="40" t="s">
        <v>50</v>
      </c>
      <c r="D245" s="10">
        <v>23.591000000000001</v>
      </c>
      <c r="E245" s="41">
        <v>8.2560000000000002</v>
      </c>
      <c r="F245" s="10">
        <v>9.8390000000000004</v>
      </c>
      <c r="G245" s="41">
        <v>8.1690000000000005</v>
      </c>
      <c r="H245" s="10">
        <v>8.7550000000000008</v>
      </c>
      <c r="I245" s="41">
        <v>12.943</v>
      </c>
      <c r="J245" s="10">
        <v>6.915</v>
      </c>
      <c r="K245" s="41">
        <v>12.89</v>
      </c>
      <c r="L245" s="10">
        <v>14.836</v>
      </c>
      <c r="M245" s="41">
        <v>11.242000000000001</v>
      </c>
      <c r="N245" s="10">
        <v>13.109</v>
      </c>
      <c r="O245" s="41">
        <v>11.067</v>
      </c>
    </row>
    <row r="246" spans="1:15" ht="12.75" customHeight="1">
      <c r="A246" s="39">
        <v>42767</v>
      </c>
      <c r="B246" s="40" t="s">
        <v>23</v>
      </c>
      <c r="C246" s="40" t="s">
        <v>51</v>
      </c>
      <c r="D246" s="10">
        <v>12.379</v>
      </c>
      <c r="E246" s="41">
        <v>10.035</v>
      </c>
      <c r="F246" s="10">
        <v>5.1630000000000003</v>
      </c>
      <c r="G246" s="41">
        <v>9.9629999999999992</v>
      </c>
      <c r="H246" s="10">
        <v>3.081</v>
      </c>
      <c r="I246" s="41">
        <v>22.053999999999998</v>
      </c>
      <c r="J246" s="10">
        <v>2.4329999999999998</v>
      </c>
      <c r="K246" s="41">
        <v>22.023</v>
      </c>
      <c r="L246" s="10">
        <v>9.298</v>
      </c>
      <c r="M246" s="41">
        <v>11.209</v>
      </c>
      <c r="N246" s="10">
        <v>8.2159999999999993</v>
      </c>
      <c r="O246" s="41">
        <v>11.032999999999999</v>
      </c>
    </row>
    <row r="247" spans="1:15" ht="12.75" customHeight="1">
      <c r="A247" s="42">
        <v>42767</v>
      </c>
      <c r="B247" s="43" t="s">
        <v>23</v>
      </c>
      <c r="C247" s="43" t="s">
        <v>52</v>
      </c>
      <c r="D247" s="12">
        <v>11.212</v>
      </c>
      <c r="E247" s="44">
        <v>13.717000000000001</v>
      </c>
      <c r="F247" s="12">
        <v>4.6760000000000002</v>
      </c>
      <c r="G247" s="44">
        <v>13.664999999999999</v>
      </c>
      <c r="H247" s="12">
        <v>5.6749999999999998</v>
      </c>
      <c r="I247" s="44">
        <v>18.838999999999999</v>
      </c>
      <c r="J247" s="12">
        <v>4.4820000000000002</v>
      </c>
      <c r="K247" s="44">
        <v>18.803000000000001</v>
      </c>
      <c r="L247" s="12">
        <v>5.5369999999999999</v>
      </c>
      <c r="M247" s="44">
        <v>23.119</v>
      </c>
      <c r="N247" s="12">
        <v>4.8929999999999998</v>
      </c>
      <c r="O247" s="44">
        <v>23.035</v>
      </c>
    </row>
    <row r="248" spans="1:15" ht="12.75" customHeight="1">
      <c r="A248" s="39">
        <v>42767</v>
      </c>
      <c r="B248" s="40" t="s">
        <v>24</v>
      </c>
      <c r="C248" s="40" t="s">
        <v>48</v>
      </c>
      <c r="D248" s="10">
        <v>23.544</v>
      </c>
      <c r="E248" s="41">
        <v>5.3410000000000002</v>
      </c>
      <c r="F248" s="10">
        <v>20.689</v>
      </c>
      <c r="G248" s="41">
        <v>5.141</v>
      </c>
      <c r="H248" s="10">
        <v>7.6859999999999999</v>
      </c>
      <c r="I248" s="41">
        <v>10.879</v>
      </c>
      <c r="J248" s="10">
        <v>12.782</v>
      </c>
      <c r="K248" s="41">
        <v>10.763</v>
      </c>
      <c r="L248" s="10">
        <v>15.858000000000001</v>
      </c>
      <c r="M248" s="41">
        <v>4.6669999999999998</v>
      </c>
      <c r="N248" s="10">
        <v>29.547999999999998</v>
      </c>
      <c r="O248" s="41">
        <v>4.2969999999999997</v>
      </c>
    </row>
    <row r="249" spans="1:15" ht="12.75" customHeight="1">
      <c r="A249" s="39">
        <v>42767</v>
      </c>
      <c r="B249" s="40" t="s">
        <v>24</v>
      </c>
      <c r="C249" s="40" t="s">
        <v>49</v>
      </c>
      <c r="D249" s="10">
        <v>18.704000000000001</v>
      </c>
      <c r="E249" s="41">
        <v>5.9539999999999997</v>
      </c>
      <c r="F249" s="10">
        <v>16.436</v>
      </c>
      <c r="G249" s="41">
        <v>5.7759999999999998</v>
      </c>
      <c r="H249" s="10">
        <v>5.6319999999999997</v>
      </c>
      <c r="I249" s="41">
        <v>13.246</v>
      </c>
      <c r="J249" s="10">
        <v>9.3670000000000009</v>
      </c>
      <c r="K249" s="41">
        <v>13.151</v>
      </c>
      <c r="L249" s="10">
        <v>13.071999999999999</v>
      </c>
      <c r="M249" s="41">
        <v>5.4749999999999996</v>
      </c>
      <c r="N249" s="10">
        <v>24.356999999999999</v>
      </c>
      <c r="O249" s="41">
        <v>5.1630000000000003</v>
      </c>
    </row>
    <row r="250" spans="1:15" ht="12.75" customHeight="1">
      <c r="A250" s="39">
        <v>42767</v>
      </c>
      <c r="B250" s="40" t="s">
        <v>24</v>
      </c>
      <c r="C250" s="40" t="s">
        <v>50</v>
      </c>
      <c r="D250" s="10">
        <v>4.84</v>
      </c>
      <c r="E250" s="41">
        <v>10.618</v>
      </c>
      <c r="F250" s="10">
        <v>4.2530000000000001</v>
      </c>
      <c r="G250" s="41">
        <v>10.519</v>
      </c>
      <c r="H250" s="10">
        <v>2.0539999999999998</v>
      </c>
      <c r="I250" s="41">
        <v>23.349</v>
      </c>
      <c r="J250" s="10">
        <v>3.4159999999999999</v>
      </c>
      <c r="K250" s="41">
        <v>23.295999999999999</v>
      </c>
      <c r="L250" s="10">
        <v>2.786</v>
      </c>
      <c r="M250" s="41">
        <v>13.081</v>
      </c>
      <c r="N250" s="10">
        <v>5.1909999999999998</v>
      </c>
      <c r="O250" s="41">
        <v>12.952999999999999</v>
      </c>
    </row>
    <row r="251" spans="1:15" ht="12.75" customHeight="1">
      <c r="A251" s="39">
        <v>42767</v>
      </c>
      <c r="B251" s="40" t="s">
        <v>24</v>
      </c>
      <c r="C251" s="40" t="s">
        <v>51</v>
      </c>
      <c r="D251" s="10">
        <v>1.6759999999999999</v>
      </c>
      <c r="E251" s="41">
        <v>27.759</v>
      </c>
      <c r="F251" s="10">
        <v>1.472</v>
      </c>
      <c r="G251" s="41">
        <v>27.722000000000001</v>
      </c>
      <c r="H251" s="10">
        <v>0.73399999999999999</v>
      </c>
      <c r="I251" s="41">
        <v>42.427</v>
      </c>
      <c r="J251" s="10">
        <v>1.2210000000000001</v>
      </c>
      <c r="K251" s="41">
        <v>42.396999999999998</v>
      </c>
      <c r="L251" s="10">
        <v>0.94199999999999995</v>
      </c>
      <c r="M251" s="41">
        <v>30.294</v>
      </c>
      <c r="N251" s="10">
        <v>1.754</v>
      </c>
      <c r="O251" s="41">
        <v>30.239000000000001</v>
      </c>
    </row>
    <row r="252" spans="1:15" ht="12.75" customHeight="1">
      <c r="A252" s="42">
        <v>42767</v>
      </c>
      <c r="B252" s="43" t="s">
        <v>24</v>
      </c>
      <c r="C252" s="43" t="s">
        <v>52</v>
      </c>
      <c r="D252" s="12">
        <v>3.1640000000000001</v>
      </c>
      <c r="E252" s="44">
        <v>15.805</v>
      </c>
      <c r="F252" s="12">
        <v>2.7810000000000001</v>
      </c>
      <c r="G252" s="44">
        <v>15.739000000000001</v>
      </c>
      <c r="H252" s="12">
        <v>1.32</v>
      </c>
      <c r="I252" s="44">
        <v>28.074000000000002</v>
      </c>
      <c r="J252" s="12">
        <v>2.1949999999999998</v>
      </c>
      <c r="K252" s="44">
        <v>28.029</v>
      </c>
      <c r="L252" s="12">
        <v>1.8440000000000001</v>
      </c>
      <c r="M252" s="44">
        <v>19.722999999999999</v>
      </c>
      <c r="N252" s="12">
        <v>3.4369999999999998</v>
      </c>
      <c r="O252" s="44">
        <v>19.638000000000002</v>
      </c>
    </row>
    <row r="253" spans="1:15" ht="12.75" customHeight="1">
      <c r="A253" s="39">
        <v>42767</v>
      </c>
      <c r="B253" s="40" t="s">
        <v>25</v>
      </c>
      <c r="C253" s="40" t="s">
        <v>48</v>
      </c>
      <c r="D253" s="10">
        <v>62.191000000000003</v>
      </c>
      <c r="E253" s="41">
        <v>4.9489999999999998</v>
      </c>
      <c r="F253" s="10">
        <v>28.507000000000001</v>
      </c>
      <c r="G253" s="41">
        <v>4.8390000000000004</v>
      </c>
      <c r="H253" s="10">
        <v>20.908999999999999</v>
      </c>
      <c r="I253" s="41">
        <v>10.239000000000001</v>
      </c>
      <c r="J253" s="10">
        <v>18.888999999999999</v>
      </c>
      <c r="K253" s="41">
        <v>10.124000000000001</v>
      </c>
      <c r="L253" s="10">
        <v>41.281999999999996</v>
      </c>
      <c r="M253" s="41">
        <v>5.8019999999999996</v>
      </c>
      <c r="N253" s="10">
        <v>38.414000000000001</v>
      </c>
      <c r="O253" s="41">
        <v>5.5739999999999998</v>
      </c>
    </row>
    <row r="254" spans="1:15" ht="12.75" customHeight="1">
      <c r="A254" s="39">
        <v>42767</v>
      </c>
      <c r="B254" s="40" t="s">
        <v>25</v>
      </c>
      <c r="C254" s="40" t="s">
        <v>49</v>
      </c>
      <c r="D254" s="10">
        <v>48.576999999999998</v>
      </c>
      <c r="E254" s="41">
        <v>5.6369999999999996</v>
      </c>
      <c r="F254" s="10">
        <v>22.266999999999999</v>
      </c>
      <c r="G254" s="41">
        <v>5.54</v>
      </c>
      <c r="H254" s="10">
        <v>15.180999999999999</v>
      </c>
      <c r="I254" s="41">
        <v>12.346</v>
      </c>
      <c r="J254" s="10">
        <v>13.715</v>
      </c>
      <c r="K254" s="41">
        <v>12.250999999999999</v>
      </c>
      <c r="L254" s="10">
        <v>33.395000000000003</v>
      </c>
      <c r="M254" s="41">
        <v>6.2990000000000004</v>
      </c>
      <c r="N254" s="10">
        <v>31.076000000000001</v>
      </c>
      <c r="O254" s="41">
        <v>6.09</v>
      </c>
    </row>
    <row r="255" spans="1:15" ht="12.75" customHeight="1">
      <c r="A255" s="39">
        <v>42767</v>
      </c>
      <c r="B255" s="40" t="s">
        <v>25</v>
      </c>
      <c r="C255" s="40" t="s">
        <v>50</v>
      </c>
      <c r="D255" s="10">
        <v>13.614000000000001</v>
      </c>
      <c r="E255" s="41">
        <v>11.882999999999999</v>
      </c>
      <c r="F255" s="10">
        <v>6.2409999999999997</v>
      </c>
      <c r="G255" s="41">
        <v>11.837999999999999</v>
      </c>
      <c r="H255" s="10">
        <v>5.7270000000000003</v>
      </c>
      <c r="I255" s="41">
        <v>16.451000000000001</v>
      </c>
      <c r="J255" s="10">
        <v>5.1740000000000004</v>
      </c>
      <c r="K255" s="41">
        <v>16.379000000000001</v>
      </c>
      <c r="L255" s="10">
        <v>7.8869999999999996</v>
      </c>
      <c r="M255" s="41">
        <v>14.5</v>
      </c>
      <c r="N255" s="10">
        <v>7.3390000000000004</v>
      </c>
      <c r="O255" s="41">
        <v>14.411</v>
      </c>
    </row>
    <row r="256" spans="1:15" ht="12.75" customHeight="1">
      <c r="A256" s="39">
        <v>42767</v>
      </c>
      <c r="B256" s="40" t="s">
        <v>25</v>
      </c>
      <c r="C256" s="40" t="s">
        <v>51</v>
      </c>
      <c r="D256" s="10">
        <v>7.7</v>
      </c>
      <c r="E256" s="41">
        <v>16.829999999999998</v>
      </c>
      <c r="F256" s="10">
        <v>3.5289999999999999</v>
      </c>
      <c r="G256" s="41">
        <v>16.797999999999998</v>
      </c>
      <c r="H256" s="10">
        <v>2.59</v>
      </c>
      <c r="I256" s="41">
        <v>27.68</v>
      </c>
      <c r="J256" s="10">
        <v>2.34</v>
      </c>
      <c r="K256" s="41">
        <v>27.637</v>
      </c>
      <c r="L256" s="10">
        <v>5.109</v>
      </c>
      <c r="M256" s="41">
        <v>20.905000000000001</v>
      </c>
      <c r="N256" s="10">
        <v>4.7549999999999999</v>
      </c>
      <c r="O256" s="41">
        <v>20.841999999999999</v>
      </c>
    </row>
    <row r="257" spans="1:15" ht="12.75" customHeight="1">
      <c r="A257" s="42">
        <v>42767</v>
      </c>
      <c r="B257" s="43" t="s">
        <v>25</v>
      </c>
      <c r="C257" s="43" t="s">
        <v>52</v>
      </c>
      <c r="D257" s="12">
        <v>5.915</v>
      </c>
      <c r="E257" s="44">
        <v>27.678000000000001</v>
      </c>
      <c r="F257" s="12">
        <v>2.7109999999999999</v>
      </c>
      <c r="G257" s="44">
        <v>27.658999999999999</v>
      </c>
      <c r="H257" s="12">
        <v>3.137</v>
      </c>
      <c r="I257" s="44">
        <v>28.686</v>
      </c>
      <c r="J257" s="12">
        <v>2.8340000000000001</v>
      </c>
      <c r="K257" s="44">
        <v>28.645</v>
      </c>
      <c r="L257" s="12">
        <v>2.7770000000000001</v>
      </c>
      <c r="M257" s="44">
        <v>39.066000000000003</v>
      </c>
      <c r="N257" s="12">
        <v>2.5840000000000001</v>
      </c>
      <c r="O257" s="44">
        <v>39.033000000000001</v>
      </c>
    </row>
    <row r="258" spans="1:15" ht="12.75" customHeight="1">
      <c r="A258" s="39">
        <v>42767</v>
      </c>
      <c r="B258" s="40" t="s">
        <v>26</v>
      </c>
      <c r="C258" s="40" t="s">
        <v>48</v>
      </c>
      <c r="D258" s="10">
        <v>0</v>
      </c>
      <c r="E258" s="41">
        <v>0</v>
      </c>
      <c r="F258" s="10">
        <v>0</v>
      </c>
      <c r="G258" s="41">
        <v>0</v>
      </c>
      <c r="H258" s="10">
        <v>0</v>
      </c>
      <c r="I258" s="41">
        <v>0</v>
      </c>
      <c r="J258" s="10">
        <v>0</v>
      </c>
      <c r="K258" s="41">
        <v>0</v>
      </c>
      <c r="L258" s="10">
        <v>0</v>
      </c>
      <c r="M258" s="41">
        <v>0</v>
      </c>
      <c r="N258" s="10">
        <v>0</v>
      </c>
      <c r="O258" s="41">
        <v>0</v>
      </c>
    </row>
    <row r="259" spans="1:15" ht="12.75" customHeight="1">
      <c r="A259" s="39">
        <v>42767</v>
      </c>
      <c r="B259" s="40" t="s">
        <v>26</v>
      </c>
      <c r="C259" s="40" t="s">
        <v>49</v>
      </c>
      <c r="D259" s="10">
        <v>0</v>
      </c>
      <c r="E259" s="41">
        <v>0</v>
      </c>
      <c r="F259" s="10">
        <v>0</v>
      </c>
      <c r="G259" s="41">
        <v>0</v>
      </c>
      <c r="H259" s="10">
        <v>0</v>
      </c>
      <c r="I259" s="41">
        <v>0</v>
      </c>
      <c r="J259" s="10">
        <v>0</v>
      </c>
      <c r="K259" s="41">
        <v>0</v>
      </c>
      <c r="L259" s="10">
        <v>0</v>
      </c>
      <c r="M259" s="41">
        <v>0</v>
      </c>
      <c r="N259" s="10">
        <v>0</v>
      </c>
      <c r="O259" s="41">
        <v>0</v>
      </c>
    </row>
    <row r="260" spans="1:15" ht="12.75" customHeight="1">
      <c r="A260" s="39">
        <v>42767</v>
      </c>
      <c r="B260" s="40" t="s">
        <v>26</v>
      </c>
      <c r="C260" s="40" t="s">
        <v>50</v>
      </c>
      <c r="D260" s="10">
        <v>0</v>
      </c>
      <c r="E260" s="41">
        <v>0</v>
      </c>
      <c r="F260" s="10">
        <v>0</v>
      </c>
      <c r="G260" s="41">
        <v>0</v>
      </c>
      <c r="H260" s="10">
        <v>0</v>
      </c>
      <c r="I260" s="41">
        <v>0</v>
      </c>
      <c r="J260" s="10">
        <v>0</v>
      </c>
      <c r="K260" s="41">
        <v>0</v>
      </c>
      <c r="L260" s="10">
        <v>0</v>
      </c>
      <c r="M260" s="41">
        <v>0</v>
      </c>
      <c r="N260" s="10">
        <v>0</v>
      </c>
      <c r="O260" s="41">
        <v>0</v>
      </c>
    </row>
    <row r="261" spans="1:15" ht="12.75" customHeight="1">
      <c r="A261" s="39">
        <v>42767</v>
      </c>
      <c r="B261" s="40" t="s">
        <v>26</v>
      </c>
      <c r="C261" s="40" t="s">
        <v>51</v>
      </c>
      <c r="D261" s="10">
        <v>0</v>
      </c>
      <c r="E261" s="41">
        <v>0</v>
      </c>
      <c r="F261" s="10">
        <v>0</v>
      </c>
      <c r="G261" s="41">
        <v>0</v>
      </c>
      <c r="H261" s="10">
        <v>0</v>
      </c>
      <c r="I261" s="41">
        <v>0</v>
      </c>
      <c r="J261" s="10">
        <v>0</v>
      </c>
      <c r="K261" s="41">
        <v>0</v>
      </c>
      <c r="L261" s="10">
        <v>0</v>
      </c>
      <c r="M261" s="41">
        <v>0</v>
      </c>
      <c r="N261" s="10">
        <v>0</v>
      </c>
      <c r="O261" s="41">
        <v>0</v>
      </c>
    </row>
    <row r="262" spans="1:15" ht="12.75" customHeight="1">
      <c r="A262" s="42">
        <v>42767</v>
      </c>
      <c r="B262" s="43" t="s">
        <v>26</v>
      </c>
      <c r="C262" s="43" t="s">
        <v>52</v>
      </c>
      <c r="D262" s="12">
        <v>0</v>
      </c>
      <c r="E262" s="44">
        <v>0</v>
      </c>
      <c r="F262" s="12">
        <v>0</v>
      </c>
      <c r="G262" s="44">
        <v>0</v>
      </c>
      <c r="H262" s="12">
        <v>0</v>
      </c>
      <c r="I262" s="44">
        <v>0</v>
      </c>
      <c r="J262" s="12">
        <v>0</v>
      </c>
      <c r="K262" s="44">
        <v>0</v>
      </c>
      <c r="L262" s="12">
        <v>0</v>
      </c>
      <c r="M262" s="44">
        <v>0</v>
      </c>
      <c r="N262" s="12">
        <v>0</v>
      </c>
      <c r="O262" s="44">
        <v>0</v>
      </c>
    </row>
    <row r="263" spans="1:15" ht="12.75" customHeight="1">
      <c r="A263" s="39">
        <v>42767</v>
      </c>
      <c r="B263" s="40" t="s">
        <v>33</v>
      </c>
      <c r="C263" s="40" t="s">
        <v>48</v>
      </c>
      <c r="D263" s="10">
        <v>0</v>
      </c>
      <c r="E263" s="41">
        <v>0</v>
      </c>
      <c r="F263" s="10">
        <v>0</v>
      </c>
      <c r="G263" s="41">
        <v>0</v>
      </c>
      <c r="H263" s="10">
        <v>0</v>
      </c>
      <c r="I263" s="41">
        <v>0</v>
      </c>
      <c r="J263" s="10">
        <v>0</v>
      </c>
      <c r="K263" s="41">
        <v>0</v>
      </c>
      <c r="L263" s="10">
        <v>0</v>
      </c>
      <c r="M263" s="41">
        <v>0</v>
      </c>
      <c r="N263" s="10">
        <v>0</v>
      </c>
      <c r="O263" s="41">
        <v>0</v>
      </c>
    </row>
    <row r="264" spans="1:15" ht="12.75" customHeight="1">
      <c r="A264" s="39">
        <v>42767</v>
      </c>
      <c r="B264" s="40" t="s">
        <v>33</v>
      </c>
      <c r="C264" s="40" t="s">
        <v>49</v>
      </c>
      <c r="D264" s="10">
        <v>0</v>
      </c>
      <c r="E264" s="41">
        <v>0</v>
      </c>
      <c r="F264" s="10">
        <v>0</v>
      </c>
      <c r="G264" s="41">
        <v>0</v>
      </c>
      <c r="H264" s="10">
        <v>0</v>
      </c>
      <c r="I264" s="41">
        <v>0</v>
      </c>
      <c r="J264" s="10">
        <v>0</v>
      </c>
      <c r="K264" s="41">
        <v>0</v>
      </c>
      <c r="L264" s="10">
        <v>0</v>
      </c>
      <c r="M264" s="41">
        <v>0</v>
      </c>
      <c r="N264" s="10">
        <v>0</v>
      </c>
      <c r="O264" s="41">
        <v>0</v>
      </c>
    </row>
    <row r="265" spans="1:15" ht="12.75" customHeight="1">
      <c r="A265" s="39">
        <v>42767</v>
      </c>
      <c r="B265" s="40" t="s">
        <v>33</v>
      </c>
      <c r="C265" s="40" t="s">
        <v>50</v>
      </c>
      <c r="D265" s="10">
        <v>0</v>
      </c>
      <c r="E265" s="41">
        <v>0</v>
      </c>
      <c r="F265" s="10">
        <v>0</v>
      </c>
      <c r="G265" s="41">
        <v>0</v>
      </c>
      <c r="H265" s="10">
        <v>0</v>
      </c>
      <c r="I265" s="41">
        <v>0</v>
      </c>
      <c r="J265" s="10">
        <v>0</v>
      </c>
      <c r="K265" s="41">
        <v>0</v>
      </c>
      <c r="L265" s="10">
        <v>0</v>
      </c>
      <c r="M265" s="41">
        <v>0</v>
      </c>
      <c r="N265" s="10">
        <v>0</v>
      </c>
      <c r="O265" s="41">
        <v>0</v>
      </c>
    </row>
    <row r="266" spans="1:15" ht="12.75" customHeight="1">
      <c r="A266" s="39">
        <v>42767</v>
      </c>
      <c r="B266" s="40" t="s">
        <v>33</v>
      </c>
      <c r="C266" s="40" t="s">
        <v>51</v>
      </c>
      <c r="D266" s="10">
        <v>0</v>
      </c>
      <c r="E266" s="41">
        <v>0</v>
      </c>
      <c r="F266" s="10">
        <v>0</v>
      </c>
      <c r="G266" s="41">
        <v>0</v>
      </c>
      <c r="H266" s="10">
        <v>0</v>
      </c>
      <c r="I266" s="41">
        <v>0</v>
      </c>
      <c r="J266" s="10">
        <v>0</v>
      </c>
      <c r="K266" s="41">
        <v>0</v>
      </c>
      <c r="L266" s="10">
        <v>0</v>
      </c>
      <c r="M266" s="41">
        <v>0</v>
      </c>
      <c r="N266" s="10">
        <v>0</v>
      </c>
      <c r="O266" s="41">
        <v>0</v>
      </c>
    </row>
    <row r="267" spans="1:15" ht="12.75" customHeight="1">
      <c r="A267" s="42">
        <v>42767</v>
      </c>
      <c r="B267" s="43" t="s">
        <v>33</v>
      </c>
      <c r="C267" s="43" t="s">
        <v>52</v>
      </c>
      <c r="D267" s="12">
        <v>0</v>
      </c>
      <c r="E267" s="44">
        <v>0</v>
      </c>
      <c r="F267" s="12">
        <v>0</v>
      </c>
      <c r="G267" s="44">
        <v>0</v>
      </c>
      <c r="H267" s="12">
        <v>0</v>
      </c>
      <c r="I267" s="44">
        <v>0</v>
      </c>
      <c r="J267" s="12">
        <v>0</v>
      </c>
      <c r="K267" s="44">
        <v>0</v>
      </c>
      <c r="L267" s="12">
        <v>0</v>
      </c>
      <c r="M267" s="44">
        <v>0</v>
      </c>
      <c r="N267" s="12">
        <v>0</v>
      </c>
      <c r="O267" s="44">
        <v>0</v>
      </c>
    </row>
    <row r="268" spans="1:15" ht="12.75" customHeight="1">
      <c r="A268" s="39">
        <v>42767</v>
      </c>
      <c r="B268" s="40" t="s">
        <v>27</v>
      </c>
      <c r="C268" s="40" t="s">
        <v>48</v>
      </c>
      <c r="D268" s="10">
        <v>0</v>
      </c>
      <c r="E268" s="41">
        <v>0</v>
      </c>
      <c r="F268" s="10">
        <v>0</v>
      </c>
      <c r="G268" s="41">
        <v>0</v>
      </c>
      <c r="H268" s="10">
        <v>0</v>
      </c>
      <c r="I268" s="41">
        <v>0</v>
      </c>
      <c r="J268" s="10">
        <v>0</v>
      </c>
      <c r="K268" s="41">
        <v>0</v>
      </c>
      <c r="L268" s="10">
        <v>0</v>
      </c>
      <c r="M268" s="41">
        <v>0</v>
      </c>
      <c r="N268" s="10">
        <v>0</v>
      </c>
      <c r="O268" s="41">
        <v>0</v>
      </c>
    </row>
    <row r="269" spans="1:15" ht="12.75" customHeight="1">
      <c r="A269" s="39">
        <v>42767</v>
      </c>
      <c r="B269" s="40" t="s">
        <v>27</v>
      </c>
      <c r="C269" s="40" t="s">
        <v>49</v>
      </c>
      <c r="D269" s="10">
        <v>0</v>
      </c>
      <c r="E269" s="41">
        <v>0</v>
      </c>
      <c r="F269" s="10">
        <v>0</v>
      </c>
      <c r="G269" s="41">
        <v>0</v>
      </c>
      <c r="H269" s="10">
        <v>0</v>
      </c>
      <c r="I269" s="41">
        <v>0</v>
      </c>
      <c r="J269" s="10">
        <v>0</v>
      </c>
      <c r="K269" s="41">
        <v>0</v>
      </c>
      <c r="L269" s="10">
        <v>0</v>
      </c>
      <c r="M269" s="41">
        <v>0</v>
      </c>
      <c r="N269" s="10">
        <v>0</v>
      </c>
      <c r="O269" s="41">
        <v>0</v>
      </c>
    </row>
    <row r="270" spans="1:15" ht="12.75" customHeight="1">
      <c r="A270" s="39">
        <v>42767</v>
      </c>
      <c r="B270" s="40" t="s">
        <v>27</v>
      </c>
      <c r="C270" s="40" t="s">
        <v>50</v>
      </c>
      <c r="D270" s="10">
        <v>0</v>
      </c>
      <c r="E270" s="41">
        <v>0</v>
      </c>
      <c r="F270" s="10">
        <v>0</v>
      </c>
      <c r="G270" s="41">
        <v>0</v>
      </c>
      <c r="H270" s="10">
        <v>0</v>
      </c>
      <c r="I270" s="41">
        <v>0</v>
      </c>
      <c r="J270" s="10">
        <v>0</v>
      </c>
      <c r="K270" s="41">
        <v>0</v>
      </c>
      <c r="L270" s="10">
        <v>0</v>
      </c>
      <c r="M270" s="41">
        <v>0</v>
      </c>
      <c r="N270" s="10">
        <v>0</v>
      </c>
      <c r="O270" s="41">
        <v>0</v>
      </c>
    </row>
    <row r="271" spans="1:15" ht="12.75" customHeight="1">
      <c r="A271" s="39">
        <v>42767</v>
      </c>
      <c r="B271" s="40" t="s">
        <v>27</v>
      </c>
      <c r="C271" s="40" t="s">
        <v>51</v>
      </c>
      <c r="D271" s="10">
        <v>0</v>
      </c>
      <c r="E271" s="41">
        <v>0</v>
      </c>
      <c r="F271" s="10">
        <v>0</v>
      </c>
      <c r="G271" s="41">
        <v>0</v>
      </c>
      <c r="H271" s="10">
        <v>0</v>
      </c>
      <c r="I271" s="41">
        <v>0</v>
      </c>
      <c r="J271" s="10">
        <v>0</v>
      </c>
      <c r="K271" s="41">
        <v>0</v>
      </c>
      <c r="L271" s="10">
        <v>0</v>
      </c>
      <c r="M271" s="41">
        <v>0</v>
      </c>
      <c r="N271" s="10">
        <v>0</v>
      </c>
      <c r="O271" s="41">
        <v>0</v>
      </c>
    </row>
    <row r="272" spans="1:15" ht="12.75" customHeight="1">
      <c r="A272" s="42">
        <v>42767</v>
      </c>
      <c r="B272" s="43" t="s">
        <v>27</v>
      </c>
      <c r="C272" s="43" t="s">
        <v>52</v>
      </c>
      <c r="D272" s="12">
        <v>0</v>
      </c>
      <c r="E272" s="44">
        <v>0</v>
      </c>
      <c r="F272" s="12">
        <v>0</v>
      </c>
      <c r="G272" s="44">
        <v>0</v>
      </c>
      <c r="H272" s="12">
        <v>0</v>
      </c>
      <c r="I272" s="44">
        <v>0</v>
      </c>
      <c r="J272" s="12">
        <v>0</v>
      </c>
      <c r="K272" s="44">
        <v>0</v>
      </c>
      <c r="L272" s="12">
        <v>0</v>
      </c>
      <c r="M272" s="44">
        <v>0</v>
      </c>
      <c r="N272" s="12">
        <v>0</v>
      </c>
      <c r="O272" s="44">
        <v>0</v>
      </c>
    </row>
    <row r="273" spans="1:15" ht="12.75" customHeight="1">
      <c r="A273" s="39">
        <v>42767</v>
      </c>
      <c r="B273" s="40" t="s">
        <v>28</v>
      </c>
      <c r="C273" s="40" t="s">
        <v>48</v>
      </c>
      <c r="D273" s="10">
        <v>0</v>
      </c>
      <c r="E273" s="41">
        <v>0</v>
      </c>
      <c r="F273" s="10">
        <v>0</v>
      </c>
      <c r="G273" s="41">
        <v>0</v>
      </c>
      <c r="H273" s="10">
        <v>0</v>
      </c>
      <c r="I273" s="41">
        <v>0</v>
      </c>
      <c r="J273" s="10">
        <v>0</v>
      </c>
      <c r="K273" s="41">
        <v>0</v>
      </c>
      <c r="L273" s="10">
        <v>0</v>
      </c>
      <c r="M273" s="41">
        <v>0</v>
      </c>
      <c r="N273" s="10">
        <v>0</v>
      </c>
      <c r="O273" s="41">
        <v>0</v>
      </c>
    </row>
    <row r="274" spans="1:15" ht="12.75" customHeight="1">
      <c r="A274" s="39">
        <v>42767</v>
      </c>
      <c r="B274" s="40" t="s">
        <v>28</v>
      </c>
      <c r="C274" s="40" t="s">
        <v>49</v>
      </c>
      <c r="D274" s="10">
        <v>0</v>
      </c>
      <c r="E274" s="41">
        <v>0</v>
      </c>
      <c r="F274" s="10">
        <v>0</v>
      </c>
      <c r="G274" s="41">
        <v>0</v>
      </c>
      <c r="H274" s="10">
        <v>0</v>
      </c>
      <c r="I274" s="41">
        <v>0</v>
      </c>
      <c r="J274" s="10">
        <v>0</v>
      </c>
      <c r="K274" s="41">
        <v>0</v>
      </c>
      <c r="L274" s="10">
        <v>0</v>
      </c>
      <c r="M274" s="41">
        <v>0</v>
      </c>
      <c r="N274" s="10">
        <v>0</v>
      </c>
      <c r="O274" s="41">
        <v>0</v>
      </c>
    </row>
    <row r="275" spans="1:15" ht="12.75" customHeight="1">
      <c r="A275" s="39">
        <v>42767</v>
      </c>
      <c r="B275" s="40" t="s">
        <v>28</v>
      </c>
      <c r="C275" s="40" t="s">
        <v>50</v>
      </c>
      <c r="D275" s="10">
        <v>0</v>
      </c>
      <c r="E275" s="41">
        <v>0</v>
      </c>
      <c r="F275" s="10">
        <v>0</v>
      </c>
      <c r="G275" s="41">
        <v>0</v>
      </c>
      <c r="H275" s="10">
        <v>0</v>
      </c>
      <c r="I275" s="41">
        <v>0</v>
      </c>
      <c r="J275" s="10">
        <v>0</v>
      </c>
      <c r="K275" s="41">
        <v>0</v>
      </c>
      <c r="L275" s="10">
        <v>0</v>
      </c>
      <c r="M275" s="41">
        <v>0</v>
      </c>
      <c r="N275" s="10">
        <v>0</v>
      </c>
      <c r="O275" s="41">
        <v>0</v>
      </c>
    </row>
    <row r="276" spans="1:15" ht="12.75" customHeight="1">
      <c r="A276" s="39">
        <v>42767</v>
      </c>
      <c r="B276" s="40" t="s">
        <v>28</v>
      </c>
      <c r="C276" s="40" t="s">
        <v>51</v>
      </c>
      <c r="D276" s="10">
        <v>0</v>
      </c>
      <c r="E276" s="41">
        <v>0</v>
      </c>
      <c r="F276" s="10">
        <v>0</v>
      </c>
      <c r="G276" s="41">
        <v>0</v>
      </c>
      <c r="H276" s="10">
        <v>0</v>
      </c>
      <c r="I276" s="41">
        <v>0</v>
      </c>
      <c r="J276" s="10">
        <v>0</v>
      </c>
      <c r="K276" s="41">
        <v>0</v>
      </c>
      <c r="L276" s="10">
        <v>0</v>
      </c>
      <c r="M276" s="41">
        <v>0</v>
      </c>
      <c r="N276" s="10">
        <v>0</v>
      </c>
      <c r="O276" s="41">
        <v>0</v>
      </c>
    </row>
    <row r="277" spans="1:15" ht="12.75" customHeight="1">
      <c r="A277" s="42">
        <v>42767</v>
      </c>
      <c r="B277" s="43" t="s">
        <v>28</v>
      </c>
      <c r="C277" s="43" t="s">
        <v>52</v>
      </c>
      <c r="D277" s="12">
        <v>0</v>
      </c>
      <c r="E277" s="44">
        <v>0</v>
      </c>
      <c r="F277" s="12">
        <v>0</v>
      </c>
      <c r="G277" s="44">
        <v>0</v>
      </c>
      <c r="H277" s="12">
        <v>0</v>
      </c>
      <c r="I277" s="44">
        <v>0</v>
      </c>
      <c r="J277" s="12">
        <v>0</v>
      </c>
      <c r="K277" s="44">
        <v>0</v>
      </c>
      <c r="L277" s="12">
        <v>0</v>
      </c>
      <c r="M277" s="44">
        <v>0</v>
      </c>
      <c r="N277" s="12">
        <v>0</v>
      </c>
      <c r="O277" s="44">
        <v>0</v>
      </c>
    </row>
    <row r="278" spans="1:15" ht="12.75" customHeight="1">
      <c r="A278" s="39">
        <v>43132</v>
      </c>
      <c r="B278" s="40" t="s">
        <v>29</v>
      </c>
      <c r="C278" s="40" t="s">
        <v>48</v>
      </c>
      <c r="D278" s="10">
        <v>3838.895</v>
      </c>
      <c r="E278" s="41">
        <v>0.85699999999999998</v>
      </c>
      <c r="F278" s="10">
        <v>31.484999999999999</v>
      </c>
      <c r="G278" s="41">
        <v>0.749</v>
      </c>
      <c r="H278" s="10">
        <v>1173.462</v>
      </c>
      <c r="I278" s="41">
        <v>1.895</v>
      </c>
      <c r="J278" s="10">
        <v>18.241</v>
      </c>
      <c r="K278" s="41">
        <v>1.8480000000000001</v>
      </c>
      <c r="L278" s="10">
        <v>2665.4319999999998</v>
      </c>
      <c r="M278" s="41">
        <v>1.0489999999999999</v>
      </c>
      <c r="N278" s="10">
        <v>46.28</v>
      </c>
      <c r="O278" s="41">
        <v>0.86099999999999999</v>
      </c>
    </row>
    <row r="279" spans="1:15" ht="12.75" customHeight="1">
      <c r="A279" s="39">
        <v>43132</v>
      </c>
      <c r="B279" s="40" t="s">
        <v>29</v>
      </c>
      <c r="C279" s="40" t="s">
        <v>49</v>
      </c>
      <c r="D279" s="10">
        <v>2810.143</v>
      </c>
      <c r="E279" s="41">
        <v>1.179</v>
      </c>
      <c r="F279" s="10">
        <v>23.047999999999998</v>
      </c>
      <c r="G279" s="41">
        <v>1.1020000000000001</v>
      </c>
      <c r="H279" s="10">
        <v>780.78300000000002</v>
      </c>
      <c r="I279" s="41">
        <v>2.9279999999999999</v>
      </c>
      <c r="J279" s="10">
        <v>12.137</v>
      </c>
      <c r="K279" s="41">
        <v>2.8969999999999998</v>
      </c>
      <c r="L279" s="10">
        <v>2029.36</v>
      </c>
      <c r="M279" s="41">
        <v>1.159</v>
      </c>
      <c r="N279" s="10">
        <v>35.235999999999997</v>
      </c>
      <c r="O279" s="41">
        <v>0.99199999999999999</v>
      </c>
    </row>
    <row r="280" spans="1:15" ht="12.75" customHeight="1">
      <c r="A280" s="39">
        <v>43132</v>
      </c>
      <c r="B280" s="40" t="s">
        <v>29</v>
      </c>
      <c r="C280" s="40" t="s">
        <v>50</v>
      </c>
      <c r="D280" s="10">
        <v>1028.752</v>
      </c>
      <c r="E280" s="41">
        <v>2.415</v>
      </c>
      <c r="F280" s="10">
        <v>8.4369999999999994</v>
      </c>
      <c r="G280" s="41">
        <v>2.379</v>
      </c>
      <c r="H280" s="10">
        <v>392.67899999999997</v>
      </c>
      <c r="I280" s="41">
        <v>3.3479999999999999</v>
      </c>
      <c r="J280" s="10">
        <v>6.1040000000000001</v>
      </c>
      <c r="K280" s="41">
        <v>3.3210000000000002</v>
      </c>
      <c r="L280" s="10">
        <v>636.072</v>
      </c>
      <c r="M280" s="41">
        <v>3.3479999999999999</v>
      </c>
      <c r="N280" s="10">
        <v>11.044</v>
      </c>
      <c r="O280" s="41">
        <v>3.2930000000000001</v>
      </c>
    </row>
    <row r="281" spans="1:15" ht="12.75" customHeight="1">
      <c r="A281" s="39">
        <v>43132</v>
      </c>
      <c r="B281" s="40" t="s">
        <v>29</v>
      </c>
      <c r="C281" s="40" t="s">
        <v>51</v>
      </c>
      <c r="D281" s="10">
        <v>494.21699999999998</v>
      </c>
      <c r="E281" s="41">
        <v>3.101</v>
      </c>
      <c r="F281" s="10">
        <v>4.0529999999999999</v>
      </c>
      <c r="G281" s="41">
        <v>3.073</v>
      </c>
      <c r="H281" s="10">
        <v>160.429</v>
      </c>
      <c r="I281" s="41">
        <v>6.1310000000000002</v>
      </c>
      <c r="J281" s="10">
        <v>2.4940000000000002</v>
      </c>
      <c r="K281" s="41">
        <v>6.117</v>
      </c>
      <c r="L281" s="10">
        <v>333.78800000000001</v>
      </c>
      <c r="M281" s="41">
        <v>4.2789999999999999</v>
      </c>
      <c r="N281" s="10">
        <v>5.7960000000000003</v>
      </c>
      <c r="O281" s="41">
        <v>4.2359999999999998</v>
      </c>
    </row>
    <row r="282" spans="1:15" ht="12.75" customHeight="1">
      <c r="A282" s="42">
        <v>43132</v>
      </c>
      <c r="B282" s="43" t="s">
        <v>29</v>
      </c>
      <c r="C282" s="43" t="s">
        <v>52</v>
      </c>
      <c r="D282" s="12">
        <v>534.53499999999997</v>
      </c>
      <c r="E282" s="44">
        <v>3.1080000000000001</v>
      </c>
      <c r="F282" s="12">
        <v>4.3840000000000003</v>
      </c>
      <c r="G282" s="44">
        <v>3.0790000000000002</v>
      </c>
      <c r="H282" s="12">
        <v>232.251</v>
      </c>
      <c r="I282" s="44">
        <v>4.2329999999999997</v>
      </c>
      <c r="J282" s="12">
        <v>3.61</v>
      </c>
      <c r="K282" s="44">
        <v>4.2119999999999997</v>
      </c>
      <c r="L282" s="12">
        <v>302.28399999999999</v>
      </c>
      <c r="M282" s="44">
        <v>4.117</v>
      </c>
      <c r="N282" s="12">
        <v>5.2489999999999997</v>
      </c>
      <c r="O282" s="44">
        <v>4.0730000000000004</v>
      </c>
    </row>
    <row r="283" spans="1:15" ht="12.75" customHeight="1">
      <c r="A283" s="39">
        <v>43132</v>
      </c>
      <c r="B283" s="40" t="s">
        <v>30</v>
      </c>
      <c r="C283" s="40" t="s">
        <v>48</v>
      </c>
      <c r="D283" s="10">
        <v>3555.875</v>
      </c>
      <c r="E283" s="41">
        <v>0.92600000000000005</v>
      </c>
      <c r="F283" s="10">
        <v>30.462</v>
      </c>
      <c r="G283" s="41">
        <v>0.82699999999999996</v>
      </c>
      <c r="H283" s="10">
        <v>1031.828</v>
      </c>
      <c r="I283" s="41">
        <v>2.0259999999999998</v>
      </c>
      <c r="J283" s="10">
        <v>16.86</v>
      </c>
      <c r="K283" s="41">
        <v>1.986</v>
      </c>
      <c r="L283" s="10">
        <v>2524.047</v>
      </c>
      <c r="M283" s="41">
        <v>1.1080000000000001</v>
      </c>
      <c r="N283" s="10">
        <v>45.453000000000003</v>
      </c>
      <c r="O283" s="41">
        <v>0.92200000000000004</v>
      </c>
    </row>
    <row r="284" spans="1:15" ht="12.75" customHeight="1">
      <c r="A284" s="39">
        <v>43132</v>
      </c>
      <c r="B284" s="40" t="s">
        <v>30</v>
      </c>
      <c r="C284" s="40" t="s">
        <v>49</v>
      </c>
      <c r="D284" s="10">
        <v>2550.6590000000001</v>
      </c>
      <c r="E284" s="41">
        <v>1.1379999999999999</v>
      </c>
      <c r="F284" s="10">
        <v>21.850999999999999</v>
      </c>
      <c r="G284" s="41">
        <v>1.0580000000000001</v>
      </c>
      <c r="H284" s="10">
        <v>654.25800000000004</v>
      </c>
      <c r="I284" s="41">
        <v>3.0750000000000002</v>
      </c>
      <c r="J284" s="10">
        <v>10.69</v>
      </c>
      <c r="K284" s="41">
        <v>3.0489999999999999</v>
      </c>
      <c r="L284" s="10">
        <v>1896.4010000000001</v>
      </c>
      <c r="M284" s="41">
        <v>1.1240000000000001</v>
      </c>
      <c r="N284" s="10">
        <v>34.15</v>
      </c>
      <c r="O284" s="41">
        <v>0.94099999999999995</v>
      </c>
    </row>
    <row r="285" spans="1:15" ht="12.75" customHeight="1">
      <c r="A285" s="39">
        <v>43132</v>
      </c>
      <c r="B285" s="40" t="s">
        <v>30</v>
      </c>
      <c r="C285" s="40" t="s">
        <v>50</v>
      </c>
      <c r="D285" s="10">
        <v>1005.216</v>
      </c>
      <c r="E285" s="41">
        <v>2.4390000000000001</v>
      </c>
      <c r="F285" s="10">
        <v>8.6110000000000007</v>
      </c>
      <c r="G285" s="41">
        <v>2.403</v>
      </c>
      <c r="H285" s="10">
        <v>377.57</v>
      </c>
      <c r="I285" s="41">
        <v>3.415</v>
      </c>
      <c r="J285" s="10">
        <v>6.1689999999999996</v>
      </c>
      <c r="K285" s="41">
        <v>3.391</v>
      </c>
      <c r="L285" s="10">
        <v>627.64599999999996</v>
      </c>
      <c r="M285" s="41">
        <v>3.4630000000000001</v>
      </c>
      <c r="N285" s="10">
        <v>11.303000000000001</v>
      </c>
      <c r="O285" s="41">
        <v>3.4079999999999999</v>
      </c>
    </row>
    <row r="286" spans="1:15" ht="12.75" customHeight="1">
      <c r="A286" s="39">
        <v>43132</v>
      </c>
      <c r="B286" s="40" t="s">
        <v>30</v>
      </c>
      <c r="C286" s="40" t="s">
        <v>51</v>
      </c>
      <c r="D286" s="10">
        <v>476.34100000000001</v>
      </c>
      <c r="E286" s="41">
        <v>3.2810000000000001</v>
      </c>
      <c r="F286" s="10">
        <v>4.0810000000000004</v>
      </c>
      <c r="G286" s="41">
        <v>3.254</v>
      </c>
      <c r="H286" s="10">
        <v>148.48599999999999</v>
      </c>
      <c r="I286" s="41">
        <v>6.4480000000000004</v>
      </c>
      <c r="J286" s="10">
        <v>2.4260000000000002</v>
      </c>
      <c r="K286" s="41">
        <v>6.4349999999999996</v>
      </c>
      <c r="L286" s="10">
        <v>327.85599999999999</v>
      </c>
      <c r="M286" s="41">
        <v>4.5110000000000001</v>
      </c>
      <c r="N286" s="10">
        <v>5.9039999999999999</v>
      </c>
      <c r="O286" s="41">
        <v>4.4690000000000003</v>
      </c>
    </row>
    <row r="287" spans="1:15" ht="12.75" customHeight="1">
      <c r="A287" s="42">
        <v>43132</v>
      </c>
      <c r="B287" s="43" t="s">
        <v>30</v>
      </c>
      <c r="C287" s="43" t="s">
        <v>52</v>
      </c>
      <c r="D287" s="12">
        <v>528.87400000000002</v>
      </c>
      <c r="E287" s="44">
        <v>3.14</v>
      </c>
      <c r="F287" s="12">
        <v>4.5309999999999997</v>
      </c>
      <c r="G287" s="44">
        <v>3.1120000000000001</v>
      </c>
      <c r="H287" s="12">
        <v>229.084</v>
      </c>
      <c r="I287" s="44">
        <v>4.2640000000000002</v>
      </c>
      <c r="J287" s="12">
        <v>3.7429999999999999</v>
      </c>
      <c r="K287" s="44">
        <v>4.2450000000000001</v>
      </c>
      <c r="L287" s="12">
        <v>299.79000000000002</v>
      </c>
      <c r="M287" s="44">
        <v>4.1680000000000001</v>
      </c>
      <c r="N287" s="12">
        <v>5.399</v>
      </c>
      <c r="O287" s="44">
        <v>4.1219999999999999</v>
      </c>
    </row>
    <row r="288" spans="1:15" ht="12.75" customHeight="1">
      <c r="A288" s="39">
        <v>43132</v>
      </c>
      <c r="B288" s="40" t="s">
        <v>31</v>
      </c>
      <c r="C288" s="40" t="s">
        <v>48</v>
      </c>
      <c r="D288" s="10">
        <v>956.447</v>
      </c>
      <c r="E288" s="41">
        <v>1.647</v>
      </c>
      <c r="F288" s="10">
        <v>51.551000000000002</v>
      </c>
      <c r="G288" s="41">
        <v>1.181</v>
      </c>
      <c r="H288" s="10">
        <v>402.32299999999998</v>
      </c>
      <c r="I288" s="41">
        <v>2.843</v>
      </c>
      <c r="J288" s="10">
        <v>42.951000000000001</v>
      </c>
      <c r="K288" s="41">
        <v>2.5110000000000001</v>
      </c>
      <c r="L288" s="10">
        <v>554.125</v>
      </c>
      <c r="M288" s="41">
        <v>2.0409999999999999</v>
      </c>
      <c r="N288" s="10">
        <v>60.317999999999998</v>
      </c>
      <c r="O288" s="41">
        <v>1.3049999999999999</v>
      </c>
    </row>
    <row r="289" spans="1:15" ht="12.75" customHeight="1">
      <c r="A289" s="39">
        <v>43132</v>
      </c>
      <c r="B289" s="40" t="s">
        <v>31</v>
      </c>
      <c r="C289" s="40" t="s">
        <v>49</v>
      </c>
      <c r="D289" s="10">
        <v>598.63499999999999</v>
      </c>
      <c r="E289" s="41">
        <v>2.7650000000000001</v>
      </c>
      <c r="F289" s="10">
        <v>32.265000000000001</v>
      </c>
      <c r="G289" s="41">
        <v>2.5150000000000001</v>
      </c>
      <c r="H289" s="10">
        <v>243.226</v>
      </c>
      <c r="I289" s="41">
        <v>4.6369999999999996</v>
      </c>
      <c r="J289" s="10">
        <v>25.966000000000001</v>
      </c>
      <c r="K289" s="41">
        <v>4.4409999999999998</v>
      </c>
      <c r="L289" s="10">
        <v>355.40899999999999</v>
      </c>
      <c r="M289" s="41">
        <v>2.7549999999999999</v>
      </c>
      <c r="N289" s="10">
        <v>38.688000000000002</v>
      </c>
      <c r="O289" s="41">
        <v>2.2639999999999998</v>
      </c>
    </row>
    <row r="290" spans="1:15" ht="12.75" customHeight="1">
      <c r="A290" s="39">
        <v>43132</v>
      </c>
      <c r="B290" s="40" t="s">
        <v>31</v>
      </c>
      <c r="C290" s="40" t="s">
        <v>50</v>
      </c>
      <c r="D290" s="10">
        <v>357.81200000000001</v>
      </c>
      <c r="E290" s="41">
        <v>3.4420000000000002</v>
      </c>
      <c r="F290" s="10">
        <v>19.285</v>
      </c>
      <c r="G290" s="41">
        <v>3.2450000000000001</v>
      </c>
      <c r="H290" s="10">
        <v>159.09700000000001</v>
      </c>
      <c r="I290" s="41">
        <v>4.952</v>
      </c>
      <c r="J290" s="10">
        <v>16.984999999999999</v>
      </c>
      <c r="K290" s="41">
        <v>4.7690000000000001</v>
      </c>
      <c r="L290" s="10">
        <v>198.71600000000001</v>
      </c>
      <c r="M290" s="41">
        <v>4.915</v>
      </c>
      <c r="N290" s="10">
        <v>21.631</v>
      </c>
      <c r="O290" s="41">
        <v>4.6580000000000004</v>
      </c>
    </row>
    <row r="291" spans="1:15" ht="12.75" customHeight="1">
      <c r="A291" s="39">
        <v>43132</v>
      </c>
      <c r="B291" s="40" t="s">
        <v>31</v>
      </c>
      <c r="C291" s="40" t="s">
        <v>51</v>
      </c>
      <c r="D291" s="10">
        <v>191.47</v>
      </c>
      <c r="E291" s="41">
        <v>4.7590000000000003</v>
      </c>
      <c r="F291" s="10">
        <v>10.32</v>
      </c>
      <c r="G291" s="41">
        <v>4.6180000000000003</v>
      </c>
      <c r="H291" s="10">
        <v>88.06</v>
      </c>
      <c r="I291" s="41">
        <v>6.8929999999999998</v>
      </c>
      <c r="J291" s="10">
        <v>9.4009999999999998</v>
      </c>
      <c r="K291" s="41">
        <v>6.7629999999999999</v>
      </c>
      <c r="L291" s="10">
        <v>103.41</v>
      </c>
      <c r="M291" s="41">
        <v>6.9020000000000001</v>
      </c>
      <c r="N291" s="10">
        <v>11.257</v>
      </c>
      <c r="O291" s="41">
        <v>6.7210000000000001</v>
      </c>
    </row>
    <row r="292" spans="1:15" ht="12.75" customHeight="1">
      <c r="A292" s="42">
        <v>43132</v>
      </c>
      <c r="B292" s="43" t="s">
        <v>31</v>
      </c>
      <c r="C292" s="43" t="s">
        <v>52</v>
      </c>
      <c r="D292" s="12">
        <v>166.34200000000001</v>
      </c>
      <c r="E292" s="44">
        <v>5.0490000000000004</v>
      </c>
      <c r="F292" s="12">
        <v>8.9649999999999999</v>
      </c>
      <c r="G292" s="44">
        <v>4.9169999999999998</v>
      </c>
      <c r="H292" s="12">
        <v>71.036000000000001</v>
      </c>
      <c r="I292" s="44">
        <v>7.5510000000000002</v>
      </c>
      <c r="J292" s="12">
        <v>7.5839999999999996</v>
      </c>
      <c r="K292" s="44">
        <v>7.4320000000000004</v>
      </c>
      <c r="L292" s="12">
        <v>95.305999999999997</v>
      </c>
      <c r="M292" s="44">
        <v>7.5439999999999996</v>
      </c>
      <c r="N292" s="12">
        <v>10.374000000000001</v>
      </c>
      <c r="O292" s="44">
        <v>7.3789999999999996</v>
      </c>
    </row>
    <row r="293" spans="1:15" ht="12.75" customHeight="1">
      <c r="A293" s="39">
        <v>43132</v>
      </c>
      <c r="B293" s="40" t="s">
        <v>39</v>
      </c>
      <c r="C293" s="40" t="s">
        <v>48</v>
      </c>
      <c r="D293" s="10">
        <v>1377.1110000000001</v>
      </c>
      <c r="E293" s="41">
        <v>1.796</v>
      </c>
      <c r="F293" s="10">
        <v>25.001000000000001</v>
      </c>
      <c r="G293" s="41">
        <v>1.7350000000000001</v>
      </c>
      <c r="H293" s="10">
        <v>332.27300000000002</v>
      </c>
      <c r="I293" s="41">
        <v>3.944</v>
      </c>
      <c r="J293" s="10">
        <v>11.321999999999999</v>
      </c>
      <c r="K293" s="41">
        <v>3.9279999999999999</v>
      </c>
      <c r="L293" s="10">
        <v>1044.838</v>
      </c>
      <c r="M293" s="41">
        <v>1.8180000000000001</v>
      </c>
      <c r="N293" s="10">
        <v>40.600999999999999</v>
      </c>
      <c r="O293" s="41">
        <v>1.619</v>
      </c>
    </row>
    <row r="294" spans="1:15" ht="12.75" customHeight="1">
      <c r="A294" s="39">
        <v>43132</v>
      </c>
      <c r="B294" s="40" t="s">
        <v>39</v>
      </c>
      <c r="C294" s="40" t="s">
        <v>49</v>
      </c>
      <c r="D294" s="10">
        <v>1017.208</v>
      </c>
      <c r="E294" s="41">
        <v>2.327</v>
      </c>
      <c r="F294" s="10">
        <v>18.466999999999999</v>
      </c>
      <c r="G294" s="41">
        <v>2.2799999999999998</v>
      </c>
      <c r="H294" s="10">
        <v>207.69499999999999</v>
      </c>
      <c r="I294" s="41">
        <v>5.766</v>
      </c>
      <c r="J294" s="10">
        <v>7.077</v>
      </c>
      <c r="K294" s="41">
        <v>5.7560000000000002</v>
      </c>
      <c r="L294" s="10">
        <v>809.51199999999994</v>
      </c>
      <c r="M294" s="41">
        <v>2.137</v>
      </c>
      <c r="N294" s="10">
        <v>31.457000000000001</v>
      </c>
      <c r="O294" s="41">
        <v>1.97</v>
      </c>
    </row>
    <row r="295" spans="1:15" ht="12.75" customHeight="1">
      <c r="A295" s="39">
        <v>43132</v>
      </c>
      <c r="B295" s="40" t="s">
        <v>39</v>
      </c>
      <c r="C295" s="40" t="s">
        <v>50</v>
      </c>
      <c r="D295" s="10">
        <v>359.90300000000002</v>
      </c>
      <c r="E295" s="41">
        <v>4.3920000000000003</v>
      </c>
      <c r="F295" s="10">
        <v>6.5339999999999998</v>
      </c>
      <c r="G295" s="41">
        <v>4.367</v>
      </c>
      <c r="H295" s="10">
        <v>124.578</v>
      </c>
      <c r="I295" s="41">
        <v>5.98</v>
      </c>
      <c r="J295" s="10">
        <v>4.2450000000000001</v>
      </c>
      <c r="K295" s="41">
        <v>5.97</v>
      </c>
      <c r="L295" s="10">
        <v>235.32499999999999</v>
      </c>
      <c r="M295" s="41">
        <v>6.2889999999999997</v>
      </c>
      <c r="N295" s="10">
        <v>9.1440000000000001</v>
      </c>
      <c r="O295" s="41">
        <v>6.234</v>
      </c>
    </row>
    <row r="296" spans="1:15" ht="12.75" customHeight="1">
      <c r="A296" s="39">
        <v>43132</v>
      </c>
      <c r="B296" s="40" t="s">
        <v>39</v>
      </c>
      <c r="C296" s="40" t="s">
        <v>51</v>
      </c>
      <c r="D296" s="10">
        <v>143.37299999999999</v>
      </c>
      <c r="E296" s="41">
        <v>6.2649999999999997</v>
      </c>
      <c r="F296" s="10">
        <v>2.6030000000000002</v>
      </c>
      <c r="G296" s="41">
        <v>6.2480000000000002</v>
      </c>
      <c r="H296" s="10">
        <v>27.478000000000002</v>
      </c>
      <c r="I296" s="41">
        <v>14.141</v>
      </c>
      <c r="J296" s="10">
        <v>0.93600000000000005</v>
      </c>
      <c r="K296" s="41">
        <v>14.137</v>
      </c>
      <c r="L296" s="10">
        <v>115.895</v>
      </c>
      <c r="M296" s="41">
        <v>7.3280000000000003</v>
      </c>
      <c r="N296" s="10">
        <v>4.5039999999999996</v>
      </c>
      <c r="O296" s="41">
        <v>7.2809999999999997</v>
      </c>
    </row>
    <row r="297" spans="1:15" ht="12.75" customHeight="1">
      <c r="A297" s="42">
        <v>43132</v>
      </c>
      <c r="B297" s="43" t="s">
        <v>39</v>
      </c>
      <c r="C297" s="43" t="s">
        <v>52</v>
      </c>
      <c r="D297" s="12">
        <v>216.53100000000001</v>
      </c>
      <c r="E297" s="44">
        <v>5.5869999999999997</v>
      </c>
      <c r="F297" s="12">
        <v>3.931</v>
      </c>
      <c r="G297" s="44">
        <v>5.5670000000000002</v>
      </c>
      <c r="H297" s="12">
        <v>97.1</v>
      </c>
      <c r="I297" s="44">
        <v>7.7210000000000001</v>
      </c>
      <c r="J297" s="12">
        <v>3.3090000000000002</v>
      </c>
      <c r="K297" s="44">
        <v>7.7119999999999997</v>
      </c>
      <c r="L297" s="12">
        <v>119.43</v>
      </c>
      <c r="M297" s="44">
        <v>7.6550000000000002</v>
      </c>
      <c r="N297" s="12">
        <v>4.641</v>
      </c>
      <c r="O297" s="44">
        <v>7.61</v>
      </c>
    </row>
    <row r="298" spans="1:15" ht="12.75" customHeight="1">
      <c r="A298" s="39">
        <v>43132</v>
      </c>
      <c r="B298" s="40" t="s">
        <v>54</v>
      </c>
      <c r="C298" s="40" t="s">
        <v>48</v>
      </c>
      <c r="D298" s="10">
        <v>1222.316</v>
      </c>
      <c r="E298" s="41">
        <v>1.452</v>
      </c>
      <c r="F298" s="10">
        <v>28.361999999999998</v>
      </c>
      <c r="G298" s="41">
        <v>1.3440000000000001</v>
      </c>
      <c r="H298" s="10">
        <v>297.23200000000003</v>
      </c>
      <c r="I298" s="41">
        <v>3.4260000000000002</v>
      </c>
      <c r="J298" s="10">
        <v>13.218</v>
      </c>
      <c r="K298" s="41">
        <v>3.3540000000000001</v>
      </c>
      <c r="L298" s="10">
        <v>925.08500000000004</v>
      </c>
      <c r="M298" s="41">
        <v>1.7869999999999999</v>
      </c>
      <c r="N298" s="10">
        <v>44.884999999999998</v>
      </c>
      <c r="O298" s="41">
        <v>1.6479999999999999</v>
      </c>
    </row>
    <row r="299" spans="1:15" ht="12.75" customHeight="1">
      <c r="A299" s="39">
        <v>43132</v>
      </c>
      <c r="B299" s="40" t="s">
        <v>54</v>
      </c>
      <c r="C299" s="40" t="s">
        <v>49</v>
      </c>
      <c r="D299" s="10">
        <v>934.81700000000001</v>
      </c>
      <c r="E299" s="41">
        <v>1.589</v>
      </c>
      <c r="F299" s="10">
        <v>21.690999999999999</v>
      </c>
      <c r="G299" s="41">
        <v>1.492</v>
      </c>
      <c r="H299" s="10">
        <v>203.33699999999999</v>
      </c>
      <c r="I299" s="41">
        <v>3.3450000000000002</v>
      </c>
      <c r="J299" s="10">
        <v>9.0429999999999993</v>
      </c>
      <c r="K299" s="41">
        <v>3.2709999999999999</v>
      </c>
      <c r="L299" s="10">
        <v>731.48</v>
      </c>
      <c r="M299" s="41">
        <v>1.869</v>
      </c>
      <c r="N299" s="10">
        <v>35.491</v>
      </c>
      <c r="O299" s="41">
        <v>1.736</v>
      </c>
    </row>
    <row r="300" spans="1:15" ht="12.75" customHeight="1">
      <c r="A300" s="39">
        <v>43132</v>
      </c>
      <c r="B300" s="40" t="s">
        <v>54</v>
      </c>
      <c r="C300" s="40" t="s">
        <v>50</v>
      </c>
      <c r="D300" s="10">
        <v>287.5</v>
      </c>
      <c r="E300" s="41">
        <v>3.8780000000000001</v>
      </c>
      <c r="F300" s="10">
        <v>6.6710000000000003</v>
      </c>
      <c r="G300" s="41">
        <v>3.839</v>
      </c>
      <c r="H300" s="10">
        <v>93.894999999999996</v>
      </c>
      <c r="I300" s="41">
        <v>7.4130000000000003</v>
      </c>
      <c r="J300" s="10">
        <v>4.1760000000000002</v>
      </c>
      <c r="K300" s="41">
        <v>7.38</v>
      </c>
      <c r="L300" s="10">
        <v>193.60499999999999</v>
      </c>
      <c r="M300" s="41">
        <v>4.7830000000000004</v>
      </c>
      <c r="N300" s="10">
        <v>9.3940000000000001</v>
      </c>
      <c r="O300" s="41">
        <v>4.7329999999999997</v>
      </c>
    </row>
    <row r="301" spans="1:15" ht="12.75" customHeight="1">
      <c r="A301" s="39">
        <v>43132</v>
      </c>
      <c r="B301" s="40" t="s">
        <v>54</v>
      </c>
      <c r="C301" s="40" t="s">
        <v>51</v>
      </c>
      <c r="D301" s="10">
        <v>141.49799999999999</v>
      </c>
      <c r="E301" s="41">
        <v>5.5259999999999998</v>
      </c>
      <c r="F301" s="10">
        <v>3.2829999999999999</v>
      </c>
      <c r="G301" s="41">
        <v>5.4989999999999997</v>
      </c>
      <c r="H301" s="10">
        <v>32.948</v>
      </c>
      <c r="I301" s="41">
        <v>11.003</v>
      </c>
      <c r="J301" s="10">
        <v>1.4650000000000001</v>
      </c>
      <c r="K301" s="41">
        <v>10.981</v>
      </c>
      <c r="L301" s="10">
        <v>108.551</v>
      </c>
      <c r="M301" s="41">
        <v>6.391</v>
      </c>
      <c r="N301" s="10">
        <v>5.2670000000000003</v>
      </c>
      <c r="O301" s="41">
        <v>6.3540000000000001</v>
      </c>
    </row>
    <row r="302" spans="1:15" ht="12.75" customHeight="1">
      <c r="A302" s="42">
        <v>43132</v>
      </c>
      <c r="B302" s="43" t="s">
        <v>54</v>
      </c>
      <c r="C302" s="43" t="s">
        <v>52</v>
      </c>
      <c r="D302" s="12">
        <v>146.001</v>
      </c>
      <c r="E302" s="44">
        <v>6.1660000000000004</v>
      </c>
      <c r="F302" s="12">
        <v>3.3879999999999999</v>
      </c>
      <c r="G302" s="44">
        <v>6.141</v>
      </c>
      <c r="H302" s="12">
        <v>60.947000000000003</v>
      </c>
      <c r="I302" s="44">
        <v>9.2949999999999999</v>
      </c>
      <c r="J302" s="12">
        <v>2.71</v>
      </c>
      <c r="K302" s="44">
        <v>9.2690000000000001</v>
      </c>
      <c r="L302" s="12">
        <v>85.054000000000002</v>
      </c>
      <c r="M302" s="44">
        <v>8.1489999999999991</v>
      </c>
      <c r="N302" s="12">
        <v>4.1269999999999998</v>
      </c>
      <c r="O302" s="44">
        <v>8.1199999999999992</v>
      </c>
    </row>
    <row r="303" spans="1:15" ht="12.75" customHeight="1">
      <c r="A303" s="39">
        <v>43132</v>
      </c>
      <c r="B303" s="40" t="s">
        <v>55</v>
      </c>
      <c r="C303" s="40" t="s">
        <v>48</v>
      </c>
      <c r="D303" s="10">
        <v>283.02</v>
      </c>
      <c r="E303" s="41">
        <v>4.2679999999999998</v>
      </c>
      <c r="F303" s="10">
        <v>54.475999999999999</v>
      </c>
      <c r="G303" s="41">
        <v>3.3940000000000001</v>
      </c>
      <c r="H303" s="10">
        <v>141.63499999999999</v>
      </c>
      <c r="I303" s="41">
        <v>5.343</v>
      </c>
      <c r="J303" s="10">
        <v>45.218000000000004</v>
      </c>
      <c r="K303" s="41">
        <v>4.6379999999999999</v>
      </c>
      <c r="L303" s="10">
        <v>141.38499999999999</v>
      </c>
      <c r="M303" s="41">
        <v>5.016</v>
      </c>
      <c r="N303" s="10">
        <v>68.533000000000001</v>
      </c>
      <c r="O303" s="41">
        <v>3.4340000000000002</v>
      </c>
    </row>
    <row r="304" spans="1:15" ht="12.75" customHeight="1">
      <c r="A304" s="39">
        <v>43132</v>
      </c>
      <c r="B304" s="40" t="s">
        <v>55</v>
      </c>
      <c r="C304" s="40" t="s">
        <v>49</v>
      </c>
      <c r="D304" s="10">
        <v>259.48399999999998</v>
      </c>
      <c r="E304" s="41">
        <v>4.2069999999999999</v>
      </c>
      <c r="F304" s="10">
        <v>49.945999999999998</v>
      </c>
      <c r="G304" s="41">
        <v>3.3170000000000002</v>
      </c>
      <c r="H304" s="10">
        <v>126.52500000000001</v>
      </c>
      <c r="I304" s="41">
        <v>5.3860000000000001</v>
      </c>
      <c r="J304" s="10">
        <v>40.393999999999998</v>
      </c>
      <c r="K304" s="41">
        <v>4.6879999999999997</v>
      </c>
      <c r="L304" s="10">
        <v>132.959</v>
      </c>
      <c r="M304" s="41">
        <v>4.97</v>
      </c>
      <c r="N304" s="10">
        <v>64.447999999999993</v>
      </c>
      <c r="O304" s="41">
        <v>3.367</v>
      </c>
    </row>
    <row r="305" spans="1:15" ht="12.75" customHeight="1">
      <c r="A305" s="39">
        <v>43132</v>
      </c>
      <c r="B305" s="40" t="s">
        <v>55</v>
      </c>
      <c r="C305" s="40" t="s">
        <v>50</v>
      </c>
      <c r="D305" s="10">
        <v>23.536000000000001</v>
      </c>
      <c r="E305" s="41">
        <v>16.114000000000001</v>
      </c>
      <c r="F305" s="10">
        <v>4.53</v>
      </c>
      <c r="G305" s="41">
        <v>15.904999999999999</v>
      </c>
      <c r="H305" s="10">
        <v>15.11</v>
      </c>
      <c r="I305" s="41">
        <v>19.039000000000001</v>
      </c>
      <c r="J305" s="10">
        <v>4.8239999999999998</v>
      </c>
      <c r="K305" s="41">
        <v>18.853999999999999</v>
      </c>
      <c r="L305" s="10">
        <v>8.4260000000000002</v>
      </c>
      <c r="M305" s="41">
        <v>24.094000000000001</v>
      </c>
      <c r="N305" s="10">
        <v>4.0839999999999996</v>
      </c>
      <c r="O305" s="41">
        <v>23.815000000000001</v>
      </c>
    </row>
    <row r="306" spans="1:15" ht="12.75" customHeight="1">
      <c r="A306" s="39">
        <v>43132</v>
      </c>
      <c r="B306" s="40" t="s">
        <v>55</v>
      </c>
      <c r="C306" s="40" t="s">
        <v>51</v>
      </c>
      <c r="D306" s="10">
        <v>17.875</v>
      </c>
      <c r="E306" s="41">
        <v>20.318999999999999</v>
      </c>
      <c r="F306" s="10">
        <v>3.4409999999999998</v>
      </c>
      <c r="G306" s="41">
        <v>20.152999999999999</v>
      </c>
      <c r="H306" s="10">
        <v>11.943</v>
      </c>
      <c r="I306" s="41">
        <v>23.585999999999999</v>
      </c>
      <c r="J306" s="10">
        <v>3.8130000000000002</v>
      </c>
      <c r="K306" s="41">
        <v>23.437000000000001</v>
      </c>
      <c r="L306" s="10">
        <v>5.9320000000000004</v>
      </c>
      <c r="M306" s="41">
        <v>25.53</v>
      </c>
      <c r="N306" s="10">
        <v>2.875</v>
      </c>
      <c r="O306" s="41">
        <v>25.266999999999999</v>
      </c>
    </row>
    <row r="307" spans="1:15" ht="12.75" customHeight="1">
      <c r="A307" s="42">
        <v>43132</v>
      </c>
      <c r="B307" s="43" t="s">
        <v>55</v>
      </c>
      <c r="C307" s="43" t="s">
        <v>52</v>
      </c>
      <c r="D307" s="12">
        <v>5.6609999999999996</v>
      </c>
      <c r="E307" s="44">
        <v>21.263000000000002</v>
      </c>
      <c r="F307" s="12">
        <v>1.0900000000000001</v>
      </c>
      <c r="G307" s="44">
        <v>21.105</v>
      </c>
      <c r="H307" s="12">
        <v>3.1669999999999998</v>
      </c>
      <c r="I307" s="44">
        <v>30.113</v>
      </c>
      <c r="J307" s="12">
        <v>1.0109999999999999</v>
      </c>
      <c r="K307" s="44">
        <v>29.995999999999999</v>
      </c>
      <c r="L307" s="12">
        <v>2.4940000000000002</v>
      </c>
      <c r="M307" s="44">
        <v>35.238</v>
      </c>
      <c r="N307" s="12">
        <v>1.2090000000000001</v>
      </c>
      <c r="O307" s="44">
        <v>35.048000000000002</v>
      </c>
    </row>
    <row r="308" spans="1:15" ht="12.75" customHeight="1">
      <c r="A308" s="39">
        <v>43132</v>
      </c>
      <c r="B308" s="40" t="s">
        <v>18</v>
      </c>
      <c r="C308" s="40" t="s">
        <v>48</v>
      </c>
      <c r="D308" s="10">
        <v>1186.5899999999999</v>
      </c>
      <c r="E308" s="41">
        <v>2.294</v>
      </c>
      <c r="F308" s="10">
        <v>30.463000000000001</v>
      </c>
      <c r="G308" s="41">
        <v>2.2109999999999999</v>
      </c>
      <c r="H308" s="10">
        <v>364.49799999999999</v>
      </c>
      <c r="I308" s="41">
        <v>4.2539999999999996</v>
      </c>
      <c r="J308" s="10">
        <v>17.678000000000001</v>
      </c>
      <c r="K308" s="41">
        <v>4.21</v>
      </c>
      <c r="L308" s="10">
        <v>822.09199999999998</v>
      </c>
      <c r="M308" s="41">
        <v>2.35</v>
      </c>
      <c r="N308" s="10">
        <v>44.841999999999999</v>
      </c>
      <c r="O308" s="41">
        <v>2.1560000000000001</v>
      </c>
    </row>
    <row r="309" spans="1:15" ht="12.75" customHeight="1">
      <c r="A309" s="39">
        <v>43132</v>
      </c>
      <c r="B309" s="40" t="s">
        <v>18</v>
      </c>
      <c r="C309" s="40" t="s">
        <v>49</v>
      </c>
      <c r="D309" s="10">
        <v>865.51599999999996</v>
      </c>
      <c r="E309" s="41">
        <v>2.7589999999999999</v>
      </c>
      <c r="F309" s="10">
        <v>22.22</v>
      </c>
      <c r="G309" s="41">
        <v>2.69</v>
      </c>
      <c r="H309" s="10">
        <v>242.73</v>
      </c>
      <c r="I309" s="41">
        <v>6.3310000000000004</v>
      </c>
      <c r="J309" s="10">
        <v>11.772</v>
      </c>
      <c r="K309" s="41">
        <v>6.3019999999999996</v>
      </c>
      <c r="L309" s="10">
        <v>622.78599999999994</v>
      </c>
      <c r="M309" s="41">
        <v>2.7519999999999998</v>
      </c>
      <c r="N309" s="10">
        <v>33.970999999999997</v>
      </c>
      <c r="O309" s="41">
        <v>2.589</v>
      </c>
    </row>
    <row r="310" spans="1:15" ht="12.75" customHeight="1">
      <c r="A310" s="39">
        <v>43132</v>
      </c>
      <c r="B310" s="40" t="s">
        <v>18</v>
      </c>
      <c r="C310" s="40" t="s">
        <v>50</v>
      </c>
      <c r="D310" s="10">
        <v>321.07400000000001</v>
      </c>
      <c r="E310" s="41">
        <v>4.8410000000000002</v>
      </c>
      <c r="F310" s="10">
        <v>8.2430000000000003</v>
      </c>
      <c r="G310" s="41">
        <v>4.8019999999999996</v>
      </c>
      <c r="H310" s="10">
        <v>121.768</v>
      </c>
      <c r="I310" s="41">
        <v>5.9770000000000003</v>
      </c>
      <c r="J310" s="10">
        <v>5.9059999999999997</v>
      </c>
      <c r="K310" s="41">
        <v>5.9459999999999997</v>
      </c>
      <c r="L310" s="10">
        <v>199.30600000000001</v>
      </c>
      <c r="M310" s="41">
        <v>5.4980000000000002</v>
      </c>
      <c r="N310" s="10">
        <v>10.871</v>
      </c>
      <c r="O310" s="41">
        <v>5.4180000000000001</v>
      </c>
    </row>
    <row r="311" spans="1:15" ht="12.75" customHeight="1">
      <c r="A311" s="39">
        <v>43132</v>
      </c>
      <c r="B311" s="40" t="s">
        <v>18</v>
      </c>
      <c r="C311" s="40" t="s">
        <v>51</v>
      </c>
      <c r="D311" s="10">
        <v>152.18199999999999</v>
      </c>
      <c r="E311" s="41">
        <v>5.5759999999999996</v>
      </c>
      <c r="F311" s="10">
        <v>3.907</v>
      </c>
      <c r="G311" s="41">
        <v>5.5419999999999998</v>
      </c>
      <c r="H311" s="10">
        <v>51.098999999999997</v>
      </c>
      <c r="I311" s="41">
        <v>9.77</v>
      </c>
      <c r="J311" s="10">
        <v>2.4780000000000002</v>
      </c>
      <c r="K311" s="41">
        <v>9.7509999999999994</v>
      </c>
      <c r="L311" s="10">
        <v>101.083</v>
      </c>
      <c r="M311" s="41">
        <v>7.157</v>
      </c>
      <c r="N311" s="10">
        <v>5.5140000000000002</v>
      </c>
      <c r="O311" s="41">
        <v>7.0960000000000001</v>
      </c>
    </row>
    <row r="312" spans="1:15" ht="12.75" customHeight="1">
      <c r="A312" s="42">
        <v>43132</v>
      </c>
      <c r="B312" s="43" t="s">
        <v>18</v>
      </c>
      <c r="C312" s="43" t="s">
        <v>52</v>
      </c>
      <c r="D312" s="12">
        <v>168.892</v>
      </c>
      <c r="E312" s="44">
        <v>7.5010000000000003</v>
      </c>
      <c r="F312" s="12">
        <v>4.3360000000000003</v>
      </c>
      <c r="G312" s="44">
        <v>7.476</v>
      </c>
      <c r="H312" s="12">
        <v>70.668000000000006</v>
      </c>
      <c r="I312" s="44">
        <v>10.093</v>
      </c>
      <c r="J312" s="12">
        <v>3.427</v>
      </c>
      <c r="K312" s="44">
        <v>10.074999999999999</v>
      </c>
      <c r="L312" s="12">
        <v>98.222999999999999</v>
      </c>
      <c r="M312" s="44">
        <v>8.3010000000000002</v>
      </c>
      <c r="N312" s="12">
        <v>5.3579999999999997</v>
      </c>
      <c r="O312" s="44">
        <v>8.2490000000000006</v>
      </c>
    </row>
    <row r="313" spans="1:15" ht="12.75" customHeight="1">
      <c r="A313" s="39">
        <v>43132</v>
      </c>
      <c r="B313" s="40" t="s">
        <v>19</v>
      </c>
      <c r="C313" s="40" t="s">
        <v>48</v>
      </c>
      <c r="D313" s="10">
        <v>1025.42</v>
      </c>
      <c r="E313" s="41">
        <v>1.327</v>
      </c>
      <c r="F313" s="10">
        <v>32.055999999999997</v>
      </c>
      <c r="G313" s="41">
        <v>1.0900000000000001</v>
      </c>
      <c r="H313" s="10">
        <v>321.8</v>
      </c>
      <c r="I313" s="41">
        <v>3.0059999999999998</v>
      </c>
      <c r="J313" s="10">
        <v>18.835000000000001</v>
      </c>
      <c r="K313" s="41">
        <v>2.8759999999999999</v>
      </c>
      <c r="L313" s="10">
        <v>703.62</v>
      </c>
      <c r="M313" s="41">
        <v>1.7569999999999999</v>
      </c>
      <c r="N313" s="10">
        <v>47.213000000000001</v>
      </c>
      <c r="O313" s="41">
        <v>1.3420000000000001</v>
      </c>
    </row>
    <row r="314" spans="1:15" ht="12.75" customHeight="1">
      <c r="A314" s="39">
        <v>43132</v>
      </c>
      <c r="B314" s="40" t="s">
        <v>19</v>
      </c>
      <c r="C314" s="40" t="s">
        <v>49</v>
      </c>
      <c r="D314" s="10">
        <v>766.15499999999997</v>
      </c>
      <c r="E314" s="41">
        <v>2.1579999999999999</v>
      </c>
      <c r="F314" s="10">
        <v>23.951000000000001</v>
      </c>
      <c r="G314" s="41">
        <v>2.02</v>
      </c>
      <c r="H314" s="10">
        <v>217.465</v>
      </c>
      <c r="I314" s="41">
        <v>4.7720000000000002</v>
      </c>
      <c r="J314" s="10">
        <v>12.728</v>
      </c>
      <c r="K314" s="41">
        <v>4.6909999999999998</v>
      </c>
      <c r="L314" s="10">
        <v>548.69000000000005</v>
      </c>
      <c r="M314" s="41">
        <v>2.359</v>
      </c>
      <c r="N314" s="10">
        <v>36.817</v>
      </c>
      <c r="O314" s="41">
        <v>2.0680000000000001</v>
      </c>
    </row>
    <row r="315" spans="1:15" ht="12.75" customHeight="1">
      <c r="A315" s="39">
        <v>43132</v>
      </c>
      <c r="B315" s="40" t="s">
        <v>19</v>
      </c>
      <c r="C315" s="40" t="s">
        <v>50</v>
      </c>
      <c r="D315" s="10">
        <v>259.26499999999999</v>
      </c>
      <c r="E315" s="41">
        <v>4.7380000000000004</v>
      </c>
      <c r="F315" s="10">
        <v>8.1050000000000004</v>
      </c>
      <c r="G315" s="41">
        <v>4.6769999999999996</v>
      </c>
      <c r="H315" s="10">
        <v>104.336</v>
      </c>
      <c r="I315" s="41">
        <v>7.3849999999999998</v>
      </c>
      <c r="J315" s="10">
        <v>6.1070000000000002</v>
      </c>
      <c r="K315" s="41">
        <v>7.3330000000000002</v>
      </c>
      <c r="L315" s="10">
        <v>154.93</v>
      </c>
      <c r="M315" s="41">
        <v>6.1429999999999998</v>
      </c>
      <c r="N315" s="10">
        <v>10.396000000000001</v>
      </c>
      <c r="O315" s="41">
        <v>6.0369999999999999</v>
      </c>
    </row>
    <row r="316" spans="1:15" ht="12.75" customHeight="1">
      <c r="A316" s="39">
        <v>43132</v>
      </c>
      <c r="B316" s="40" t="s">
        <v>19</v>
      </c>
      <c r="C316" s="40" t="s">
        <v>51</v>
      </c>
      <c r="D316" s="10">
        <v>131.34200000000001</v>
      </c>
      <c r="E316" s="41">
        <v>6.0609999999999999</v>
      </c>
      <c r="F316" s="10">
        <v>4.1059999999999999</v>
      </c>
      <c r="G316" s="41">
        <v>6.0129999999999999</v>
      </c>
      <c r="H316" s="10">
        <v>44.848999999999997</v>
      </c>
      <c r="I316" s="41">
        <v>10.005000000000001</v>
      </c>
      <c r="J316" s="10">
        <v>2.625</v>
      </c>
      <c r="K316" s="41">
        <v>9.9670000000000005</v>
      </c>
      <c r="L316" s="10">
        <v>86.492999999999995</v>
      </c>
      <c r="M316" s="41">
        <v>8.4359999999999999</v>
      </c>
      <c r="N316" s="10">
        <v>5.8040000000000003</v>
      </c>
      <c r="O316" s="41">
        <v>8.359</v>
      </c>
    </row>
    <row r="317" spans="1:15" ht="12.75" customHeight="1">
      <c r="A317" s="42">
        <v>43132</v>
      </c>
      <c r="B317" s="43" t="s">
        <v>19</v>
      </c>
      <c r="C317" s="43" t="s">
        <v>52</v>
      </c>
      <c r="D317" s="12">
        <v>127.923</v>
      </c>
      <c r="E317" s="44">
        <v>7.008</v>
      </c>
      <c r="F317" s="12">
        <v>3.9990000000000001</v>
      </c>
      <c r="G317" s="44">
        <v>6.9669999999999996</v>
      </c>
      <c r="H317" s="12">
        <v>59.485999999999997</v>
      </c>
      <c r="I317" s="44">
        <v>11.047000000000001</v>
      </c>
      <c r="J317" s="12">
        <v>3.4820000000000002</v>
      </c>
      <c r="K317" s="44">
        <v>11.012</v>
      </c>
      <c r="L317" s="12">
        <v>68.436999999999998</v>
      </c>
      <c r="M317" s="44">
        <v>8.6219999999999999</v>
      </c>
      <c r="N317" s="12">
        <v>4.5919999999999996</v>
      </c>
      <c r="O317" s="44">
        <v>8.5470000000000006</v>
      </c>
    </row>
    <row r="318" spans="1:15" ht="12.75" customHeight="1">
      <c r="A318" s="39">
        <v>43132</v>
      </c>
      <c r="B318" s="40" t="s">
        <v>20</v>
      </c>
      <c r="C318" s="40" t="s">
        <v>48</v>
      </c>
      <c r="D318" s="10">
        <v>746.89200000000005</v>
      </c>
      <c r="E318" s="41">
        <v>2.0640000000000001</v>
      </c>
      <c r="F318" s="10">
        <v>30.984000000000002</v>
      </c>
      <c r="G318" s="41">
        <v>1.8120000000000001</v>
      </c>
      <c r="H318" s="10">
        <v>226.744</v>
      </c>
      <c r="I318" s="41">
        <v>3.7930000000000001</v>
      </c>
      <c r="J318" s="10">
        <v>18.097999999999999</v>
      </c>
      <c r="K318" s="41">
        <v>3.66</v>
      </c>
      <c r="L318" s="10">
        <v>520.14800000000002</v>
      </c>
      <c r="M318" s="41">
        <v>2.4649999999999999</v>
      </c>
      <c r="N318" s="10">
        <v>44.929000000000002</v>
      </c>
      <c r="O318" s="41">
        <v>2.1080000000000001</v>
      </c>
    </row>
    <row r="319" spans="1:15" ht="12.75" customHeight="1">
      <c r="A319" s="39">
        <v>43132</v>
      </c>
      <c r="B319" s="40" t="s">
        <v>20</v>
      </c>
      <c r="C319" s="40" t="s">
        <v>49</v>
      </c>
      <c r="D319" s="10">
        <v>533.47900000000004</v>
      </c>
      <c r="E319" s="41">
        <v>2.52</v>
      </c>
      <c r="F319" s="10">
        <v>22.131</v>
      </c>
      <c r="G319" s="41">
        <v>2.3180000000000001</v>
      </c>
      <c r="H319" s="10">
        <v>146.995</v>
      </c>
      <c r="I319" s="41">
        <v>4.7549999999999999</v>
      </c>
      <c r="J319" s="10">
        <v>11.733000000000001</v>
      </c>
      <c r="K319" s="41">
        <v>4.649</v>
      </c>
      <c r="L319" s="10">
        <v>386.48500000000001</v>
      </c>
      <c r="M319" s="41">
        <v>2.6749999999999998</v>
      </c>
      <c r="N319" s="10">
        <v>33.383000000000003</v>
      </c>
      <c r="O319" s="41">
        <v>2.35</v>
      </c>
    </row>
    <row r="320" spans="1:15" ht="12.75" customHeight="1">
      <c r="A320" s="39">
        <v>43132</v>
      </c>
      <c r="B320" s="40" t="s">
        <v>20</v>
      </c>
      <c r="C320" s="40" t="s">
        <v>50</v>
      </c>
      <c r="D320" s="10">
        <v>213.41300000000001</v>
      </c>
      <c r="E320" s="41">
        <v>5.9029999999999996</v>
      </c>
      <c r="F320" s="10">
        <v>8.8529999999999998</v>
      </c>
      <c r="G320" s="41">
        <v>5.82</v>
      </c>
      <c r="H320" s="10">
        <v>79.748999999999995</v>
      </c>
      <c r="I320" s="41">
        <v>6.3550000000000004</v>
      </c>
      <c r="J320" s="10">
        <v>6.3650000000000002</v>
      </c>
      <c r="K320" s="41">
        <v>6.2770000000000001</v>
      </c>
      <c r="L320" s="10">
        <v>133.66399999999999</v>
      </c>
      <c r="M320" s="41">
        <v>7.258</v>
      </c>
      <c r="N320" s="10">
        <v>11.545</v>
      </c>
      <c r="O320" s="41">
        <v>7.1440000000000001</v>
      </c>
    </row>
    <row r="321" spans="1:15" ht="12.75" customHeight="1">
      <c r="A321" s="39">
        <v>43132</v>
      </c>
      <c r="B321" s="40" t="s">
        <v>20</v>
      </c>
      <c r="C321" s="40" t="s">
        <v>51</v>
      </c>
      <c r="D321" s="10">
        <v>92.096999999999994</v>
      </c>
      <c r="E321" s="41">
        <v>9.5719999999999992</v>
      </c>
      <c r="F321" s="10">
        <v>3.8210000000000002</v>
      </c>
      <c r="G321" s="41">
        <v>9.5210000000000008</v>
      </c>
      <c r="H321" s="10">
        <v>27.934999999999999</v>
      </c>
      <c r="I321" s="41">
        <v>14.257</v>
      </c>
      <c r="J321" s="10">
        <v>2.23</v>
      </c>
      <c r="K321" s="41">
        <v>14.222</v>
      </c>
      <c r="L321" s="10">
        <v>64.162000000000006</v>
      </c>
      <c r="M321" s="41">
        <v>10.326000000000001</v>
      </c>
      <c r="N321" s="10">
        <v>5.5419999999999998</v>
      </c>
      <c r="O321" s="41">
        <v>10.247</v>
      </c>
    </row>
    <row r="322" spans="1:15" ht="12.75" customHeight="1">
      <c r="A322" s="42">
        <v>43132</v>
      </c>
      <c r="B322" s="43" t="s">
        <v>20</v>
      </c>
      <c r="C322" s="43" t="s">
        <v>52</v>
      </c>
      <c r="D322" s="12">
        <v>121.316</v>
      </c>
      <c r="E322" s="44">
        <v>7.6609999999999996</v>
      </c>
      <c r="F322" s="12">
        <v>5.0330000000000004</v>
      </c>
      <c r="G322" s="44">
        <v>7.5970000000000004</v>
      </c>
      <c r="H322" s="12">
        <v>51.814999999999998</v>
      </c>
      <c r="I322" s="44">
        <v>8.2780000000000005</v>
      </c>
      <c r="J322" s="12">
        <v>4.1360000000000001</v>
      </c>
      <c r="K322" s="44">
        <v>8.218</v>
      </c>
      <c r="L322" s="12">
        <v>69.501000000000005</v>
      </c>
      <c r="M322" s="44">
        <v>10.058999999999999</v>
      </c>
      <c r="N322" s="12">
        <v>6.0030000000000001</v>
      </c>
      <c r="O322" s="44">
        <v>9.9770000000000003</v>
      </c>
    </row>
    <row r="323" spans="1:15" ht="12.75" customHeight="1">
      <c r="A323" s="39">
        <v>43132</v>
      </c>
      <c r="B323" s="40" t="s">
        <v>21</v>
      </c>
      <c r="C323" s="40" t="s">
        <v>48</v>
      </c>
      <c r="D323" s="10">
        <v>280.51900000000001</v>
      </c>
      <c r="E323" s="41">
        <v>2.2789999999999999</v>
      </c>
      <c r="F323" s="10">
        <v>33.994</v>
      </c>
      <c r="G323" s="41">
        <v>2.077</v>
      </c>
      <c r="H323" s="10">
        <v>80.956999999999994</v>
      </c>
      <c r="I323" s="41">
        <v>5.34</v>
      </c>
      <c r="J323" s="10">
        <v>18.707999999999998</v>
      </c>
      <c r="K323" s="41">
        <v>5.2569999999999997</v>
      </c>
      <c r="L323" s="10">
        <v>199.56200000000001</v>
      </c>
      <c r="M323" s="41">
        <v>2.1549999999999998</v>
      </c>
      <c r="N323" s="10">
        <v>50.848999999999997</v>
      </c>
      <c r="O323" s="41">
        <v>1.7050000000000001</v>
      </c>
    </row>
    <row r="324" spans="1:15" ht="12.75" customHeight="1">
      <c r="A324" s="39">
        <v>43132</v>
      </c>
      <c r="B324" s="40" t="s">
        <v>21</v>
      </c>
      <c r="C324" s="40" t="s">
        <v>49</v>
      </c>
      <c r="D324" s="10">
        <v>202.30699999999999</v>
      </c>
      <c r="E324" s="41">
        <v>3.06</v>
      </c>
      <c r="F324" s="10">
        <v>24.515999999999998</v>
      </c>
      <c r="G324" s="41">
        <v>2.9129999999999998</v>
      </c>
      <c r="H324" s="10">
        <v>49.451000000000001</v>
      </c>
      <c r="I324" s="41">
        <v>6.9020000000000001</v>
      </c>
      <c r="J324" s="10">
        <v>11.427</v>
      </c>
      <c r="K324" s="41">
        <v>6.8380000000000001</v>
      </c>
      <c r="L324" s="10">
        <v>152.85599999999999</v>
      </c>
      <c r="M324" s="41">
        <v>3.2639999999999998</v>
      </c>
      <c r="N324" s="10">
        <v>38.948</v>
      </c>
      <c r="O324" s="41">
        <v>2.9870000000000001</v>
      </c>
    </row>
    <row r="325" spans="1:15" ht="12.75" customHeight="1">
      <c r="A325" s="39">
        <v>43132</v>
      </c>
      <c r="B325" s="40" t="s">
        <v>21</v>
      </c>
      <c r="C325" s="40" t="s">
        <v>50</v>
      </c>
      <c r="D325" s="10">
        <v>78.212999999999994</v>
      </c>
      <c r="E325" s="41">
        <v>5.9569999999999999</v>
      </c>
      <c r="F325" s="10">
        <v>9.4779999999999998</v>
      </c>
      <c r="G325" s="41">
        <v>5.883</v>
      </c>
      <c r="H325" s="10">
        <v>31.506</v>
      </c>
      <c r="I325" s="41">
        <v>10.144</v>
      </c>
      <c r="J325" s="10">
        <v>7.2809999999999997</v>
      </c>
      <c r="K325" s="41">
        <v>10.101000000000001</v>
      </c>
      <c r="L325" s="10">
        <v>46.706000000000003</v>
      </c>
      <c r="M325" s="41">
        <v>7.3620000000000001</v>
      </c>
      <c r="N325" s="10">
        <v>11.901</v>
      </c>
      <c r="O325" s="41">
        <v>7.2430000000000003</v>
      </c>
    </row>
    <row r="326" spans="1:15" ht="12.75" customHeight="1">
      <c r="A326" s="39">
        <v>43132</v>
      </c>
      <c r="B326" s="40" t="s">
        <v>21</v>
      </c>
      <c r="C326" s="40" t="s">
        <v>51</v>
      </c>
      <c r="D326" s="10">
        <v>38.628999999999998</v>
      </c>
      <c r="E326" s="41">
        <v>10.132</v>
      </c>
      <c r="F326" s="10">
        <v>4.681</v>
      </c>
      <c r="G326" s="41">
        <v>10.087999999999999</v>
      </c>
      <c r="H326" s="10">
        <v>11.686999999999999</v>
      </c>
      <c r="I326" s="41">
        <v>18.175000000000001</v>
      </c>
      <c r="J326" s="10">
        <v>2.7010000000000001</v>
      </c>
      <c r="K326" s="41">
        <v>18.151</v>
      </c>
      <c r="L326" s="10">
        <v>26.943000000000001</v>
      </c>
      <c r="M326" s="41">
        <v>11.869</v>
      </c>
      <c r="N326" s="10">
        <v>6.8650000000000002</v>
      </c>
      <c r="O326" s="41">
        <v>11.795999999999999</v>
      </c>
    </row>
    <row r="327" spans="1:15" ht="12.75" customHeight="1">
      <c r="A327" s="42">
        <v>43132</v>
      </c>
      <c r="B327" s="43" t="s">
        <v>21</v>
      </c>
      <c r="C327" s="43" t="s">
        <v>52</v>
      </c>
      <c r="D327" s="12">
        <v>39.582999999999998</v>
      </c>
      <c r="E327" s="44">
        <v>7.94</v>
      </c>
      <c r="F327" s="12">
        <v>4.7969999999999997</v>
      </c>
      <c r="G327" s="44">
        <v>7.8849999999999998</v>
      </c>
      <c r="H327" s="12">
        <v>19.818999999999999</v>
      </c>
      <c r="I327" s="44">
        <v>13.151999999999999</v>
      </c>
      <c r="J327" s="12">
        <v>4.58</v>
      </c>
      <c r="K327" s="44">
        <v>13.118</v>
      </c>
      <c r="L327" s="12">
        <v>19.763999999999999</v>
      </c>
      <c r="M327" s="44">
        <v>10.622999999999999</v>
      </c>
      <c r="N327" s="12">
        <v>5.0359999999999996</v>
      </c>
      <c r="O327" s="44">
        <v>10.541</v>
      </c>
    </row>
    <row r="328" spans="1:15" ht="12.75" customHeight="1">
      <c r="A328" s="39">
        <v>43132</v>
      </c>
      <c r="B328" s="40" t="s">
        <v>22</v>
      </c>
      <c r="C328" s="40" t="s">
        <v>48</v>
      </c>
      <c r="D328" s="10">
        <v>424.07900000000001</v>
      </c>
      <c r="E328" s="41">
        <v>2.0129999999999999</v>
      </c>
      <c r="F328" s="10">
        <v>33.261000000000003</v>
      </c>
      <c r="G328" s="41">
        <v>1.7549999999999999</v>
      </c>
      <c r="H328" s="10">
        <v>123.518</v>
      </c>
      <c r="I328" s="41">
        <v>4.1509999999999998</v>
      </c>
      <c r="J328" s="10">
        <v>18.256</v>
      </c>
      <c r="K328" s="41">
        <v>4.032</v>
      </c>
      <c r="L328" s="10">
        <v>300.56200000000001</v>
      </c>
      <c r="M328" s="41">
        <v>2.2290000000000001</v>
      </c>
      <c r="N328" s="10">
        <v>50.225999999999999</v>
      </c>
      <c r="O328" s="41">
        <v>1.7809999999999999</v>
      </c>
    </row>
    <row r="329" spans="1:15" ht="12.75" customHeight="1">
      <c r="A329" s="39">
        <v>43132</v>
      </c>
      <c r="B329" s="40" t="s">
        <v>22</v>
      </c>
      <c r="C329" s="40" t="s">
        <v>49</v>
      </c>
      <c r="D329" s="10">
        <v>310.61900000000003</v>
      </c>
      <c r="E329" s="41">
        <v>2.8130000000000002</v>
      </c>
      <c r="F329" s="10">
        <v>24.361999999999998</v>
      </c>
      <c r="G329" s="41">
        <v>2.6349999999999998</v>
      </c>
      <c r="H329" s="10">
        <v>84.033000000000001</v>
      </c>
      <c r="I329" s="41">
        <v>5.7569999999999997</v>
      </c>
      <c r="J329" s="10">
        <v>12.42</v>
      </c>
      <c r="K329" s="41">
        <v>5.6710000000000003</v>
      </c>
      <c r="L329" s="10">
        <v>226.58600000000001</v>
      </c>
      <c r="M329" s="41">
        <v>3.113</v>
      </c>
      <c r="N329" s="10">
        <v>37.863999999999997</v>
      </c>
      <c r="O329" s="41">
        <v>2.8109999999999999</v>
      </c>
    </row>
    <row r="330" spans="1:15" ht="12.75" customHeight="1">
      <c r="A330" s="39">
        <v>43132</v>
      </c>
      <c r="B330" s="40" t="s">
        <v>22</v>
      </c>
      <c r="C330" s="40" t="s">
        <v>50</v>
      </c>
      <c r="D330" s="10">
        <v>113.46</v>
      </c>
      <c r="E330" s="41">
        <v>4.4530000000000003</v>
      </c>
      <c r="F330" s="10">
        <v>8.8989999999999991</v>
      </c>
      <c r="G330" s="41">
        <v>4.3419999999999996</v>
      </c>
      <c r="H330" s="10">
        <v>39.484999999999999</v>
      </c>
      <c r="I330" s="41">
        <v>8.4369999999999994</v>
      </c>
      <c r="J330" s="10">
        <v>5.8360000000000003</v>
      </c>
      <c r="K330" s="41">
        <v>8.3789999999999996</v>
      </c>
      <c r="L330" s="10">
        <v>73.974999999999994</v>
      </c>
      <c r="M330" s="41">
        <v>5.9329999999999998</v>
      </c>
      <c r="N330" s="10">
        <v>12.362</v>
      </c>
      <c r="O330" s="41">
        <v>5.7789999999999999</v>
      </c>
    </row>
    <row r="331" spans="1:15" ht="12.75" customHeight="1">
      <c r="A331" s="39">
        <v>43132</v>
      </c>
      <c r="B331" s="40" t="s">
        <v>22</v>
      </c>
      <c r="C331" s="40" t="s">
        <v>51</v>
      </c>
      <c r="D331" s="10">
        <v>58.884999999999998</v>
      </c>
      <c r="E331" s="41">
        <v>6.9130000000000003</v>
      </c>
      <c r="F331" s="10">
        <v>4.6180000000000003</v>
      </c>
      <c r="G331" s="41">
        <v>6.8419999999999996</v>
      </c>
      <c r="H331" s="10">
        <v>17.678999999999998</v>
      </c>
      <c r="I331" s="41">
        <v>14.856999999999999</v>
      </c>
      <c r="J331" s="10">
        <v>2.613</v>
      </c>
      <c r="K331" s="41">
        <v>14.824</v>
      </c>
      <c r="L331" s="10">
        <v>41.206000000000003</v>
      </c>
      <c r="M331" s="41">
        <v>8.452</v>
      </c>
      <c r="N331" s="10">
        <v>6.8860000000000001</v>
      </c>
      <c r="O331" s="41">
        <v>8.3450000000000006</v>
      </c>
    </row>
    <row r="332" spans="1:15" ht="12.75" customHeight="1">
      <c r="A332" s="42">
        <v>43132</v>
      </c>
      <c r="B332" s="43" t="s">
        <v>22</v>
      </c>
      <c r="C332" s="43" t="s">
        <v>52</v>
      </c>
      <c r="D332" s="12">
        <v>54.575000000000003</v>
      </c>
      <c r="E332" s="44">
        <v>9.8239999999999998</v>
      </c>
      <c r="F332" s="12">
        <v>4.28</v>
      </c>
      <c r="G332" s="44">
        <v>9.7739999999999991</v>
      </c>
      <c r="H332" s="12">
        <v>21.806000000000001</v>
      </c>
      <c r="I332" s="44">
        <v>14.087999999999999</v>
      </c>
      <c r="J332" s="12">
        <v>3.2229999999999999</v>
      </c>
      <c r="K332" s="44">
        <v>14.053000000000001</v>
      </c>
      <c r="L332" s="12">
        <v>32.768999999999998</v>
      </c>
      <c r="M332" s="44">
        <v>11.625</v>
      </c>
      <c r="N332" s="12">
        <v>5.476</v>
      </c>
      <c r="O332" s="44">
        <v>11.548</v>
      </c>
    </row>
    <row r="333" spans="1:15" ht="12.75" customHeight="1">
      <c r="A333" s="39">
        <v>43132</v>
      </c>
      <c r="B333" s="40" t="s">
        <v>23</v>
      </c>
      <c r="C333" s="40" t="s">
        <v>48</v>
      </c>
      <c r="D333" s="10">
        <v>93.105000000000004</v>
      </c>
      <c r="E333" s="41">
        <v>3.2</v>
      </c>
      <c r="F333" s="10">
        <v>37.283000000000001</v>
      </c>
      <c r="G333" s="41">
        <v>2.9159999999999999</v>
      </c>
      <c r="H333" s="10">
        <v>28.821000000000002</v>
      </c>
      <c r="I333" s="41">
        <v>6.3140000000000001</v>
      </c>
      <c r="J333" s="10">
        <v>22.523</v>
      </c>
      <c r="K333" s="41">
        <v>6.11</v>
      </c>
      <c r="L333" s="10">
        <v>64.284999999999997</v>
      </c>
      <c r="M333" s="41">
        <v>3.1589999999999998</v>
      </c>
      <c r="N333" s="10">
        <v>52.796999999999997</v>
      </c>
      <c r="O333" s="41">
        <v>2.536</v>
      </c>
    </row>
    <row r="334" spans="1:15" ht="12.75" customHeight="1">
      <c r="A334" s="39">
        <v>43132</v>
      </c>
      <c r="B334" s="40" t="s">
        <v>23</v>
      </c>
      <c r="C334" s="40" t="s">
        <v>49</v>
      </c>
      <c r="D334" s="10">
        <v>66.676000000000002</v>
      </c>
      <c r="E334" s="41">
        <v>4.2670000000000003</v>
      </c>
      <c r="F334" s="10">
        <v>26.7</v>
      </c>
      <c r="G334" s="41">
        <v>4.0590000000000002</v>
      </c>
      <c r="H334" s="10">
        <v>19.378</v>
      </c>
      <c r="I334" s="41">
        <v>8.0809999999999995</v>
      </c>
      <c r="J334" s="10">
        <v>15.143000000000001</v>
      </c>
      <c r="K334" s="41">
        <v>7.9219999999999997</v>
      </c>
      <c r="L334" s="10">
        <v>47.298000000000002</v>
      </c>
      <c r="M334" s="41">
        <v>4.3600000000000003</v>
      </c>
      <c r="N334" s="10">
        <v>38.845999999999997</v>
      </c>
      <c r="O334" s="41">
        <v>3.9319999999999999</v>
      </c>
    </row>
    <row r="335" spans="1:15" ht="12.75" customHeight="1">
      <c r="A335" s="39">
        <v>43132</v>
      </c>
      <c r="B335" s="40" t="s">
        <v>23</v>
      </c>
      <c r="C335" s="40" t="s">
        <v>50</v>
      </c>
      <c r="D335" s="10">
        <v>26.428999999999998</v>
      </c>
      <c r="E335" s="41">
        <v>6.3319999999999999</v>
      </c>
      <c r="F335" s="10">
        <v>10.583</v>
      </c>
      <c r="G335" s="41">
        <v>6.1929999999999996</v>
      </c>
      <c r="H335" s="10">
        <v>9.4429999999999996</v>
      </c>
      <c r="I335" s="41">
        <v>10.898999999999999</v>
      </c>
      <c r="J335" s="10">
        <v>7.3789999999999996</v>
      </c>
      <c r="K335" s="41">
        <v>10.782</v>
      </c>
      <c r="L335" s="10">
        <v>16.986000000000001</v>
      </c>
      <c r="M335" s="41">
        <v>8.2129999999999992</v>
      </c>
      <c r="N335" s="10">
        <v>13.951000000000001</v>
      </c>
      <c r="O335" s="41">
        <v>7.9939999999999998</v>
      </c>
    </row>
    <row r="336" spans="1:15" ht="12.75" customHeight="1">
      <c r="A336" s="39">
        <v>43132</v>
      </c>
      <c r="B336" s="40" t="s">
        <v>23</v>
      </c>
      <c r="C336" s="40" t="s">
        <v>51</v>
      </c>
      <c r="D336" s="10">
        <v>13.218999999999999</v>
      </c>
      <c r="E336" s="41">
        <v>11.119</v>
      </c>
      <c r="F336" s="10">
        <v>5.2930000000000001</v>
      </c>
      <c r="G336" s="41">
        <v>11.041</v>
      </c>
      <c r="H336" s="10">
        <v>4.4189999999999996</v>
      </c>
      <c r="I336" s="41">
        <v>17.687999999999999</v>
      </c>
      <c r="J336" s="10">
        <v>3.4529999999999998</v>
      </c>
      <c r="K336" s="41">
        <v>17.616</v>
      </c>
      <c r="L336" s="10">
        <v>8.8000000000000007</v>
      </c>
      <c r="M336" s="41">
        <v>12.782</v>
      </c>
      <c r="N336" s="10">
        <v>7.2270000000000003</v>
      </c>
      <c r="O336" s="41">
        <v>12.643000000000001</v>
      </c>
    </row>
    <row r="337" spans="1:15" ht="12.75" customHeight="1">
      <c r="A337" s="42">
        <v>43132</v>
      </c>
      <c r="B337" s="43" t="s">
        <v>23</v>
      </c>
      <c r="C337" s="43" t="s">
        <v>52</v>
      </c>
      <c r="D337" s="12">
        <v>13.21</v>
      </c>
      <c r="E337" s="44">
        <v>11.717000000000001</v>
      </c>
      <c r="F337" s="12">
        <v>5.29</v>
      </c>
      <c r="G337" s="44">
        <v>11.643000000000001</v>
      </c>
      <c r="H337" s="12">
        <v>5.024</v>
      </c>
      <c r="I337" s="44">
        <v>19.135999999999999</v>
      </c>
      <c r="J337" s="12">
        <v>3.9260000000000002</v>
      </c>
      <c r="K337" s="44">
        <v>19.07</v>
      </c>
      <c r="L337" s="12">
        <v>8.1869999999999994</v>
      </c>
      <c r="M337" s="44">
        <v>15.493</v>
      </c>
      <c r="N337" s="12">
        <v>6.7240000000000002</v>
      </c>
      <c r="O337" s="44">
        <v>15.378</v>
      </c>
    </row>
    <row r="338" spans="1:15" ht="12.75" customHeight="1">
      <c r="A338" s="39">
        <v>43132</v>
      </c>
      <c r="B338" s="40" t="s">
        <v>24</v>
      </c>
      <c r="C338" s="40" t="s">
        <v>48</v>
      </c>
      <c r="D338" s="10">
        <v>22.19</v>
      </c>
      <c r="E338" s="41">
        <v>4.7430000000000003</v>
      </c>
      <c r="F338" s="10">
        <v>20.056999999999999</v>
      </c>
      <c r="G338" s="41">
        <v>4.6070000000000002</v>
      </c>
      <c r="H338" s="10">
        <v>6.9050000000000002</v>
      </c>
      <c r="I338" s="41">
        <v>10.89</v>
      </c>
      <c r="J338" s="10">
        <v>12.042999999999999</v>
      </c>
      <c r="K338" s="41">
        <v>10.753</v>
      </c>
      <c r="L338" s="10">
        <v>15.285</v>
      </c>
      <c r="M338" s="41">
        <v>5.4770000000000003</v>
      </c>
      <c r="N338" s="10">
        <v>28.678000000000001</v>
      </c>
      <c r="O338" s="41">
        <v>5.3129999999999997</v>
      </c>
    </row>
    <row r="339" spans="1:15" ht="12.75" customHeight="1">
      <c r="A339" s="39">
        <v>43132</v>
      </c>
      <c r="B339" s="40" t="s">
        <v>24</v>
      </c>
      <c r="C339" s="40" t="s">
        <v>49</v>
      </c>
      <c r="D339" s="10">
        <v>17.192</v>
      </c>
      <c r="E339" s="41">
        <v>6.0350000000000001</v>
      </c>
      <c r="F339" s="10">
        <v>15.54</v>
      </c>
      <c r="G339" s="41">
        <v>5.9290000000000003</v>
      </c>
      <c r="H339" s="10">
        <v>4.9989999999999997</v>
      </c>
      <c r="I339" s="41">
        <v>15.837</v>
      </c>
      <c r="J339" s="10">
        <v>8.7189999999999994</v>
      </c>
      <c r="K339" s="41">
        <v>15.744</v>
      </c>
      <c r="L339" s="10">
        <v>12.193</v>
      </c>
      <c r="M339" s="41">
        <v>7.07</v>
      </c>
      <c r="N339" s="10">
        <v>22.876999999999999</v>
      </c>
      <c r="O339" s="41">
        <v>6.944</v>
      </c>
    </row>
    <row r="340" spans="1:15" ht="12.75" customHeight="1">
      <c r="A340" s="39">
        <v>43132</v>
      </c>
      <c r="B340" s="40" t="s">
        <v>24</v>
      </c>
      <c r="C340" s="40" t="s">
        <v>50</v>
      </c>
      <c r="D340" s="10">
        <v>4.9980000000000002</v>
      </c>
      <c r="E340" s="41">
        <v>12.782999999999999</v>
      </c>
      <c r="F340" s="10">
        <v>4.5170000000000003</v>
      </c>
      <c r="G340" s="41">
        <v>12.733000000000001</v>
      </c>
      <c r="H340" s="10">
        <v>1.9059999999999999</v>
      </c>
      <c r="I340" s="41">
        <v>15.911</v>
      </c>
      <c r="J340" s="10">
        <v>3.3239999999999998</v>
      </c>
      <c r="K340" s="41">
        <v>15.818</v>
      </c>
      <c r="L340" s="10">
        <v>3.0920000000000001</v>
      </c>
      <c r="M340" s="41">
        <v>18.942</v>
      </c>
      <c r="N340" s="10">
        <v>5.8010000000000002</v>
      </c>
      <c r="O340" s="41">
        <v>18.895</v>
      </c>
    </row>
    <row r="341" spans="1:15" ht="12.75" customHeight="1">
      <c r="A341" s="39">
        <v>43132</v>
      </c>
      <c r="B341" s="40" t="s">
        <v>24</v>
      </c>
      <c r="C341" s="40" t="s">
        <v>51</v>
      </c>
      <c r="D341" s="10">
        <v>1.4570000000000001</v>
      </c>
      <c r="E341" s="41">
        <v>23.373999999999999</v>
      </c>
      <c r="F341" s="10">
        <v>1.3169999999999999</v>
      </c>
      <c r="G341" s="41">
        <v>23.346</v>
      </c>
      <c r="H341" s="10">
        <v>0.72499999999999998</v>
      </c>
      <c r="I341" s="41">
        <v>30.577000000000002</v>
      </c>
      <c r="J341" s="10">
        <v>1.264</v>
      </c>
      <c r="K341" s="41">
        <v>30.527999999999999</v>
      </c>
      <c r="L341" s="10">
        <v>0.73199999999999998</v>
      </c>
      <c r="M341" s="41">
        <v>34.926000000000002</v>
      </c>
      <c r="N341" s="10">
        <v>1.3740000000000001</v>
      </c>
      <c r="O341" s="41">
        <v>34.9</v>
      </c>
    </row>
    <row r="342" spans="1:15" ht="12.75" customHeight="1">
      <c r="A342" s="42">
        <v>43132</v>
      </c>
      <c r="B342" s="43" t="s">
        <v>24</v>
      </c>
      <c r="C342" s="43" t="s">
        <v>52</v>
      </c>
      <c r="D342" s="12">
        <v>3.5409999999999999</v>
      </c>
      <c r="E342" s="44">
        <v>16.423999999999999</v>
      </c>
      <c r="F342" s="12">
        <v>3.2010000000000001</v>
      </c>
      <c r="G342" s="44">
        <v>16.385000000000002</v>
      </c>
      <c r="H342" s="12">
        <v>1.181</v>
      </c>
      <c r="I342" s="44">
        <v>22.568000000000001</v>
      </c>
      <c r="J342" s="12">
        <v>2.06</v>
      </c>
      <c r="K342" s="44">
        <v>22.503</v>
      </c>
      <c r="L342" s="12">
        <v>2.36</v>
      </c>
      <c r="M342" s="44">
        <v>21.122</v>
      </c>
      <c r="N342" s="12">
        <v>4.4269999999999996</v>
      </c>
      <c r="O342" s="44">
        <v>21.081</v>
      </c>
    </row>
    <row r="343" spans="1:15" ht="12.75" customHeight="1">
      <c r="A343" s="39">
        <v>43132</v>
      </c>
      <c r="B343" s="40" t="s">
        <v>25</v>
      </c>
      <c r="C343" s="40" t="s">
        <v>48</v>
      </c>
      <c r="D343" s="10">
        <v>60.097999999999999</v>
      </c>
      <c r="E343" s="41">
        <v>3.9830000000000001</v>
      </c>
      <c r="F343" s="10">
        <v>26.411999999999999</v>
      </c>
      <c r="G343" s="41">
        <v>3.4220000000000002</v>
      </c>
      <c r="H343" s="10">
        <v>20.219000000000001</v>
      </c>
      <c r="I343" s="41">
        <v>6.1040000000000001</v>
      </c>
      <c r="J343" s="10">
        <v>17.524000000000001</v>
      </c>
      <c r="K343" s="41">
        <v>5.625</v>
      </c>
      <c r="L343" s="10">
        <v>39.878999999999998</v>
      </c>
      <c r="M343" s="41">
        <v>4.8460000000000001</v>
      </c>
      <c r="N343" s="10">
        <v>35.555999999999997</v>
      </c>
      <c r="O343" s="41">
        <v>4.3600000000000003</v>
      </c>
    </row>
    <row r="344" spans="1:15" ht="12.75" customHeight="1">
      <c r="A344" s="39">
        <v>43132</v>
      </c>
      <c r="B344" s="40" t="s">
        <v>25</v>
      </c>
      <c r="C344" s="40" t="s">
        <v>49</v>
      </c>
      <c r="D344" s="10">
        <v>48.198999999999998</v>
      </c>
      <c r="E344" s="41">
        <v>4.9400000000000004</v>
      </c>
      <c r="F344" s="10">
        <v>21.183</v>
      </c>
      <c r="G344" s="41">
        <v>4.5</v>
      </c>
      <c r="H344" s="10">
        <v>15.733000000000001</v>
      </c>
      <c r="I344" s="41">
        <v>6.4089999999999998</v>
      </c>
      <c r="J344" s="10">
        <v>13.635999999999999</v>
      </c>
      <c r="K344" s="41">
        <v>5.9539999999999997</v>
      </c>
      <c r="L344" s="10">
        <v>32.466000000000001</v>
      </c>
      <c r="M344" s="41">
        <v>6.4429999999999996</v>
      </c>
      <c r="N344" s="10">
        <v>28.946000000000002</v>
      </c>
      <c r="O344" s="41">
        <v>6.0860000000000003</v>
      </c>
    </row>
    <row r="345" spans="1:15" ht="12.75" customHeight="1">
      <c r="A345" s="39">
        <v>43132</v>
      </c>
      <c r="B345" s="40" t="s">
        <v>25</v>
      </c>
      <c r="C345" s="40" t="s">
        <v>50</v>
      </c>
      <c r="D345" s="10">
        <v>11.898999999999999</v>
      </c>
      <c r="E345" s="41">
        <v>9.74</v>
      </c>
      <c r="F345" s="10">
        <v>5.23</v>
      </c>
      <c r="G345" s="41">
        <v>9.5250000000000004</v>
      </c>
      <c r="H345" s="10">
        <v>4.4859999999999998</v>
      </c>
      <c r="I345" s="41">
        <v>16.423999999999999</v>
      </c>
      <c r="J345" s="10">
        <v>3.8879999999999999</v>
      </c>
      <c r="K345" s="41">
        <v>16.251999999999999</v>
      </c>
      <c r="L345" s="10">
        <v>7.4130000000000003</v>
      </c>
      <c r="M345" s="41">
        <v>11.257999999999999</v>
      </c>
      <c r="N345" s="10">
        <v>6.61</v>
      </c>
      <c r="O345" s="41">
        <v>11.058</v>
      </c>
    </row>
    <row r="346" spans="1:15" ht="12.75" customHeight="1">
      <c r="A346" s="39">
        <v>43132</v>
      </c>
      <c r="B346" s="40" t="s">
        <v>25</v>
      </c>
      <c r="C346" s="40" t="s">
        <v>51</v>
      </c>
      <c r="D346" s="10">
        <v>6.4059999999999997</v>
      </c>
      <c r="E346" s="41">
        <v>11.824</v>
      </c>
      <c r="F346" s="10">
        <v>2.8149999999999999</v>
      </c>
      <c r="G346" s="41">
        <v>11.648</v>
      </c>
      <c r="H346" s="10">
        <v>2.036</v>
      </c>
      <c r="I346" s="41">
        <v>22.681000000000001</v>
      </c>
      <c r="J346" s="10">
        <v>1.7649999999999999</v>
      </c>
      <c r="K346" s="41">
        <v>22.556000000000001</v>
      </c>
      <c r="L346" s="10">
        <v>4.3689999999999998</v>
      </c>
      <c r="M346" s="41">
        <v>17.265999999999998</v>
      </c>
      <c r="N346" s="10">
        <v>3.895</v>
      </c>
      <c r="O346" s="41">
        <v>17.135999999999999</v>
      </c>
    </row>
    <row r="347" spans="1:15" ht="12.75" customHeight="1">
      <c r="A347" s="42">
        <v>43132</v>
      </c>
      <c r="B347" s="43" t="s">
        <v>25</v>
      </c>
      <c r="C347" s="43" t="s">
        <v>52</v>
      </c>
      <c r="D347" s="12">
        <v>5.4939999999999998</v>
      </c>
      <c r="E347" s="44">
        <v>16.942</v>
      </c>
      <c r="F347" s="12">
        <v>2.415</v>
      </c>
      <c r="G347" s="44">
        <v>16.818999999999999</v>
      </c>
      <c r="H347" s="12">
        <v>2.4500000000000002</v>
      </c>
      <c r="I347" s="44">
        <v>29.518999999999998</v>
      </c>
      <c r="J347" s="12">
        <v>2.1230000000000002</v>
      </c>
      <c r="K347" s="44">
        <v>29.423999999999999</v>
      </c>
      <c r="L347" s="12">
        <v>3.044</v>
      </c>
      <c r="M347" s="44">
        <v>22.484999999999999</v>
      </c>
      <c r="N347" s="12">
        <v>2.714</v>
      </c>
      <c r="O347" s="44">
        <v>22.385999999999999</v>
      </c>
    </row>
    <row r="348" spans="1:15" ht="12.75" customHeight="1">
      <c r="A348" s="39">
        <v>43132</v>
      </c>
      <c r="B348" s="40" t="s">
        <v>26</v>
      </c>
      <c r="C348" s="40" t="s">
        <v>48</v>
      </c>
      <c r="D348" s="10">
        <v>0</v>
      </c>
      <c r="E348" s="41">
        <v>0</v>
      </c>
      <c r="F348" s="10">
        <v>0</v>
      </c>
      <c r="G348" s="41">
        <v>0</v>
      </c>
      <c r="H348" s="10">
        <v>0</v>
      </c>
      <c r="I348" s="41">
        <v>0</v>
      </c>
      <c r="J348" s="10">
        <v>0</v>
      </c>
      <c r="K348" s="41">
        <v>0</v>
      </c>
      <c r="L348" s="10">
        <v>0</v>
      </c>
      <c r="M348" s="41">
        <v>0</v>
      </c>
      <c r="N348" s="10">
        <v>0</v>
      </c>
      <c r="O348" s="41">
        <v>0</v>
      </c>
    </row>
    <row r="349" spans="1:15" ht="12.75" customHeight="1">
      <c r="A349" s="39">
        <v>43132</v>
      </c>
      <c r="B349" s="40" t="s">
        <v>26</v>
      </c>
      <c r="C349" s="40" t="s">
        <v>49</v>
      </c>
      <c r="D349" s="10">
        <v>0</v>
      </c>
      <c r="E349" s="41">
        <v>0</v>
      </c>
      <c r="F349" s="10">
        <v>0</v>
      </c>
      <c r="G349" s="41">
        <v>0</v>
      </c>
      <c r="H349" s="10">
        <v>0</v>
      </c>
      <c r="I349" s="41">
        <v>0</v>
      </c>
      <c r="J349" s="10">
        <v>0</v>
      </c>
      <c r="K349" s="41">
        <v>0</v>
      </c>
      <c r="L349" s="10">
        <v>0</v>
      </c>
      <c r="M349" s="41">
        <v>0</v>
      </c>
      <c r="N349" s="10">
        <v>0</v>
      </c>
      <c r="O349" s="41">
        <v>0</v>
      </c>
    </row>
    <row r="350" spans="1:15" ht="12.75" customHeight="1">
      <c r="A350" s="39">
        <v>43132</v>
      </c>
      <c r="B350" s="40" t="s">
        <v>26</v>
      </c>
      <c r="C350" s="40" t="s">
        <v>50</v>
      </c>
      <c r="D350" s="10">
        <v>0</v>
      </c>
      <c r="E350" s="41">
        <v>0</v>
      </c>
      <c r="F350" s="10">
        <v>0</v>
      </c>
      <c r="G350" s="41">
        <v>0</v>
      </c>
      <c r="H350" s="10">
        <v>0</v>
      </c>
      <c r="I350" s="41">
        <v>0</v>
      </c>
      <c r="J350" s="10">
        <v>0</v>
      </c>
      <c r="K350" s="41">
        <v>0</v>
      </c>
      <c r="L350" s="10">
        <v>0</v>
      </c>
      <c r="M350" s="41">
        <v>0</v>
      </c>
      <c r="N350" s="10">
        <v>0</v>
      </c>
      <c r="O350" s="41">
        <v>0</v>
      </c>
    </row>
    <row r="351" spans="1:15" ht="12.75" customHeight="1">
      <c r="A351" s="39">
        <v>43132</v>
      </c>
      <c r="B351" s="40" t="s">
        <v>26</v>
      </c>
      <c r="C351" s="40" t="s">
        <v>51</v>
      </c>
      <c r="D351" s="10">
        <v>0</v>
      </c>
      <c r="E351" s="41">
        <v>0</v>
      </c>
      <c r="F351" s="10">
        <v>0</v>
      </c>
      <c r="G351" s="41">
        <v>0</v>
      </c>
      <c r="H351" s="10">
        <v>0</v>
      </c>
      <c r="I351" s="41">
        <v>0</v>
      </c>
      <c r="J351" s="10">
        <v>0</v>
      </c>
      <c r="K351" s="41">
        <v>0</v>
      </c>
      <c r="L351" s="10">
        <v>0</v>
      </c>
      <c r="M351" s="41">
        <v>0</v>
      </c>
      <c r="N351" s="10">
        <v>0</v>
      </c>
      <c r="O351" s="41">
        <v>0</v>
      </c>
    </row>
    <row r="352" spans="1:15" ht="12.75" customHeight="1">
      <c r="A352" s="42">
        <v>43132</v>
      </c>
      <c r="B352" s="43" t="s">
        <v>26</v>
      </c>
      <c r="C352" s="43" t="s">
        <v>52</v>
      </c>
      <c r="D352" s="12">
        <v>0</v>
      </c>
      <c r="E352" s="44">
        <v>0</v>
      </c>
      <c r="F352" s="12">
        <v>0</v>
      </c>
      <c r="G352" s="44">
        <v>0</v>
      </c>
      <c r="H352" s="12">
        <v>0</v>
      </c>
      <c r="I352" s="44">
        <v>0</v>
      </c>
      <c r="J352" s="12">
        <v>0</v>
      </c>
      <c r="K352" s="44">
        <v>0</v>
      </c>
      <c r="L352" s="12">
        <v>0</v>
      </c>
      <c r="M352" s="44">
        <v>0</v>
      </c>
      <c r="N352" s="12">
        <v>0</v>
      </c>
      <c r="O352" s="44">
        <v>0</v>
      </c>
    </row>
    <row r="353" spans="1:15" ht="12.75" customHeight="1">
      <c r="A353" s="39">
        <v>43132</v>
      </c>
      <c r="B353" s="40" t="s">
        <v>33</v>
      </c>
      <c r="C353" s="40" t="s">
        <v>48</v>
      </c>
      <c r="D353" s="10">
        <v>0</v>
      </c>
      <c r="E353" s="41">
        <v>0</v>
      </c>
      <c r="F353" s="10">
        <v>0</v>
      </c>
      <c r="G353" s="41">
        <v>0</v>
      </c>
      <c r="H353" s="10">
        <v>0</v>
      </c>
      <c r="I353" s="41">
        <v>0</v>
      </c>
      <c r="J353" s="10">
        <v>0</v>
      </c>
      <c r="K353" s="41">
        <v>0</v>
      </c>
      <c r="L353" s="10">
        <v>0</v>
      </c>
      <c r="M353" s="41">
        <v>0</v>
      </c>
      <c r="N353" s="10">
        <v>0</v>
      </c>
      <c r="O353" s="41">
        <v>0</v>
      </c>
    </row>
    <row r="354" spans="1:15" ht="12.75" customHeight="1">
      <c r="A354" s="39">
        <v>43132</v>
      </c>
      <c r="B354" s="40" t="s">
        <v>33</v>
      </c>
      <c r="C354" s="40" t="s">
        <v>49</v>
      </c>
      <c r="D354" s="10">
        <v>0</v>
      </c>
      <c r="E354" s="41">
        <v>0</v>
      </c>
      <c r="F354" s="10">
        <v>0</v>
      </c>
      <c r="G354" s="41">
        <v>0</v>
      </c>
      <c r="H354" s="10">
        <v>0</v>
      </c>
      <c r="I354" s="41">
        <v>0</v>
      </c>
      <c r="J354" s="10">
        <v>0</v>
      </c>
      <c r="K354" s="41">
        <v>0</v>
      </c>
      <c r="L354" s="10">
        <v>0</v>
      </c>
      <c r="M354" s="41">
        <v>0</v>
      </c>
      <c r="N354" s="10">
        <v>0</v>
      </c>
      <c r="O354" s="41">
        <v>0</v>
      </c>
    </row>
    <row r="355" spans="1:15" ht="12.75" customHeight="1">
      <c r="A355" s="39">
        <v>43132</v>
      </c>
      <c r="B355" s="40" t="s">
        <v>33</v>
      </c>
      <c r="C355" s="40" t="s">
        <v>50</v>
      </c>
      <c r="D355" s="10">
        <v>0</v>
      </c>
      <c r="E355" s="41">
        <v>0</v>
      </c>
      <c r="F355" s="10">
        <v>0</v>
      </c>
      <c r="G355" s="41">
        <v>0</v>
      </c>
      <c r="H355" s="10">
        <v>0</v>
      </c>
      <c r="I355" s="41">
        <v>0</v>
      </c>
      <c r="J355" s="10">
        <v>0</v>
      </c>
      <c r="K355" s="41">
        <v>0</v>
      </c>
      <c r="L355" s="10">
        <v>0</v>
      </c>
      <c r="M355" s="41">
        <v>0</v>
      </c>
      <c r="N355" s="10">
        <v>0</v>
      </c>
      <c r="O355" s="41">
        <v>0</v>
      </c>
    </row>
    <row r="356" spans="1:15" ht="12.75" customHeight="1">
      <c r="A356" s="39">
        <v>43132</v>
      </c>
      <c r="B356" s="40" t="s">
        <v>33</v>
      </c>
      <c r="C356" s="40" t="s">
        <v>51</v>
      </c>
      <c r="D356" s="10">
        <v>0</v>
      </c>
      <c r="E356" s="41">
        <v>0</v>
      </c>
      <c r="F356" s="10">
        <v>0</v>
      </c>
      <c r="G356" s="41">
        <v>0</v>
      </c>
      <c r="H356" s="10">
        <v>0</v>
      </c>
      <c r="I356" s="41">
        <v>0</v>
      </c>
      <c r="J356" s="10">
        <v>0</v>
      </c>
      <c r="K356" s="41">
        <v>0</v>
      </c>
      <c r="L356" s="10">
        <v>0</v>
      </c>
      <c r="M356" s="41">
        <v>0</v>
      </c>
      <c r="N356" s="10">
        <v>0</v>
      </c>
      <c r="O356" s="41">
        <v>0</v>
      </c>
    </row>
    <row r="357" spans="1:15" ht="12.75" customHeight="1">
      <c r="A357" s="42">
        <v>43132</v>
      </c>
      <c r="B357" s="43" t="s">
        <v>33</v>
      </c>
      <c r="C357" s="43" t="s">
        <v>52</v>
      </c>
      <c r="D357" s="12">
        <v>0</v>
      </c>
      <c r="E357" s="44">
        <v>0</v>
      </c>
      <c r="F357" s="12">
        <v>0</v>
      </c>
      <c r="G357" s="44">
        <v>0</v>
      </c>
      <c r="H357" s="12">
        <v>0</v>
      </c>
      <c r="I357" s="44">
        <v>0</v>
      </c>
      <c r="J357" s="12">
        <v>0</v>
      </c>
      <c r="K357" s="44">
        <v>0</v>
      </c>
      <c r="L357" s="12">
        <v>0</v>
      </c>
      <c r="M357" s="44">
        <v>0</v>
      </c>
      <c r="N357" s="12">
        <v>0</v>
      </c>
      <c r="O357" s="44">
        <v>0</v>
      </c>
    </row>
    <row r="358" spans="1:15" ht="12.75" customHeight="1">
      <c r="A358" s="39">
        <v>43132</v>
      </c>
      <c r="B358" s="40" t="s">
        <v>27</v>
      </c>
      <c r="C358" s="40" t="s">
        <v>48</v>
      </c>
      <c r="D358" s="10">
        <v>0</v>
      </c>
      <c r="E358" s="41">
        <v>0</v>
      </c>
      <c r="F358" s="10">
        <v>0</v>
      </c>
      <c r="G358" s="41">
        <v>0</v>
      </c>
      <c r="H358" s="10">
        <v>0</v>
      </c>
      <c r="I358" s="41">
        <v>0</v>
      </c>
      <c r="J358" s="10">
        <v>0</v>
      </c>
      <c r="K358" s="41">
        <v>0</v>
      </c>
      <c r="L358" s="10">
        <v>0</v>
      </c>
      <c r="M358" s="41">
        <v>0</v>
      </c>
      <c r="N358" s="10">
        <v>0</v>
      </c>
      <c r="O358" s="41">
        <v>0</v>
      </c>
    </row>
    <row r="359" spans="1:15" ht="12.75" customHeight="1">
      <c r="A359" s="39">
        <v>43132</v>
      </c>
      <c r="B359" s="40" t="s">
        <v>27</v>
      </c>
      <c r="C359" s="40" t="s">
        <v>49</v>
      </c>
      <c r="D359" s="10">
        <v>0</v>
      </c>
      <c r="E359" s="41">
        <v>0</v>
      </c>
      <c r="F359" s="10">
        <v>0</v>
      </c>
      <c r="G359" s="41">
        <v>0</v>
      </c>
      <c r="H359" s="10">
        <v>0</v>
      </c>
      <c r="I359" s="41">
        <v>0</v>
      </c>
      <c r="J359" s="10">
        <v>0</v>
      </c>
      <c r="K359" s="41">
        <v>0</v>
      </c>
      <c r="L359" s="10">
        <v>0</v>
      </c>
      <c r="M359" s="41">
        <v>0</v>
      </c>
      <c r="N359" s="10">
        <v>0</v>
      </c>
      <c r="O359" s="41">
        <v>0</v>
      </c>
    </row>
    <row r="360" spans="1:15" ht="12.75" customHeight="1">
      <c r="A360" s="39">
        <v>43132</v>
      </c>
      <c r="B360" s="40" t="s">
        <v>27</v>
      </c>
      <c r="C360" s="40" t="s">
        <v>50</v>
      </c>
      <c r="D360" s="10">
        <v>0</v>
      </c>
      <c r="E360" s="41">
        <v>0</v>
      </c>
      <c r="F360" s="10">
        <v>0</v>
      </c>
      <c r="G360" s="41">
        <v>0</v>
      </c>
      <c r="H360" s="10">
        <v>0</v>
      </c>
      <c r="I360" s="41">
        <v>0</v>
      </c>
      <c r="J360" s="10">
        <v>0</v>
      </c>
      <c r="K360" s="41">
        <v>0</v>
      </c>
      <c r="L360" s="10">
        <v>0</v>
      </c>
      <c r="M360" s="41">
        <v>0</v>
      </c>
      <c r="N360" s="10">
        <v>0</v>
      </c>
      <c r="O360" s="41">
        <v>0</v>
      </c>
    </row>
    <row r="361" spans="1:15" ht="12.75" customHeight="1">
      <c r="A361" s="39">
        <v>43132</v>
      </c>
      <c r="B361" s="40" t="s">
        <v>27</v>
      </c>
      <c r="C361" s="40" t="s">
        <v>51</v>
      </c>
      <c r="D361" s="10">
        <v>0</v>
      </c>
      <c r="E361" s="41">
        <v>0</v>
      </c>
      <c r="F361" s="10">
        <v>0</v>
      </c>
      <c r="G361" s="41">
        <v>0</v>
      </c>
      <c r="H361" s="10">
        <v>0</v>
      </c>
      <c r="I361" s="41">
        <v>0</v>
      </c>
      <c r="J361" s="10">
        <v>0</v>
      </c>
      <c r="K361" s="41">
        <v>0</v>
      </c>
      <c r="L361" s="10">
        <v>0</v>
      </c>
      <c r="M361" s="41">
        <v>0</v>
      </c>
      <c r="N361" s="10">
        <v>0</v>
      </c>
      <c r="O361" s="41">
        <v>0</v>
      </c>
    </row>
    <row r="362" spans="1:15" ht="12.75" customHeight="1">
      <c r="A362" s="42">
        <v>43132</v>
      </c>
      <c r="B362" s="43" t="s">
        <v>27</v>
      </c>
      <c r="C362" s="43" t="s">
        <v>52</v>
      </c>
      <c r="D362" s="12">
        <v>0</v>
      </c>
      <c r="E362" s="44">
        <v>0</v>
      </c>
      <c r="F362" s="12">
        <v>0</v>
      </c>
      <c r="G362" s="44">
        <v>0</v>
      </c>
      <c r="H362" s="12">
        <v>0</v>
      </c>
      <c r="I362" s="44">
        <v>0</v>
      </c>
      <c r="J362" s="12">
        <v>0</v>
      </c>
      <c r="K362" s="44">
        <v>0</v>
      </c>
      <c r="L362" s="12">
        <v>0</v>
      </c>
      <c r="M362" s="44">
        <v>0</v>
      </c>
      <c r="N362" s="12">
        <v>0</v>
      </c>
      <c r="O362" s="44">
        <v>0</v>
      </c>
    </row>
    <row r="363" spans="1:15" ht="12.75" customHeight="1">
      <c r="A363" s="39">
        <v>43132</v>
      </c>
      <c r="B363" s="40" t="s">
        <v>28</v>
      </c>
      <c r="C363" s="40" t="s">
        <v>48</v>
      </c>
      <c r="D363" s="10">
        <v>0</v>
      </c>
      <c r="E363" s="41">
        <v>0</v>
      </c>
      <c r="F363" s="10">
        <v>0</v>
      </c>
      <c r="G363" s="41">
        <v>0</v>
      </c>
      <c r="H363" s="10">
        <v>0</v>
      </c>
      <c r="I363" s="41">
        <v>0</v>
      </c>
      <c r="J363" s="10">
        <v>0</v>
      </c>
      <c r="K363" s="41">
        <v>0</v>
      </c>
      <c r="L363" s="10">
        <v>0</v>
      </c>
      <c r="M363" s="41">
        <v>0</v>
      </c>
      <c r="N363" s="10">
        <v>0</v>
      </c>
      <c r="O363" s="41">
        <v>0</v>
      </c>
    </row>
    <row r="364" spans="1:15" ht="12.75" customHeight="1">
      <c r="A364" s="39">
        <v>43132</v>
      </c>
      <c r="B364" s="40" t="s">
        <v>28</v>
      </c>
      <c r="C364" s="40" t="s">
        <v>49</v>
      </c>
      <c r="D364" s="10">
        <v>0</v>
      </c>
      <c r="E364" s="41">
        <v>0</v>
      </c>
      <c r="F364" s="10">
        <v>0</v>
      </c>
      <c r="G364" s="41">
        <v>0</v>
      </c>
      <c r="H364" s="10">
        <v>0</v>
      </c>
      <c r="I364" s="41">
        <v>0</v>
      </c>
      <c r="J364" s="10">
        <v>0</v>
      </c>
      <c r="K364" s="41">
        <v>0</v>
      </c>
      <c r="L364" s="10">
        <v>0</v>
      </c>
      <c r="M364" s="41">
        <v>0</v>
      </c>
      <c r="N364" s="10">
        <v>0</v>
      </c>
      <c r="O364" s="41">
        <v>0</v>
      </c>
    </row>
    <row r="365" spans="1:15" ht="12.75" customHeight="1">
      <c r="A365" s="39">
        <v>43132</v>
      </c>
      <c r="B365" s="40" t="s">
        <v>28</v>
      </c>
      <c r="C365" s="40" t="s">
        <v>50</v>
      </c>
      <c r="D365" s="10">
        <v>0</v>
      </c>
      <c r="E365" s="41">
        <v>0</v>
      </c>
      <c r="F365" s="10">
        <v>0</v>
      </c>
      <c r="G365" s="41">
        <v>0</v>
      </c>
      <c r="H365" s="10">
        <v>0</v>
      </c>
      <c r="I365" s="41">
        <v>0</v>
      </c>
      <c r="J365" s="10">
        <v>0</v>
      </c>
      <c r="K365" s="41">
        <v>0</v>
      </c>
      <c r="L365" s="10">
        <v>0</v>
      </c>
      <c r="M365" s="41">
        <v>0</v>
      </c>
      <c r="N365" s="10">
        <v>0</v>
      </c>
      <c r="O365" s="41">
        <v>0</v>
      </c>
    </row>
    <row r="366" spans="1:15" ht="12.75" customHeight="1">
      <c r="A366" s="39">
        <v>43132</v>
      </c>
      <c r="B366" s="40" t="s">
        <v>28</v>
      </c>
      <c r="C366" s="40" t="s">
        <v>51</v>
      </c>
      <c r="D366" s="10">
        <v>0</v>
      </c>
      <c r="E366" s="41">
        <v>0</v>
      </c>
      <c r="F366" s="10">
        <v>0</v>
      </c>
      <c r="G366" s="41">
        <v>0</v>
      </c>
      <c r="H366" s="10">
        <v>0</v>
      </c>
      <c r="I366" s="41">
        <v>0</v>
      </c>
      <c r="J366" s="10">
        <v>0</v>
      </c>
      <c r="K366" s="41">
        <v>0</v>
      </c>
      <c r="L366" s="10">
        <v>0</v>
      </c>
      <c r="M366" s="41">
        <v>0</v>
      </c>
      <c r="N366" s="10">
        <v>0</v>
      </c>
      <c r="O366" s="41">
        <v>0</v>
      </c>
    </row>
    <row r="367" spans="1:15" ht="12.75" customHeight="1">
      <c r="A367" s="42">
        <v>43132</v>
      </c>
      <c r="B367" s="43" t="s">
        <v>28</v>
      </c>
      <c r="C367" s="43" t="s">
        <v>52</v>
      </c>
      <c r="D367" s="12">
        <v>0</v>
      </c>
      <c r="E367" s="44">
        <v>0</v>
      </c>
      <c r="F367" s="12">
        <v>0</v>
      </c>
      <c r="G367" s="44">
        <v>0</v>
      </c>
      <c r="H367" s="12">
        <v>0</v>
      </c>
      <c r="I367" s="44">
        <v>0</v>
      </c>
      <c r="J367" s="12">
        <v>0</v>
      </c>
      <c r="K367" s="44">
        <v>0</v>
      </c>
      <c r="L367" s="12">
        <v>0</v>
      </c>
      <c r="M367" s="44">
        <v>0</v>
      </c>
      <c r="N367" s="12">
        <v>0</v>
      </c>
      <c r="O367" s="44">
        <v>0</v>
      </c>
    </row>
    <row r="368" spans="1:15" ht="12.75" customHeight="1">
      <c r="A368" s="39">
        <v>43497</v>
      </c>
      <c r="B368" s="40" t="s">
        <v>29</v>
      </c>
      <c r="C368" s="40" t="s">
        <v>48</v>
      </c>
      <c r="D368" s="10">
        <v>3933.7379999999998</v>
      </c>
      <c r="E368" s="41">
        <v>1.127</v>
      </c>
      <c r="F368" s="10">
        <v>31.475999999999999</v>
      </c>
      <c r="G368" s="41">
        <v>1.056</v>
      </c>
      <c r="H368" s="10">
        <v>1226.0550000000001</v>
      </c>
      <c r="I368" s="41">
        <v>1.4710000000000001</v>
      </c>
      <c r="J368" s="10">
        <v>18.57</v>
      </c>
      <c r="K368" s="41">
        <v>1.393</v>
      </c>
      <c r="L368" s="10">
        <v>2707.683</v>
      </c>
      <c r="M368" s="41">
        <v>1.385</v>
      </c>
      <c r="N368" s="10">
        <v>45.929000000000002</v>
      </c>
      <c r="O368" s="41">
        <v>1.2809999999999999</v>
      </c>
    </row>
    <row r="369" spans="1:15" ht="12.75" customHeight="1">
      <c r="A369" s="39">
        <v>43497</v>
      </c>
      <c r="B369" s="40" t="s">
        <v>29</v>
      </c>
      <c r="C369" s="40" t="s">
        <v>49</v>
      </c>
      <c r="D369" s="10">
        <v>2928.431</v>
      </c>
      <c r="E369" s="41">
        <v>1.393</v>
      </c>
      <c r="F369" s="10">
        <v>23.431999999999999</v>
      </c>
      <c r="G369" s="41">
        <v>1.3360000000000001</v>
      </c>
      <c r="H369" s="10">
        <v>835.55799999999999</v>
      </c>
      <c r="I369" s="41">
        <v>1.6579999999999999</v>
      </c>
      <c r="J369" s="10">
        <v>12.654999999999999</v>
      </c>
      <c r="K369" s="41">
        <v>1.59</v>
      </c>
      <c r="L369" s="10">
        <v>2092.8739999999998</v>
      </c>
      <c r="M369" s="41">
        <v>1.903</v>
      </c>
      <c r="N369" s="10">
        <v>35.5</v>
      </c>
      <c r="O369" s="41">
        <v>1.829</v>
      </c>
    </row>
    <row r="370" spans="1:15" ht="12.75" customHeight="1">
      <c r="A370" s="39">
        <v>43497</v>
      </c>
      <c r="B370" s="40" t="s">
        <v>29</v>
      </c>
      <c r="C370" s="40" t="s">
        <v>50</v>
      </c>
      <c r="D370" s="10">
        <v>1005.307</v>
      </c>
      <c r="E370" s="41">
        <v>1.762</v>
      </c>
      <c r="F370" s="10">
        <v>8.0440000000000005</v>
      </c>
      <c r="G370" s="41">
        <v>1.7170000000000001</v>
      </c>
      <c r="H370" s="10">
        <v>390.49700000000001</v>
      </c>
      <c r="I370" s="41">
        <v>3.5579999999999998</v>
      </c>
      <c r="J370" s="10">
        <v>5.9139999999999997</v>
      </c>
      <c r="K370" s="41">
        <v>3.5270000000000001</v>
      </c>
      <c r="L370" s="10">
        <v>614.80899999999997</v>
      </c>
      <c r="M370" s="41">
        <v>2.2789999999999999</v>
      </c>
      <c r="N370" s="10">
        <v>10.429</v>
      </c>
      <c r="O370" s="41">
        <v>2.218</v>
      </c>
    </row>
    <row r="371" spans="1:15" ht="12.75" customHeight="1">
      <c r="A371" s="39">
        <v>43497</v>
      </c>
      <c r="B371" s="40" t="s">
        <v>29</v>
      </c>
      <c r="C371" s="40" t="s">
        <v>51</v>
      </c>
      <c r="D371" s="10">
        <v>489.68700000000001</v>
      </c>
      <c r="E371" s="41">
        <v>2.9620000000000002</v>
      </c>
      <c r="F371" s="10">
        <v>3.9180000000000001</v>
      </c>
      <c r="G371" s="41">
        <v>2.9350000000000001</v>
      </c>
      <c r="H371" s="10">
        <v>158.303</v>
      </c>
      <c r="I371" s="41">
        <v>6.5149999999999997</v>
      </c>
      <c r="J371" s="10">
        <v>2.3980000000000001</v>
      </c>
      <c r="K371" s="41">
        <v>6.4980000000000002</v>
      </c>
      <c r="L371" s="10">
        <v>331.38299999999998</v>
      </c>
      <c r="M371" s="41">
        <v>3.677</v>
      </c>
      <c r="N371" s="10">
        <v>5.6210000000000004</v>
      </c>
      <c r="O371" s="41">
        <v>3.6389999999999998</v>
      </c>
    </row>
    <row r="372" spans="1:15" ht="12.75" customHeight="1">
      <c r="A372" s="42">
        <v>43497</v>
      </c>
      <c r="B372" s="43" t="s">
        <v>29</v>
      </c>
      <c r="C372" s="43" t="s">
        <v>52</v>
      </c>
      <c r="D372" s="12">
        <v>515.62</v>
      </c>
      <c r="E372" s="44">
        <v>3.17</v>
      </c>
      <c r="F372" s="12">
        <v>4.1260000000000003</v>
      </c>
      <c r="G372" s="44">
        <v>3.1459999999999999</v>
      </c>
      <c r="H372" s="12">
        <v>232.19399999999999</v>
      </c>
      <c r="I372" s="44">
        <v>5.4340000000000002</v>
      </c>
      <c r="J372" s="12">
        <v>3.5169999999999999</v>
      </c>
      <c r="K372" s="44">
        <v>5.4130000000000003</v>
      </c>
      <c r="L372" s="12">
        <v>283.42599999999999</v>
      </c>
      <c r="M372" s="44">
        <v>5.0010000000000003</v>
      </c>
      <c r="N372" s="12">
        <v>4.8079999999999998</v>
      </c>
      <c r="O372" s="44">
        <v>4.9729999999999999</v>
      </c>
    </row>
    <row r="373" spans="1:15" ht="12.75" customHeight="1">
      <c r="A373" s="39">
        <v>43497</v>
      </c>
      <c r="B373" s="40" t="s">
        <v>30</v>
      </c>
      <c r="C373" s="40" t="s">
        <v>48</v>
      </c>
      <c r="D373" s="10">
        <v>3623.86</v>
      </c>
      <c r="E373" s="41">
        <v>1.1930000000000001</v>
      </c>
      <c r="F373" s="10">
        <v>30.355</v>
      </c>
      <c r="G373" s="41">
        <v>1.129</v>
      </c>
      <c r="H373" s="10">
        <v>1061.0920000000001</v>
      </c>
      <c r="I373" s="41">
        <v>1.9059999999999999</v>
      </c>
      <c r="J373" s="10">
        <v>16.956</v>
      </c>
      <c r="K373" s="41">
        <v>1.8560000000000001</v>
      </c>
      <c r="L373" s="10">
        <v>2562.768</v>
      </c>
      <c r="M373" s="41">
        <v>1.3240000000000001</v>
      </c>
      <c r="N373" s="10">
        <v>45.115000000000002</v>
      </c>
      <c r="O373" s="41">
        <v>1.218</v>
      </c>
    </row>
    <row r="374" spans="1:15" ht="12.75" customHeight="1">
      <c r="A374" s="39">
        <v>43497</v>
      </c>
      <c r="B374" s="40" t="s">
        <v>30</v>
      </c>
      <c r="C374" s="40" t="s">
        <v>49</v>
      </c>
      <c r="D374" s="10">
        <v>2641.183</v>
      </c>
      <c r="E374" s="41">
        <v>1.476</v>
      </c>
      <c r="F374" s="10">
        <v>22.123000000000001</v>
      </c>
      <c r="G374" s="41">
        <v>1.425</v>
      </c>
      <c r="H374" s="10">
        <v>685.51199999999994</v>
      </c>
      <c r="I374" s="41">
        <v>2.1459999999999999</v>
      </c>
      <c r="J374" s="10">
        <v>10.954000000000001</v>
      </c>
      <c r="K374" s="41">
        <v>2.1019999999999999</v>
      </c>
      <c r="L374" s="10">
        <v>1955.671</v>
      </c>
      <c r="M374" s="41">
        <v>1.873</v>
      </c>
      <c r="N374" s="10">
        <v>34.427999999999997</v>
      </c>
      <c r="O374" s="41">
        <v>1.7989999999999999</v>
      </c>
    </row>
    <row r="375" spans="1:15" ht="12.75" customHeight="1">
      <c r="A375" s="39">
        <v>43497</v>
      </c>
      <c r="B375" s="40" t="s">
        <v>30</v>
      </c>
      <c r="C375" s="40" t="s">
        <v>50</v>
      </c>
      <c r="D375" s="10">
        <v>982.67600000000004</v>
      </c>
      <c r="E375" s="41">
        <v>1.8720000000000001</v>
      </c>
      <c r="F375" s="10">
        <v>8.2309999999999999</v>
      </c>
      <c r="G375" s="41">
        <v>1.8320000000000001</v>
      </c>
      <c r="H375" s="10">
        <v>375.58</v>
      </c>
      <c r="I375" s="41">
        <v>3.794</v>
      </c>
      <c r="J375" s="10">
        <v>6.0019999999999998</v>
      </c>
      <c r="K375" s="41">
        <v>3.77</v>
      </c>
      <c r="L375" s="10">
        <v>607.096</v>
      </c>
      <c r="M375" s="41">
        <v>2.3260000000000001</v>
      </c>
      <c r="N375" s="10">
        <v>10.686999999999999</v>
      </c>
      <c r="O375" s="41">
        <v>2.2669999999999999</v>
      </c>
    </row>
    <row r="376" spans="1:15" ht="12.75" customHeight="1">
      <c r="A376" s="39">
        <v>43497</v>
      </c>
      <c r="B376" s="40" t="s">
        <v>30</v>
      </c>
      <c r="C376" s="40" t="s">
        <v>51</v>
      </c>
      <c r="D376" s="10">
        <v>474.91500000000002</v>
      </c>
      <c r="E376" s="41">
        <v>2.9260000000000002</v>
      </c>
      <c r="F376" s="10">
        <v>3.9780000000000002</v>
      </c>
      <c r="G376" s="41">
        <v>2.9</v>
      </c>
      <c r="H376" s="10">
        <v>149.71199999999999</v>
      </c>
      <c r="I376" s="41">
        <v>6.6950000000000003</v>
      </c>
      <c r="J376" s="10">
        <v>2.3919999999999999</v>
      </c>
      <c r="K376" s="41">
        <v>6.681</v>
      </c>
      <c r="L376" s="10">
        <v>325.20400000000001</v>
      </c>
      <c r="M376" s="41">
        <v>3.7320000000000002</v>
      </c>
      <c r="N376" s="10">
        <v>5.7249999999999996</v>
      </c>
      <c r="O376" s="41">
        <v>3.6960000000000002</v>
      </c>
    </row>
    <row r="377" spans="1:15" ht="12.75" customHeight="1">
      <c r="A377" s="42">
        <v>43497</v>
      </c>
      <c r="B377" s="43" t="s">
        <v>30</v>
      </c>
      <c r="C377" s="43" t="s">
        <v>52</v>
      </c>
      <c r="D377" s="12">
        <v>507.76100000000002</v>
      </c>
      <c r="E377" s="44">
        <v>3.2629999999999999</v>
      </c>
      <c r="F377" s="12">
        <v>4.2530000000000001</v>
      </c>
      <c r="G377" s="44">
        <v>3.24</v>
      </c>
      <c r="H377" s="12">
        <v>225.86799999999999</v>
      </c>
      <c r="I377" s="44">
        <v>5.4480000000000004</v>
      </c>
      <c r="J377" s="12">
        <v>3.609</v>
      </c>
      <c r="K377" s="44">
        <v>5.43</v>
      </c>
      <c r="L377" s="12">
        <v>281.89299999999997</v>
      </c>
      <c r="M377" s="44">
        <v>5.069</v>
      </c>
      <c r="N377" s="12">
        <v>4.9619999999999997</v>
      </c>
      <c r="O377" s="44">
        <v>5.0419999999999998</v>
      </c>
    </row>
    <row r="378" spans="1:15" ht="12.75" customHeight="1">
      <c r="A378" s="39">
        <v>43497</v>
      </c>
      <c r="B378" s="40" t="s">
        <v>31</v>
      </c>
      <c r="C378" s="40" t="s">
        <v>48</v>
      </c>
      <c r="D378" s="10">
        <v>1009.602</v>
      </c>
      <c r="E378" s="41">
        <v>2.0369999999999999</v>
      </c>
      <c r="F378" s="10">
        <v>52.402000000000001</v>
      </c>
      <c r="G378" s="41">
        <v>1.788</v>
      </c>
      <c r="H378" s="10">
        <v>427.66</v>
      </c>
      <c r="I378" s="41">
        <v>3.149</v>
      </c>
      <c r="J378" s="10">
        <v>43.555</v>
      </c>
      <c r="K378" s="41">
        <v>2.5630000000000002</v>
      </c>
      <c r="L378" s="10">
        <v>581.94299999999998</v>
      </c>
      <c r="M378" s="41">
        <v>2.5</v>
      </c>
      <c r="N378" s="10">
        <v>61.597999999999999</v>
      </c>
      <c r="O378" s="41">
        <v>2.17</v>
      </c>
    </row>
    <row r="379" spans="1:15" ht="12.75" customHeight="1">
      <c r="A379" s="39">
        <v>43497</v>
      </c>
      <c r="B379" s="40" t="s">
        <v>31</v>
      </c>
      <c r="C379" s="40" t="s">
        <v>49</v>
      </c>
      <c r="D379" s="10">
        <v>652.86099999999999</v>
      </c>
      <c r="E379" s="41">
        <v>3.3239999999999998</v>
      </c>
      <c r="F379" s="10">
        <v>33.886000000000003</v>
      </c>
      <c r="G379" s="41">
        <v>3.177</v>
      </c>
      <c r="H379" s="10">
        <v>277.74</v>
      </c>
      <c r="I379" s="41">
        <v>4.6059999999999999</v>
      </c>
      <c r="J379" s="10">
        <v>28.286000000000001</v>
      </c>
      <c r="K379" s="41">
        <v>4.2270000000000003</v>
      </c>
      <c r="L379" s="10">
        <v>375.12099999999998</v>
      </c>
      <c r="M379" s="41">
        <v>4.444</v>
      </c>
      <c r="N379" s="10">
        <v>39.706000000000003</v>
      </c>
      <c r="O379" s="41">
        <v>4.2670000000000003</v>
      </c>
    </row>
    <row r="380" spans="1:15" ht="12.75" customHeight="1">
      <c r="A380" s="39">
        <v>43497</v>
      </c>
      <c r="B380" s="40" t="s">
        <v>31</v>
      </c>
      <c r="C380" s="40" t="s">
        <v>50</v>
      </c>
      <c r="D380" s="10">
        <v>356.74099999999999</v>
      </c>
      <c r="E380" s="41">
        <v>3.411</v>
      </c>
      <c r="F380" s="10">
        <v>18.515999999999998</v>
      </c>
      <c r="G380" s="41">
        <v>3.2679999999999998</v>
      </c>
      <c r="H380" s="10">
        <v>149.91999999999999</v>
      </c>
      <c r="I380" s="41">
        <v>5.9880000000000004</v>
      </c>
      <c r="J380" s="10">
        <v>15.268000000000001</v>
      </c>
      <c r="K380" s="41">
        <v>5.702</v>
      </c>
      <c r="L380" s="10">
        <v>206.822</v>
      </c>
      <c r="M380" s="41">
        <v>4.835</v>
      </c>
      <c r="N380" s="10">
        <v>21.891999999999999</v>
      </c>
      <c r="O380" s="41">
        <v>4.673</v>
      </c>
    </row>
    <row r="381" spans="1:15" ht="12.75" customHeight="1">
      <c r="A381" s="39">
        <v>43497</v>
      </c>
      <c r="B381" s="40" t="s">
        <v>31</v>
      </c>
      <c r="C381" s="40" t="s">
        <v>51</v>
      </c>
      <c r="D381" s="10">
        <v>193.09800000000001</v>
      </c>
      <c r="E381" s="41">
        <v>6.0830000000000002</v>
      </c>
      <c r="F381" s="10">
        <v>10.023</v>
      </c>
      <c r="G381" s="41">
        <v>6.0039999999999996</v>
      </c>
      <c r="H381" s="10">
        <v>82.918000000000006</v>
      </c>
      <c r="I381" s="41">
        <v>9.3010000000000002</v>
      </c>
      <c r="J381" s="10">
        <v>8.4450000000000003</v>
      </c>
      <c r="K381" s="41">
        <v>9.1189999999999998</v>
      </c>
      <c r="L381" s="10">
        <v>110.18</v>
      </c>
      <c r="M381" s="41">
        <v>7.8010000000000002</v>
      </c>
      <c r="N381" s="10">
        <v>11.663</v>
      </c>
      <c r="O381" s="41">
        <v>7.702</v>
      </c>
    </row>
    <row r="382" spans="1:15" ht="12.75" customHeight="1">
      <c r="A382" s="42">
        <v>43497</v>
      </c>
      <c r="B382" s="43" t="s">
        <v>31</v>
      </c>
      <c r="C382" s="43" t="s">
        <v>52</v>
      </c>
      <c r="D382" s="12">
        <v>163.643</v>
      </c>
      <c r="E382" s="44">
        <v>5.6710000000000003</v>
      </c>
      <c r="F382" s="12">
        <v>8.4939999999999998</v>
      </c>
      <c r="G382" s="44">
        <v>5.5860000000000003</v>
      </c>
      <c r="H382" s="12">
        <v>67.001999999999995</v>
      </c>
      <c r="I382" s="44">
        <v>10.858000000000001</v>
      </c>
      <c r="J382" s="12">
        <v>6.8239999999999998</v>
      </c>
      <c r="K382" s="44">
        <v>10.702999999999999</v>
      </c>
      <c r="L382" s="12">
        <v>96.641000000000005</v>
      </c>
      <c r="M382" s="44">
        <v>9.43</v>
      </c>
      <c r="N382" s="12">
        <v>10.228999999999999</v>
      </c>
      <c r="O382" s="44">
        <v>9.3480000000000008</v>
      </c>
    </row>
    <row r="383" spans="1:15" ht="12.75" customHeight="1">
      <c r="A383" s="39">
        <v>43497</v>
      </c>
      <c r="B383" s="40" t="s">
        <v>39</v>
      </c>
      <c r="C383" s="40" t="s">
        <v>48</v>
      </c>
      <c r="D383" s="10">
        <v>1376.3119999999999</v>
      </c>
      <c r="E383" s="41">
        <v>1.897</v>
      </c>
      <c r="F383" s="10">
        <v>24.468</v>
      </c>
      <c r="G383" s="41">
        <v>1.839</v>
      </c>
      <c r="H383" s="10">
        <v>335.51100000000002</v>
      </c>
      <c r="I383" s="41">
        <v>4.3719999999999999</v>
      </c>
      <c r="J383" s="10">
        <v>11.206</v>
      </c>
      <c r="K383" s="41">
        <v>4.3559999999999999</v>
      </c>
      <c r="L383" s="10">
        <v>1040.8</v>
      </c>
      <c r="M383" s="41">
        <v>1.946</v>
      </c>
      <c r="N383" s="10">
        <v>39.563000000000002</v>
      </c>
      <c r="O383" s="41">
        <v>1.7450000000000001</v>
      </c>
    </row>
    <row r="384" spans="1:15" ht="12.75" customHeight="1">
      <c r="A384" s="39">
        <v>43497</v>
      </c>
      <c r="B384" s="40" t="s">
        <v>39</v>
      </c>
      <c r="C384" s="40" t="s">
        <v>49</v>
      </c>
      <c r="D384" s="10">
        <v>1011.6609999999999</v>
      </c>
      <c r="E384" s="41">
        <v>2.444</v>
      </c>
      <c r="F384" s="10">
        <v>17.986000000000001</v>
      </c>
      <c r="G384" s="41">
        <v>2.399</v>
      </c>
      <c r="H384" s="10">
        <v>200.084</v>
      </c>
      <c r="I384" s="41">
        <v>6.0579999999999998</v>
      </c>
      <c r="J384" s="10">
        <v>6.6829999999999998</v>
      </c>
      <c r="K384" s="41">
        <v>6.0460000000000003</v>
      </c>
      <c r="L384" s="10">
        <v>811.57600000000002</v>
      </c>
      <c r="M384" s="41">
        <v>2.423</v>
      </c>
      <c r="N384" s="10">
        <v>30.85</v>
      </c>
      <c r="O384" s="41">
        <v>2.2639999999999998</v>
      </c>
    </row>
    <row r="385" spans="1:15" ht="12.75" customHeight="1">
      <c r="A385" s="39">
        <v>43497</v>
      </c>
      <c r="B385" s="40" t="s">
        <v>39</v>
      </c>
      <c r="C385" s="40" t="s">
        <v>50</v>
      </c>
      <c r="D385" s="10">
        <v>364.65100000000001</v>
      </c>
      <c r="E385" s="41">
        <v>4.1619999999999999</v>
      </c>
      <c r="F385" s="10">
        <v>6.4829999999999997</v>
      </c>
      <c r="G385" s="41">
        <v>4.1360000000000001</v>
      </c>
      <c r="H385" s="10">
        <v>135.42699999999999</v>
      </c>
      <c r="I385" s="41">
        <v>6.9169999999999998</v>
      </c>
      <c r="J385" s="10">
        <v>4.5229999999999997</v>
      </c>
      <c r="K385" s="41">
        <v>6.907</v>
      </c>
      <c r="L385" s="10">
        <v>229.22399999999999</v>
      </c>
      <c r="M385" s="41">
        <v>4.5869999999999997</v>
      </c>
      <c r="N385" s="10">
        <v>8.7129999999999992</v>
      </c>
      <c r="O385" s="41">
        <v>4.5049999999999999</v>
      </c>
    </row>
    <row r="386" spans="1:15" ht="12.75" customHeight="1">
      <c r="A386" s="39">
        <v>43497</v>
      </c>
      <c r="B386" s="40" t="s">
        <v>39</v>
      </c>
      <c r="C386" s="40" t="s">
        <v>51</v>
      </c>
      <c r="D386" s="10">
        <v>160.03200000000001</v>
      </c>
      <c r="E386" s="41">
        <v>5.6189999999999998</v>
      </c>
      <c r="F386" s="10">
        <v>2.8450000000000002</v>
      </c>
      <c r="G386" s="41">
        <v>5.6</v>
      </c>
      <c r="H386" s="10">
        <v>38.540999999999997</v>
      </c>
      <c r="I386" s="41">
        <v>11.385999999999999</v>
      </c>
      <c r="J386" s="10">
        <v>1.2869999999999999</v>
      </c>
      <c r="K386" s="41">
        <v>11.38</v>
      </c>
      <c r="L386" s="10">
        <v>121.491</v>
      </c>
      <c r="M386" s="41">
        <v>6.0220000000000002</v>
      </c>
      <c r="N386" s="10">
        <v>4.6180000000000003</v>
      </c>
      <c r="O386" s="41">
        <v>5.96</v>
      </c>
    </row>
    <row r="387" spans="1:15" ht="12.75" customHeight="1">
      <c r="A387" s="42">
        <v>43497</v>
      </c>
      <c r="B387" s="43" t="s">
        <v>39</v>
      </c>
      <c r="C387" s="43" t="s">
        <v>52</v>
      </c>
      <c r="D387" s="12">
        <v>204.619</v>
      </c>
      <c r="E387" s="44">
        <v>5.5110000000000001</v>
      </c>
      <c r="F387" s="12">
        <v>3.6379999999999999</v>
      </c>
      <c r="G387" s="44">
        <v>5.492</v>
      </c>
      <c r="H387" s="12">
        <v>96.885999999999996</v>
      </c>
      <c r="I387" s="44">
        <v>7.633</v>
      </c>
      <c r="J387" s="12">
        <v>3.2360000000000002</v>
      </c>
      <c r="K387" s="44">
        <v>7.6239999999999997</v>
      </c>
      <c r="L387" s="12">
        <v>107.733</v>
      </c>
      <c r="M387" s="44">
        <v>7.75</v>
      </c>
      <c r="N387" s="12">
        <v>4.0949999999999998</v>
      </c>
      <c r="O387" s="44">
        <v>7.702</v>
      </c>
    </row>
    <row r="388" spans="1:15" ht="12.75" customHeight="1">
      <c r="A388" s="39">
        <v>43497</v>
      </c>
      <c r="B388" s="40" t="s">
        <v>54</v>
      </c>
      <c r="C388" s="40" t="s">
        <v>48</v>
      </c>
      <c r="D388" s="10">
        <v>1237.9459999999999</v>
      </c>
      <c r="E388" s="41">
        <v>1.8779999999999999</v>
      </c>
      <c r="F388" s="10">
        <v>28.219000000000001</v>
      </c>
      <c r="G388" s="41">
        <v>1.7569999999999999</v>
      </c>
      <c r="H388" s="10">
        <v>297.92099999999999</v>
      </c>
      <c r="I388" s="41">
        <v>4.1779999999999999</v>
      </c>
      <c r="J388" s="10">
        <v>13.055999999999999</v>
      </c>
      <c r="K388" s="41">
        <v>4.1139999999999999</v>
      </c>
      <c r="L388" s="10">
        <v>940.02499999999998</v>
      </c>
      <c r="M388" s="41">
        <v>1.9530000000000001</v>
      </c>
      <c r="N388" s="10">
        <v>44.655999999999999</v>
      </c>
      <c r="O388" s="41">
        <v>1.6819999999999999</v>
      </c>
    </row>
    <row r="389" spans="1:15" ht="12.75" customHeight="1">
      <c r="A389" s="39">
        <v>43497</v>
      </c>
      <c r="B389" s="40" t="s">
        <v>54</v>
      </c>
      <c r="C389" s="40" t="s">
        <v>49</v>
      </c>
      <c r="D389" s="10">
        <v>976.66099999999994</v>
      </c>
      <c r="E389" s="41">
        <v>2.0880000000000001</v>
      </c>
      <c r="F389" s="10">
        <v>22.263000000000002</v>
      </c>
      <c r="G389" s="41">
        <v>1.9790000000000001</v>
      </c>
      <c r="H389" s="10">
        <v>207.68700000000001</v>
      </c>
      <c r="I389" s="41">
        <v>4.5670000000000002</v>
      </c>
      <c r="J389" s="10">
        <v>9.1020000000000003</v>
      </c>
      <c r="K389" s="41">
        <v>4.508</v>
      </c>
      <c r="L389" s="10">
        <v>768.97400000000005</v>
      </c>
      <c r="M389" s="41">
        <v>2.3580000000000001</v>
      </c>
      <c r="N389" s="10">
        <v>36.53</v>
      </c>
      <c r="O389" s="41">
        <v>2.1389999999999998</v>
      </c>
    </row>
    <row r="390" spans="1:15" ht="12.75" customHeight="1">
      <c r="A390" s="39">
        <v>43497</v>
      </c>
      <c r="B390" s="40" t="s">
        <v>54</v>
      </c>
      <c r="C390" s="40" t="s">
        <v>50</v>
      </c>
      <c r="D390" s="10">
        <v>261.28399999999999</v>
      </c>
      <c r="E390" s="41">
        <v>4.7080000000000002</v>
      </c>
      <c r="F390" s="10">
        <v>5.9560000000000004</v>
      </c>
      <c r="G390" s="41">
        <v>4.66</v>
      </c>
      <c r="H390" s="10">
        <v>90.233999999999995</v>
      </c>
      <c r="I390" s="41">
        <v>7.8609999999999998</v>
      </c>
      <c r="J390" s="10">
        <v>3.9540000000000002</v>
      </c>
      <c r="K390" s="41">
        <v>7.827</v>
      </c>
      <c r="L390" s="10">
        <v>171.05099999999999</v>
      </c>
      <c r="M390" s="41">
        <v>4.835</v>
      </c>
      <c r="N390" s="10">
        <v>8.1259999999999994</v>
      </c>
      <c r="O390" s="41">
        <v>4.7320000000000002</v>
      </c>
    </row>
    <row r="391" spans="1:15" ht="12.75" customHeight="1">
      <c r="A391" s="39">
        <v>43497</v>
      </c>
      <c r="B391" s="40" t="s">
        <v>54</v>
      </c>
      <c r="C391" s="40" t="s">
        <v>51</v>
      </c>
      <c r="D391" s="10">
        <v>121.785</v>
      </c>
      <c r="E391" s="41">
        <v>6.0270000000000001</v>
      </c>
      <c r="F391" s="10">
        <v>2.7759999999999998</v>
      </c>
      <c r="G391" s="41">
        <v>5.99</v>
      </c>
      <c r="H391" s="10">
        <v>28.253</v>
      </c>
      <c r="I391" s="41">
        <v>14.557</v>
      </c>
      <c r="J391" s="10">
        <v>1.238</v>
      </c>
      <c r="K391" s="41">
        <v>14.538</v>
      </c>
      <c r="L391" s="10">
        <v>93.531999999999996</v>
      </c>
      <c r="M391" s="41">
        <v>6.0709999999999997</v>
      </c>
      <c r="N391" s="10">
        <v>4.4429999999999996</v>
      </c>
      <c r="O391" s="41">
        <v>5.9889999999999999</v>
      </c>
    </row>
    <row r="392" spans="1:15" ht="12.75" customHeight="1">
      <c r="A392" s="42">
        <v>43497</v>
      </c>
      <c r="B392" s="43" t="s">
        <v>54</v>
      </c>
      <c r="C392" s="43" t="s">
        <v>52</v>
      </c>
      <c r="D392" s="12">
        <v>139.5</v>
      </c>
      <c r="E392" s="44">
        <v>5.8239999999999998</v>
      </c>
      <c r="F392" s="12">
        <v>3.18</v>
      </c>
      <c r="G392" s="44">
        <v>5.7859999999999996</v>
      </c>
      <c r="H392" s="12">
        <v>61.981000000000002</v>
      </c>
      <c r="I392" s="44">
        <v>10.183</v>
      </c>
      <c r="J392" s="12">
        <v>2.7160000000000002</v>
      </c>
      <c r="K392" s="44">
        <v>10.157</v>
      </c>
      <c r="L392" s="12">
        <v>77.519000000000005</v>
      </c>
      <c r="M392" s="44">
        <v>7.3319999999999999</v>
      </c>
      <c r="N392" s="12">
        <v>3.6829999999999998</v>
      </c>
      <c r="O392" s="44">
        <v>7.2649999999999997</v>
      </c>
    </row>
    <row r="393" spans="1:15" ht="12.75" customHeight="1">
      <c r="A393" s="39">
        <v>43497</v>
      </c>
      <c r="B393" s="40" t="s">
        <v>55</v>
      </c>
      <c r="C393" s="40" t="s">
        <v>48</v>
      </c>
      <c r="D393" s="10">
        <v>309.87799999999999</v>
      </c>
      <c r="E393" s="41">
        <v>3.2909999999999999</v>
      </c>
      <c r="F393" s="10">
        <v>55.393999999999998</v>
      </c>
      <c r="G393" s="41">
        <v>2.2250000000000001</v>
      </c>
      <c r="H393" s="10">
        <v>164.96299999999999</v>
      </c>
      <c r="I393" s="41">
        <v>4.2619999999999996</v>
      </c>
      <c r="J393" s="10">
        <v>47.878</v>
      </c>
      <c r="K393" s="41">
        <v>3.2690000000000001</v>
      </c>
      <c r="L393" s="10">
        <v>144.91499999999999</v>
      </c>
      <c r="M393" s="41">
        <v>5.5960000000000001</v>
      </c>
      <c r="N393" s="10">
        <v>67.445999999999998</v>
      </c>
      <c r="O393" s="41">
        <v>4.266</v>
      </c>
    </row>
    <row r="394" spans="1:15" ht="12.75" customHeight="1">
      <c r="A394" s="39">
        <v>43497</v>
      </c>
      <c r="B394" s="40" t="s">
        <v>55</v>
      </c>
      <c r="C394" s="40" t="s">
        <v>49</v>
      </c>
      <c r="D394" s="10">
        <v>287.24799999999999</v>
      </c>
      <c r="E394" s="41">
        <v>3.5019999999999998</v>
      </c>
      <c r="F394" s="10">
        <v>51.348999999999997</v>
      </c>
      <c r="G394" s="41">
        <v>2.5270000000000001</v>
      </c>
      <c r="H394" s="10">
        <v>150.04599999999999</v>
      </c>
      <c r="I394" s="41">
        <v>4.8499999999999996</v>
      </c>
      <c r="J394" s="10">
        <v>43.548999999999999</v>
      </c>
      <c r="K394" s="41">
        <v>4.0049999999999999</v>
      </c>
      <c r="L394" s="10">
        <v>137.202</v>
      </c>
      <c r="M394" s="41">
        <v>5.7050000000000001</v>
      </c>
      <c r="N394" s="10">
        <v>63.856999999999999</v>
      </c>
      <c r="O394" s="41">
        <v>4.4080000000000004</v>
      </c>
    </row>
    <row r="395" spans="1:15" ht="12.75" customHeight="1">
      <c r="A395" s="39">
        <v>43497</v>
      </c>
      <c r="B395" s="40" t="s">
        <v>55</v>
      </c>
      <c r="C395" s="40" t="s">
        <v>50</v>
      </c>
      <c r="D395" s="10">
        <v>22.63</v>
      </c>
      <c r="E395" s="41">
        <v>15.483000000000001</v>
      </c>
      <c r="F395" s="10">
        <v>4.0449999999999999</v>
      </c>
      <c r="G395" s="41">
        <v>15.292</v>
      </c>
      <c r="H395" s="10">
        <v>14.917</v>
      </c>
      <c r="I395" s="41">
        <v>18.975999999999999</v>
      </c>
      <c r="J395" s="10">
        <v>4.33</v>
      </c>
      <c r="K395" s="41">
        <v>18.777000000000001</v>
      </c>
      <c r="L395" s="10">
        <v>7.7130000000000001</v>
      </c>
      <c r="M395" s="41">
        <v>29.981999999999999</v>
      </c>
      <c r="N395" s="10">
        <v>3.59</v>
      </c>
      <c r="O395" s="41">
        <v>29.762</v>
      </c>
    </row>
    <row r="396" spans="1:15" ht="12.75" customHeight="1">
      <c r="A396" s="39">
        <v>43497</v>
      </c>
      <c r="B396" s="40" t="s">
        <v>55</v>
      </c>
      <c r="C396" s="40" t="s">
        <v>51</v>
      </c>
      <c r="D396" s="10">
        <v>14.771000000000001</v>
      </c>
      <c r="E396" s="41">
        <v>20.809000000000001</v>
      </c>
      <c r="F396" s="10">
        <v>2.641</v>
      </c>
      <c r="G396" s="41">
        <v>20.667999999999999</v>
      </c>
      <c r="H396" s="10">
        <v>8.5909999999999993</v>
      </c>
      <c r="I396" s="41">
        <v>27.702999999999999</v>
      </c>
      <c r="J396" s="10">
        <v>2.4940000000000002</v>
      </c>
      <c r="K396" s="41">
        <v>27.567</v>
      </c>
      <c r="L396" s="10">
        <v>6.18</v>
      </c>
      <c r="M396" s="41">
        <v>33.872999999999998</v>
      </c>
      <c r="N396" s="10">
        <v>2.8759999999999999</v>
      </c>
      <c r="O396" s="41">
        <v>33.677999999999997</v>
      </c>
    </row>
    <row r="397" spans="1:15" ht="12.75" customHeight="1">
      <c r="A397" s="42">
        <v>43497</v>
      </c>
      <c r="B397" s="43" t="s">
        <v>55</v>
      </c>
      <c r="C397" s="43" t="s">
        <v>52</v>
      </c>
      <c r="D397" s="12">
        <v>7.859</v>
      </c>
      <c r="E397" s="44">
        <v>23.448</v>
      </c>
      <c r="F397" s="12">
        <v>1.405</v>
      </c>
      <c r="G397" s="44">
        <v>23.321999999999999</v>
      </c>
      <c r="H397" s="12">
        <v>6.3259999999999996</v>
      </c>
      <c r="I397" s="44">
        <v>24.989000000000001</v>
      </c>
      <c r="J397" s="12">
        <v>1.8360000000000001</v>
      </c>
      <c r="K397" s="44">
        <v>24.838000000000001</v>
      </c>
      <c r="L397" s="12">
        <v>1.5329999999999999</v>
      </c>
      <c r="M397" s="44">
        <v>74.436000000000007</v>
      </c>
      <c r="N397" s="12">
        <v>0.71399999999999997</v>
      </c>
      <c r="O397" s="44">
        <v>74.347999999999999</v>
      </c>
    </row>
    <row r="398" spans="1:15" ht="12.75" customHeight="1">
      <c r="A398" s="39">
        <v>43497</v>
      </c>
      <c r="B398" s="40" t="s">
        <v>18</v>
      </c>
      <c r="C398" s="40" t="s">
        <v>48</v>
      </c>
      <c r="D398" s="10">
        <v>1244.501</v>
      </c>
      <c r="E398" s="41">
        <v>2.0539999999999998</v>
      </c>
      <c r="F398" s="10">
        <v>31.036000000000001</v>
      </c>
      <c r="G398" s="41">
        <v>1.9410000000000001</v>
      </c>
      <c r="H398" s="10">
        <v>417.95</v>
      </c>
      <c r="I398" s="41">
        <v>2.9129999999999998</v>
      </c>
      <c r="J398" s="10">
        <v>19.686</v>
      </c>
      <c r="K398" s="41">
        <v>2.823</v>
      </c>
      <c r="L398" s="10">
        <v>826.55100000000004</v>
      </c>
      <c r="M398" s="41">
        <v>2.597</v>
      </c>
      <c r="N398" s="10">
        <v>43.805</v>
      </c>
      <c r="O398" s="41">
        <v>2.39</v>
      </c>
    </row>
    <row r="399" spans="1:15" ht="12.75" customHeight="1">
      <c r="A399" s="39">
        <v>43497</v>
      </c>
      <c r="B399" s="40" t="s">
        <v>18</v>
      </c>
      <c r="C399" s="40" t="s">
        <v>49</v>
      </c>
      <c r="D399" s="10">
        <v>953.21799999999996</v>
      </c>
      <c r="E399" s="41">
        <v>2.5499999999999998</v>
      </c>
      <c r="F399" s="10">
        <v>23.771999999999998</v>
      </c>
      <c r="G399" s="41">
        <v>2.4609999999999999</v>
      </c>
      <c r="H399" s="10">
        <v>299.55799999999999</v>
      </c>
      <c r="I399" s="41">
        <v>3.8039999999999998</v>
      </c>
      <c r="J399" s="10">
        <v>14.11</v>
      </c>
      <c r="K399" s="41">
        <v>3.7349999999999999</v>
      </c>
      <c r="L399" s="10">
        <v>653.66</v>
      </c>
      <c r="M399" s="41">
        <v>3.2850000000000001</v>
      </c>
      <c r="N399" s="10">
        <v>34.642000000000003</v>
      </c>
      <c r="O399" s="41">
        <v>3.1240000000000001</v>
      </c>
    </row>
    <row r="400" spans="1:15" ht="12.75" customHeight="1">
      <c r="A400" s="39">
        <v>43497</v>
      </c>
      <c r="B400" s="40" t="s">
        <v>18</v>
      </c>
      <c r="C400" s="40" t="s">
        <v>50</v>
      </c>
      <c r="D400" s="10">
        <v>291.28300000000002</v>
      </c>
      <c r="E400" s="41">
        <v>5.085</v>
      </c>
      <c r="F400" s="10">
        <v>7.2640000000000002</v>
      </c>
      <c r="G400" s="41">
        <v>5.04</v>
      </c>
      <c r="H400" s="10">
        <v>118.39100000000001</v>
      </c>
      <c r="I400" s="41">
        <v>6.7210000000000001</v>
      </c>
      <c r="J400" s="10">
        <v>5.577</v>
      </c>
      <c r="K400" s="41">
        <v>6.6820000000000004</v>
      </c>
      <c r="L400" s="10">
        <v>172.89099999999999</v>
      </c>
      <c r="M400" s="41">
        <v>5.7110000000000003</v>
      </c>
      <c r="N400" s="10">
        <v>9.1630000000000003</v>
      </c>
      <c r="O400" s="41">
        <v>5.62</v>
      </c>
    </row>
    <row r="401" spans="1:15" ht="12.75" customHeight="1">
      <c r="A401" s="39">
        <v>43497</v>
      </c>
      <c r="B401" s="40" t="s">
        <v>18</v>
      </c>
      <c r="C401" s="40" t="s">
        <v>51</v>
      </c>
      <c r="D401" s="10">
        <v>142.29300000000001</v>
      </c>
      <c r="E401" s="41">
        <v>6.2370000000000001</v>
      </c>
      <c r="F401" s="10">
        <v>3.5489999999999999</v>
      </c>
      <c r="G401" s="41">
        <v>6.2009999999999996</v>
      </c>
      <c r="H401" s="10">
        <v>48.298999999999999</v>
      </c>
      <c r="I401" s="41">
        <v>12.914</v>
      </c>
      <c r="J401" s="10">
        <v>2.2749999999999999</v>
      </c>
      <c r="K401" s="41">
        <v>12.894</v>
      </c>
      <c r="L401" s="10">
        <v>93.995000000000005</v>
      </c>
      <c r="M401" s="41">
        <v>7.9790000000000001</v>
      </c>
      <c r="N401" s="10">
        <v>4.9820000000000002</v>
      </c>
      <c r="O401" s="41">
        <v>7.915</v>
      </c>
    </row>
    <row r="402" spans="1:15" ht="12.75" customHeight="1">
      <c r="A402" s="42">
        <v>43497</v>
      </c>
      <c r="B402" s="43" t="s">
        <v>18</v>
      </c>
      <c r="C402" s="43" t="s">
        <v>52</v>
      </c>
      <c r="D402" s="12">
        <v>148.989</v>
      </c>
      <c r="E402" s="44">
        <v>6.4569999999999999</v>
      </c>
      <c r="F402" s="12">
        <v>3.7160000000000002</v>
      </c>
      <c r="G402" s="44">
        <v>6.4219999999999997</v>
      </c>
      <c r="H402" s="12">
        <v>70.093000000000004</v>
      </c>
      <c r="I402" s="44">
        <v>10.071999999999999</v>
      </c>
      <c r="J402" s="12">
        <v>3.302</v>
      </c>
      <c r="K402" s="44">
        <v>10.045999999999999</v>
      </c>
      <c r="L402" s="12">
        <v>78.896000000000001</v>
      </c>
      <c r="M402" s="44">
        <v>8.1479999999999997</v>
      </c>
      <c r="N402" s="12">
        <v>4.181</v>
      </c>
      <c r="O402" s="44">
        <v>8.0850000000000009</v>
      </c>
    </row>
    <row r="403" spans="1:15" ht="12.75" customHeight="1">
      <c r="A403" s="39">
        <v>43497</v>
      </c>
      <c r="B403" s="40" t="s">
        <v>19</v>
      </c>
      <c r="C403" s="40" t="s">
        <v>48</v>
      </c>
      <c r="D403" s="10">
        <v>1045.992</v>
      </c>
      <c r="E403" s="41">
        <v>1.9770000000000001</v>
      </c>
      <c r="F403" s="10">
        <v>31.603000000000002</v>
      </c>
      <c r="G403" s="41">
        <v>1.8089999999999999</v>
      </c>
      <c r="H403" s="10">
        <v>325.80500000000001</v>
      </c>
      <c r="I403" s="41">
        <v>3.9929999999999999</v>
      </c>
      <c r="J403" s="10">
        <v>18.446000000000002</v>
      </c>
      <c r="K403" s="41">
        <v>3.9</v>
      </c>
      <c r="L403" s="10">
        <v>720.18700000000001</v>
      </c>
      <c r="M403" s="41">
        <v>2.2309999999999999</v>
      </c>
      <c r="N403" s="10">
        <v>46.655999999999999</v>
      </c>
      <c r="O403" s="41">
        <v>1.9039999999999999</v>
      </c>
    </row>
    <row r="404" spans="1:15" ht="12.75" customHeight="1">
      <c r="A404" s="39">
        <v>43497</v>
      </c>
      <c r="B404" s="40" t="s">
        <v>19</v>
      </c>
      <c r="C404" s="40" t="s">
        <v>49</v>
      </c>
      <c r="D404" s="10">
        <v>772.447</v>
      </c>
      <c r="E404" s="41">
        <v>2.6070000000000002</v>
      </c>
      <c r="F404" s="10">
        <v>23.338000000000001</v>
      </c>
      <c r="G404" s="41">
        <v>2.4820000000000002</v>
      </c>
      <c r="H404" s="10">
        <v>218.607</v>
      </c>
      <c r="I404" s="41">
        <v>4.4800000000000004</v>
      </c>
      <c r="J404" s="10">
        <v>12.377000000000001</v>
      </c>
      <c r="K404" s="41">
        <v>4.3979999999999997</v>
      </c>
      <c r="L404" s="10">
        <v>553.84</v>
      </c>
      <c r="M404" s="41">
        <v>3.3370000000000002</v>
      </c>
      <c r="N404" s="10">
        <v>35.880000000000003</v>
      </c>
      <c r="O404" s="41">
        <v>3.1280000000000001</v>
      </c>
    </row>
    <row r="405" spans="1:15" ht="12.75" customHeight="1">
      <c r="A405" s="39">
        <v>43497</v>
      </c>
      <c r="B405" s="40" t="s">
        <v>19</v>
      </c>
      <c r="C405" s="40" t="s">
        <v>50</v>
      </c>
      <c r="D405" s="10">
        <v>273.54500000000002</v>
      </c>
      <c r="E405" s="41">
        <v>3.5379999999999998</v>
      </c>
      <c r="F405" s="10">
        <v>8.2650000000000006</v>
      </c>
      <c r="G405" s="41">
        <v>3.4470000000000001</v>
      </c>
      <c r="H405" s="10">
        <v>107.19799999999999</v>
      </c>
      <c r="I405" s="41">
        <v>7.5650000000000004</v>
      </c>
      <c r="J405" s="10">
        <v>6.069</v>
      </c>
      <c r="K405" s="41">
        <v>7.516</v>
      </c>
      <c r="L405" s="10">
        <v>166.34800000000001</v>
      </c>
      <c r="M405" s="41">
        <v>4.1769999999999996</v>
      </c>
      <c r="N405" s="10">
        <v>10.776999999999999</v>
      </c>
      <c r="O405" s="41">
        <v>4.0119999999999996</v>
      </c>
    </row>
    <row r="406" spans="1:15" ht="12.75" customHeight="1">
      <c r="A406" s="39">
        <v>43497</v>
      </c>
      <c r="B406" s="40" t="s">
        <v>19</v>
      </c>
      <c r="C406" s="40" t="s">
        <v>51</v>
      </c>
      <c r="D406" s="10">
        <v>142.17699999999999</v>
      </c>
      <c r="E406" s="41">
        <v>6.5730000000000004</v>
      </c>
      <c r="F406" s="10">
        <v>4.2960000000000003</v>
      </c>
      <c r="G406" s="41">
        <v>6.5250000000000004</v>
      </c>
      <c r="H406" s="10">
        <v>46.567</v>
      </c>
      <c r="I406" s="41">
        <v>12.798999999999999</v>
      </c>
      <c r="J406" s="10">
        <v>2.637</v>
      </c>
      <c r="K406" s="41">
        <v>12.77</v>
      </c>
      <c r="L406" s="10">
        <v>95.61</v>
      </c>
      <c r="M406" s="41">
        <v>6.4619999999999997</v>
      </c>
      <c r="N406" s="10">
        <v>6.194</v>
      </c>
      <c r="O406" s="41">
        <v>6.3559999999999999</v>
      </c>
    </row>
    <row r="407" spans="1:15" ht="12.75" customHeight="1">
      <c r="A407" s="42">
        <v>43497</v>
      </c>
      <c r="B407" s="43" t="s">
        <v>19</v>
      </c>
      <c r="C407" s="43" t="s">
        <v>52</v>
      </c>
      <c r="D407" s="12">
        <v>131.36799999999999</v>
      </c>
      <c r="E407" s="44">
        <v>8.3290000000000006</v>
      </c>
      <c r="F407" s="12">
        <v>3.9689999999999999</v>
      </c>
      <c r="G407" s="44">
        <v>8.2910000000000004</v>
      </c>
      <c r="H407" s="12">
        <v>60.631</v>
      </c>
      <c r="I407" s="44">
        <v>12.164</v>
      </c>
      <c r="J407" s="12">
        <v>3.4329999999999998</v>
      </c>
      <c r="K407" s="44">
        <v>12.134</v>
      </c>
      <c r="L407" s="12">
        <v>70.736999999999995</v>
      </c>
      <c r="M407" s="44">
        <v>11.526999999999999</v>
      </c>
      <c r="N407" s="12">
        <v>4.5830000000000002</v>
      </c>
      <c r="O407" s="44">
        <v>11.468</v>
      </c>
    </row>
    <row r="408" spans="1:15" ht="12.75" customHeight="1">
      <c r="A408" s="39">
        <v>43497</v>
      </c>
      <c r="B408" s="40" t="s">
        <v>20</v>
      </c>
      <c r="C408" s="40" t="s">
        <v>48</v>
      </c>
      <c r="D408" s="10">
        <v>773.76199999999994</v>
      </c>
      <c r="E408" s="41">
        <v>2.6280000000000001</v>
      </c>
      <c r="F408" s="10">
        <v>31.513000000000002</v>
      </c>
      <c r="G408" s="41">
        <v>2.4950000000000001</v>
      </c>
      <c r="H408" s="10">
        <v>232.57599999999999</v>
      </c>
      <c r="I408" s="41">
        <v>4.4960000000000004</v>
      </c>
      <c r="J408" s="10">
        <v>18.216000000000001</v>
      </c>
      <c r="K408" s="41">
        <v>4.3499999999999996</v>
      </c>
      <c r="L408" s="10">
        <v>541.18700000000001</v>
      </c>
      <c r="M408" s="41">
        <v>2.9750000000000001</v>
      </c>
      <c r="N408" s="10">
        <v>45.917000000000002</v>
      </c>
      <c r="O408" s="41">
        <v>2.7149999999999999</v>
      </c>
    </row>
    <row r="409" spans="1:15" ht="12.75" customHeight="1">
      <c r="A409" s="39">
        <v>43497</v>
      </c>
      <c r="B409" s="40" t="s">
        <v>20</v>
      </c>
      <c r="C409" s="40" t="s">
        <v>49</v>
      </c>
      <c r="D409" s="10">
        <v>560.029</v>
      </c>
      <c r="E409" s="41">
        <v>3.8210000000000002</v>
      </c>
      <c r="F409" s="10">
        <v>22.808</v>
      </c>
      <c r="G409" s="41">
        <v>3.7309999999999999</v>
      </c>
      <c r="H409" s="10">
        <v>149.70699999999999</v>
      </c>
      <c r="I409" s="41">
        <v>6.0839999999999996</v>
      </c>
      <c r="J409" s="10">
        <v>11.726000000000001</v>
      </c>
      <c r="K409" s="41">
        <v>5.9770000000000003</v>
      </c>
      <c r="L409" s="10">
        <v>410.32100000000003</v>
      </c>
      <c r="M409" s="41">
        <v>4.016</v>
      </c>
      <c r="N409" s="10">
        <v>34.814</v>
      </c>
      <c r="O409" s="41">
        <v>3.827</v>
      </c>
    </row>
    <row r="410" spans="1:15" ht="12.75" customHeight="1">
      <c r="A410" s="39">
        <v>43497</v>
      </c>
      <c r="B410" s="40" t="s">
        <v>20</v>
      </c>
      <c r="C410" s="40" t="s">
        <v>50</v>
      </c>
      <c r="D410" s="10">
        <v>213.73400000000001</v>
      </c>
      <c r="E410" s="41">
        <v>5.3310000000000004</v>
      </c>
      <c r="F410" s="10">
        <v>8.7050000000000001</v>
      </c>
      <c r="G410" s="41">
        <v>5.2670000000000003</v>
      </c>
      <c r="H410" s="10">
        <v>82.869</v>
      </c>
      <c r="I410" s="41">
        <v>8.657</v>
      </c>
      <c r="J410" s="10">
        <v>6.4909999999999997</v>
      </c>
      <c r="K410" s="41">
        <v>8.5820000000000007</v>
      </c>
      <c r="L410" s="10">
        <v>130.86500000000001</v>
      </c>
      <c r="M410" s="41">
        <v>8.3260000000000005</v>
      </c>
      <c r="N410" s="10">
        <v>11.103</v>
      </c>
      <c r="O410" s="41">
        <v>8.2360000000000007</v>
      </c>
    </row>
    <row r="411" spans="1:15" ht="12.75" customHeight="1">
      <c r="A411" s="39">
        <v>43497</v>
      </c>
      <c r="B411" s="40" t="s">
        <v>20</v>
      </c>
      <c r="C411" s="40" t="s">
        <v>51</v>
      </c>
      <c r="D411" s="10">
        <v>97.697000000000003</v>
      </c>
      <c r="E411" s="41">
        <v>8.2539999999999996</v>
      </c>
      <c r="F411" s="10">
        <v>3.9790000000000001</v>
      </c>
      <c r="G411" s="41">
        <v>8.2119999999999997</v>
      </c>
      <c r="H411" s="10">
        <v>32.942</v>
      </c>
      <c r="I411" s="41">
        <v>12.771000000000001</v>
      </c>
      <c r="J411" s="10">
        <v>2.58</v>
      </c>
      <c r="K411" s="41">
        <v>12.72</v>
      </c>
      <c r="L411" s="10">
        <v>64.754999999999995</v>
      </c>
      <c r="M411" s="41">
        <v>9.9060000000000006</v>
      </c>
      <c r="N411" s="10">
        <v>5.4939999999999998</v>
      </c>
      <c r="O411" s="41">
        <v>9.8309999999999995</v>
      </c>
    </row>
    <row r="412" spans="1:15" ht="12.75" customHeight="1">
      <c r="A412" s="42">
        <v>43497</v>
      </c>
      <c r="B412" s="43" t="s">
        <v>20</v>
      </c>
      <c r="C412" s="43" t="s">
        <v>52</v>
      </c>
      <c r="D412" s="12">
        <v>116.03700000000001</v>
      </c>
      <c r="E412" s="44">
        <v>7.73</v>
      </c>
      <c r="F412" s="12">
        <v>4.726</v>
      </c>
      <c r="G412" s="44">
        <v>7.6859999999999999</v>
      </c>
      <c r="H412" s="12">
        <v>49.926000000000002</v>
      </c>
      <c r="I412" s="44">
        <v>12.702</v>
      </c>
      <c r="J412" s="12">
        <v>3.91</v>
      </c>
      <c r="K412" s="44">
        <v>12.651</v>
      </c>
      <c r="L412" s="12">
        <v>66.11</v>
      </c>
      <c r="M412" s="44">
        <v>11.823</v>
      </c>
      <c r="N412" s="12">
        <v>5.609</v>
      </c>
      <c r="O412" s="44">
        <v>11.76</v>
      </c>
    </row>
    <row r="413" spans="1:15" ht="12.75" customHeight="1">
      <c r="A413" s="39">
        <v>43497</v>
      </c>
      <c r="B413" s="40" t="s">
        <v>21</v>
      </c>
      <c r="C413" s="40" t="s">
        <v>48</v>
      </c>
      <c r="D413" s="10">
        <v>293.66500000000002</v>
      </c>
      <c r="E413" s="41">
        <v>2.4569999999999999</v>
      </c>
      <c r="F413" s="10">
        <v>35.002000000000002</v>
      </c>
      <c r="G413" s="41">
        <v>2.044</v>
      </c>
      <c r="H413" s="10">
        <v>80.965000000000003</v>
      </c>
      <c r="I413" s="41">
        <v>5.1680000000000001</v>
      </c>
      <c r="J413" s="10">
        <v>18.347000000000001</v>
      </c>
      <c r="K413" s="41">
        <v>4.9240000000000004</v>
      </c>
      <c r="L413" s="10">
        <v>212.70099999999999</v>
      </c>
      <c r="M413" s="41">
        <v>2.9159999999999999</v>
      </c>
      <c r="N413" s="10">
        <v>53.482999999999997</v>
      </c>
      <c r="O413" s="41">
        <v>2.3889999999999998</v>
      </c>
    </row>
    <row r="414" spans="1:15" ht="12.75" customHeight="1">
      <c r="A414" s="39">
        <v>43497</v>
      </c>
      <c r="B414" s="40" t="s">
        <v>21</v>
      </c>
      <c r="C414" s="40" t="s">
        <v>49</v>
      </c>
      <c r="D414" s="10">
        <v>221.57300000000001</v>
      </c>
      <c r="E414" s="41">
        <v>3.8450000000000002</v>
      </c>
      <c r="F414" s="10">
        <v>26.408999999999999</v>
      </c>
      <c r="G414" s="41">
        <v>3.5950000000000002</v>
      </c>
      <c r="H414" s="10">
        <v>54.343000000000004</v>
      </c>
      <c r="I414" s="41">
        <v>7.16</v>
      </c>
      <c r="J414" s="10">
        <v>12.314</v>
      </c>
      <c r="K414" s="41">
        <v>6.9859999999999998</v>
      </c>
      <c r="L414" s="10">
        <v>167.23</v>
      </c>
      <c r="M414" s="41">
        <v>4.2489999999999997</v>
      </c>
      <c r="N414" s="10">
        <v>42.05</v>
      </c>
      <c r="O414" s="41">
        <v>3.9049999999999998</v>
      </c>
    </row>
    <row r="415" spans="1:15" ht="12.75" customHeight="1">
      <c r="A415" s="39">
        <v>43497</v>
      </c>
      <c r="B415" s="40" t="s">
        <v>21</v>
      </c>
      <c r="C415" s="40" t="s">
        <v>50</v>
      </c>
      <c r="D415" s="10">
        <v>72.091999999999999</v>
      </c>
      <c r="E415" s="41">
        <v>6.1029999999999998</v>
      </c>
      <c r="F415" s="10">
        <v>8.593</v>
      </c>
      <c r="G415" s="41">
        <v>5.95</v>
      </c>
      <c r="H415" s="10">
        <v>26.622</v>
      </c>
      <c r="I415" s="41">
        <v>12.042999999999999</v>
      </c>
      <c r="J415" s="10">
        <v>6.0330000000000004</v>
      </c>
      <c r="K415" s="41">
        <v>11.941000000000001</v>
      </c>
      <c r="L415" s="10">
        <v>45.47</v>
      </c>
      <c r="M415" s="41">
        <v>6.9459999999999997</v>
      </c>
      <c r="N415" s="10">
        <v>11.433</v>
      </c>
      <c r="O415" s="41">
        <v>6.7409999999999997</v>
      </c>
    </row>
    <row r="416" spans="1:15" ht="12.75" customHeight="1">
      <c r="A416" s="39">
        <v>43497</v>
      </c>
      <c r="B416" s="40" t="s">
        <v>21</v>
      </c>
      <c r="C416" s="40" t="s">
        <v>51</v>
      </c>
      <c r="D416" s="10">
        <v>35.35</v>
      </c>
      <c r="E416" s="41">
        <v>8.0109999999999992</v>
      </c>
      <c r="F416" s="10">
        <v>4.2130000000000001</v>
      </c>
      <c r="G416" s="41">
        <v>7.8949999999999996</v>
      </c>
      <c r="H416" s="10">
        <v>9.7609999999999992</v>
      </c>
      <c r="I416" s="41">
        <v>17.856999999999999</v>
      </c>
      <c r="J416" s="10">
        <v>2.2120000000000002</v>
      </c>
      <c r="K416" s="41">
        <v>17.788</v>
      </c>
      <c r="L416" s="10">
        <v>25.588999999999999</v>
      </c>
      <c r="M416" s="41">
        <v>9.9849999999999994</v>
      </c>
      <c r="N416" s="10">
        <v>6.4340000000000002</v>
      </c>
      <c r="O416" s="41">
        <v>9.8439999999999994</v>
      </c>
    </row>
    <row r="417" spans="1:15" ht="12.75" customHeight="1">
      <c r="A417" s="42">
        <v>43497</v>
      </c>
      <c r="B417" s="43" t="s">
        <v>21</v>
      </c>
      <c r="C417" s="43" t="s">
        <v>52</v>
      </c>
      <c r="D417" s="12">
        <v>36.741999999999997</v>
      </c>
      <c r="E417" s="44">
        <v>9.1129999999999995</v>
      </c>
      <c r="F417" s="12">
        <v>4.3789999999999996</v>
      </c>
      <c r="G417" s="44">
        <v>9.0109999999999992</v>
      </c>
      <c r="H417" s="12">
        <v>16.86</v>
      </c>
      <c r="I417" s="44">
        <v>14.12</v>
      </c>
      <c r="J417" s="12">
        <v>3.8210000000000002</v>
      </c>
      <c r="K417" s="44">
        <v>14.032999999999999</v>
      </c>
      <c r="L417" s="12">
        <v>19.882000000000001</v>
      </c>
      <c r="M417" s="44">
        <v>11.768000000000001</v>
      </c>
      <c r="N417" s="12">
        <v>4.9989999999999997</v>
      </c>
      <c r="O417" s="44">
        <v>11.648</v>
      </c>
    </row>
    <row r="418" spans="1:15" ht="12.75" customHeight="1">
      <c r="A418" s="39">
        <v>43497</v>
      </c>
      <c r="B418" s="40" t="s">
        <v>22</v>
      </c>
      <c r="C418" s="40" t="s">
        <v>48</v>
      </c>
      <c r="D418" s="10">
        <v>401.55700000000002</v>
      </c>
      <c r="E418" s="41">
        <v>3.2130000000000001</v>
      </c>
      <c r="F418" s="10">
        <v>30.957999999999998</v>
      </c>
      <c r="G418" s="41">
        <v>2.992</v>
      </c>
      <c r="H418" s="10">
        <v>113.116</v>
      </c>
      <c r="I418" s="41">
        <v>7.0369999999999999</v>
      </c>
      <c r="J418" s="10">
        <v>16.335000000000001</v>
      </c>
      <c r="K418" s="41">
        <v>6.9340000000000002</v>
      </c>
      <c r="L418" s="10">
        <v>288.44099999999997</v>
      </c>
      <c r="M418" s="41">
        <v>3.5310000000000001</v>
      </c>
      <c r="N418" s="10">
        <v>47.703000000000003</v>
      </c>
      <c r="O418" s="41">
        <v>3.2349999999999999</v>
      </c>
    </row>
    <row r="419" spans="1:15" ht="12.75" customHeight="1">
      <c r="A419" s="39">
        <v>43497</v>
      </c>
      <c r="B419" s="40" t="s">
        <v>22</v>
      </c>
      <c r="C419" s="40" t="s">
        <v>49</v>
      </c>
      <c r="D419" s="10">
        <v>290.714</v>
      </c>
      <c r="E419" s="41">
        <v>4.0819999999999999</v>
      </c>
      <c r="F419" s="10">
        <v>22.411999999999999</v>
      </c>
      <c r="G419" s="41">
        <v>3.911</v>
      </c>
      <c r="H419" s="10">
        <v>74.260000000000005</v>
      </c>
      <c r="I419" s="41">
        <v>8.2970000000000006</v>
      </c>
      <c r="J419" s="10">
        <v>10.724</v>
      </c>
      <c r="K419" s="41">
        <v>8.2089999999999996</v>
      </c>
      <c r="L419" s="10">
        <v>216.45400000000001</v>
      </c>
      <c r="M419" s="41">
        <v>4.2720000000000002</v>
      </c>
      <c r="N419" s="10">
        <v>35.796999999999997</v>
      </c>
      <c r="O419" s="41">
        <v>4.03</v>
      </c>
    </row>
    <row r="420" spans="1:15" ht="12.75" customHeight="1">
      <c r="A420" s="39">
        <v>43497</v>
      </c>
      <c r="B420" s="40" t="s">
        <v>22</v>
      </c>
      <c r="C420" s="40" t="s">
        <v>50</v>
      </c>
      <c r="D420" s="10">
        <v>110.843</v>
      </c>
      <c r="E420" s="41">
        <v>6.2859999999999996</v>
      </c>
      <c r="F420" s="10">
        <v>8.5449999999999999</v>
      </c>
      <c r="G420" s="41">
        <v>6.1760000000000002</v>
      </c>
      <c r="H420" s="10">
        <v>38.856000000000002</v>
      </c>
      <c r="I420" s="41">
        <v>9.6460000000000008</v>
      </c>
      <c r="J420" s="10">
        <v>5.6109999999999998</v>
      </c>
      <c r="K420" s="41">
        <v>9.5709999999999997</v>
      </c>
      <c r="L420" s="10">
        <v>71.986999999999995</v>
      </c>
      <c r="M420" s="41">
        <v>7.266</v>
      </c>
      <c r="N420" s="10">
        <v>11.904999999999999</v>
      </c>
      <c r="O420" s="41">
        <v>7.1260000000000003</v>
      </c>
    </row>
    <row r="421" spans="1:15" ht="12.75" customHeight="1">
      <c r="A421" s="39">
        <v>43497</v>
      </c>
      <c r="B421" s="40" t="s">
        <v>22</v>
      </c>
      <c r="C421" s="40" t="s">
        <v>51</v>
      </c>
      <c r="D421" s="10">
        <v>50.314</v>
      </c>
      <c r="E421" s="41">
        <v>8.1170000000000009</v>
      </c>
      <c r="F421" s="10">
        <v>3.879</v>
      </c>
      <c r="G421" s="41">
        <v>8.032</v>
      </c>
      <c r="H421" s="10">
        <v>12.814</v>
      </c>
      <c r="I421" s="41">
        <v>17.885999999999999</v>
      </c>
      <c r="J421" s="10">
        <v>1.85</v>
      </c>
      <c r="K421" s="41">
        <v>17.846</v>
      </c>
      <c r="L421" s="10">
        <v>37.500999999999998</v>
      </c>
      <c r="M421" s="41">
        <v>10.427</v>
      </c>
      <c r="N421" s="10">
        <v>6.202</v>
      </c>
      <c r="O421" s="41">
        <v>10.33</v>
      </c>
    </row>
    <row r="422" spans="1:15" ht="12.75" customHeight="1">
      <c r="A422" s="42">
        <v>43497</v>
      </c>
      <c r="B422" s="43" t="s">
        <v>22</v>
      </c>
      <c r="C422" s="43" t="s">
        <v>52</v>
      </c>
      <c r="D422" s="12">
        <v>60.527999999999999</v>
      </c>
      <c r="E422" s="44">
        <v>8.0719999999999992</v>
      </c>
      <c r="F422" s="12">
        <v>4.6660000000000004</v>
      </c>
      <c r="G422" s="44">
        <v>7.9859999999999998</v>
      </c>
      <c r="H422" s="12">
        <v>26.042000000000002</v>
      </c>
      <c r="I422" s="44">
        <v>14.071999999999999</v>
      </c>
      <c r="J422" s="12">
        <v>3.7610000000000001</v>
      </c>
      <c r="K422" s="44">
        <v>14.021000000000001</v>
      </c>
      <c r="L422" s="12">
        <v>34.485999999999997</v>
      </c>
      <c r="M422" s="44">
        <v>8.84</v>
      </c>
      <c r="N422" s="12">
        <v>5.7030000000000003</v>
      </c>
      <c r="O422" s="44">
        <v>8.7260000000000009</v>
      </c>
    </row>
    <row r="423" spans="1:15" ht="12.75" customHeight="1">
      <c r="A423" s="39">
        <v>43497</v>
      </c>
      <c r="B423" s="40" t="s">
        <v>23</v>
      </c>
      <c r="C423" s="40" t="s">
        <v>48</v>
      </c>
      <c r="D423" s="10">
        <v>91.287999999999997</v>
      </c>
      <c r="E423" s="41">
        <v>3.9409999999999998</v>
      </c>
      <c r="F423" s="10">
        <v>36.412999999999997</v>
      </c>
      <c r="G423" s="41">
        <v>3.4710000000000001</v>
      </c>
      <c r="H423" s="10">
        <v>28.474</v>
      </c>
      <c r="I423" s="41">
        <v>8.0670000000000002</v>
      </c>
      <c r="J423" s="10">
        <v>21.623999999999999</v>
      </c>
      <c r="K423" s="41">
        <v>7.7750000000000004</v>
      </c>
      <c r="L423" s="10">
        <v>62.814</v>
      </c>
      <c r="M423" s="41">
        <v>3.4820000000000002</v>
      </c>
      <c r="N423" s="10">
        <v>52.777000000000001</v>
      </c>
      <c r="O423" s="41">
        <v>2.657</v>
      </c>
    </row>
    <row r="424" spans="1:15" ht="12.75" customHeight="1">
      <c r="A424" s="39">
        <v>43497</v>
      </c>
      <c r="B424" s="40" t="s">
        <v>23</v>
      </c>
      <c r="C424" s="40" t="s">
        <v>49</v>
      </c>
      <c r="D424" s="10">
        <v>65.635000000000005</v>
      </c>
      <c r="E424" s="41">
        <v>4.3129999999999997</v>
      </c>
      <c r="F424" s="10">
        <v>26.181000000000001</v>
      </c>
      <c r="G424" s="41">
        <v>3.8889999999999998</v>
      </c>
      <c r="H424" s="10">
        <v>19.158999999999999</v>
      </c>
      <c r="I424" s="41">
        <v>9.6519999999999992</v>
      </c>
      <c r="J424" s="10">
        <v>14.55</v>
      </c>
      <c r="K424" s="41">
        <v>9.41</v>
      </c>
      <c r="L424" s="10">
        <v>46.475999999999999</v>
      </c>
      <c r="M424" s="41">
        <v>3.8759999999999999</v>
      </c>
      <c r="N424" s="10">
        <v>39.048999999999999</v>
      </c>
      <c r="O424" s="41">
        <v>3.157</v>
      </c>
    </row>
    <row r="425" spans="1:15" ht="12.75" customHeight="1">
      <c r="A425" s="39">
        <v>43497</v>
      </c>
      <c r="B425" s="40" t="s">
        <v>23</v>
      </c>
      <c r="C425" s="40" t="s">
        <v>50</v>
      </c>
      <c r="D425" s="10">
        <v>25.654</v>
      </c>
      <c r="E425" s="41">
        <v>7.1520000000000001</v>
      </c>
      <c r="F425" s="10">
        <v>10.233000000000001</v>
      </c>
      <c r="G425" s="41">
        <v>6.9050000000000002</v>
      </c>
      <c r="H425" s="10">
        <v>9.3149999999999995</v>
      </c>
      <c r="I425" s="41">
        <v>9.8480000000000008</v>
      </c>
      <c r="J425" s="10">
        <v>7.0739999999999998</v>
      </c>
      <c r="K425" s="41">
        <v>9.6110000000000007</v>
      </c>
      <c r="L425" s="10">
        <v>16.338000000000001</v>
      </c>
      <c r="M425" s="41">
        <v>7.8159999999999998</v>
      </c>
      <c r="N425" s="10">
        <v>13.728</v>
      </c>
      <c r="O425" s="41">
        <v>7.4850000000000003</v>
      </c>
    </row>
    <row r="426" spans="1:15" ht="12.75" customHeight="1">
      <c r="A426" s="39">
        <v>43497</v>
      </c>
      <c r="B426" s="40" t="s">
        <v>23</v>
      </c>
      <c r="C426" s="40" t="s">
        <v>51</v>
      </c>
      <c r="D426" s="10">
        <v>12.848000000000001</v>
      </c>
      <c r="E426" s="41">
        <v>10.016999999999999</v>
      </c>
      <c r="F426" s="10">
        <v>5.125</v>
      </c>
      <c r="G426" s="41">
        <v>9.8409999999999993</v>
      </c>
      <c r="H426" s="10">
        <v>4.0469999999999997</v>
      </c>
      <c r="I426" s="41">
        <v>17.079999999999998</v>
      </c>
      <c r="J426" s="10">
        <v>3.073</v>
      </c>
      <c r="K426" s="41">
        <v>16.943999999999999</v>
      </c>
      <c r="L426" s="10">
        <v>8.8010000000000002</v>
      </c>
      <c r="M426" s="41">
        <v>11.898999999999999</v>
      </c>
      <c r="N426" s="10">
        <v>7.3949999999999996</v>
      </c>
      <c r="O426" s="41">
        <v>11.683999999999999</v>
      </c>
    </row>
    <row r="427" spans="1:15" ht="12.75" customHeight="1">
      <c r="A427" s="42">
        <v>43497</v>
      </c>
      <c r="B427" s="43" t="s">
        <v>23</v>
      </c>
      <c r="C427" s="43" t="s">
        <v>52</v>
      </c>
      <c r="D427" s="12">
        <v>12.805999999999999</v>
      </c>
      <c r="E427" s="44">
        <v>11.273999999999999</v>
      </c>
      <c r="F427" s="12">
        <v>5.1079999999999997</v>
      </c>
      <c r="G427" s="44">
        <v>11.118</v>
      </c>
      <c r="H427" s="12">
        <v>5.2679999999999998</v>
      </c>
      <c r="I427" s="44">
        <v>15.396000000000001</v>
      </c>
      <c r="J427" s="12">
        <v>4.0010000000000003</v>
      </c>
      <c r="K427" s="44">
        <v>15.244999999999999</v>
      </c>
      <c r="L427" s="12">
        <v>7.5369999999999999</v>
      </c>
      <c r="M427" s="44">
        <v>14.403</v>
      </c>
      <c r="N427" s="12">
        <v>6.3330000000000002</v>
      </c>
      <c r="O427" s="44">
        <v>14.226000000000001</v>
      </c>
    </row>
    <row r="428" spans="1:15" ht="12.75" customHeight="1">
      <c r="A428" s="39">
        <v>43497</v>
      </c>
      <c r="B428" s="40" t="s">
        <v>24</v>
      </c>
      <c r="C428" s="40" t="s">
        <v>48</v>
      </c>
      <c r="D428" s="10">
        <v>18.969000000000001</v>
      </c>
      <c r="E428" s="41">
        <v>7.0140000000000002</v>
      </c>
      <c r="F428" s="10">
        <v>17.716000000000001</v>
      </c>
      <c r="G428" s="41">
        <v>6.77</v>
      </c>
      <c r="H428" s="10">
        <v>6.66</v>
      </c>
      <c r="I428" s="41">
        <v>12.074999999999999</v>
      </c>
      <c r="J428" s="10">
        <v>12.052</v>
      </c>
      <c r="K428" s="41">
        <v>11.923</v>
      </c>
      <c r="L428" s="10">
        <v>12.308999999999999</v>
      </c>
      <c r="M428" s="41">
        <v>8.9090000000000007</v>
      </c>
      <c r="N428" s="10">
        <v>23.757000000000001</v>
      </c>
      <c r="O428" s="41">
        <v>8.57</v>
      </c>
    </row>
    <row r="429" spans="1:15" ht="12.75" customHeight="1">
      <c r="A429" s="39">
        <v>43497</v>
      </c>
      <c r="B429" s="40" t="s">
        <v>24</v>
      </c>
      <c r="C429" s="40" t="s">
        <v>49</v>
      </c>
      <c r="D429" s="10">
        <v>14.066000000000001</v>
      </c>
      <c r="E429" s="41">
        <v>8.4749999999999996</v>
      </c>
      <c r="F429" s="10">
        <v>13.138</v>
      </c>
      <c r="G429" s="41">
        <v>8.2739999999999991</v>
      </c>
      <c r="H429" s="10">
        <v>4.6559999999999997</v>
      </c>
      <c r="I429" s="41">
        <v>16.484000000000002</v>
      </c>
      <c r="J429" s="10">
        <v>8.4260000000000002</v>
      </c>
      <c r="K429" s="41">
        <v>16.373000000000001</v>
      </c>
      <c r="L429" s="10">
        <v>9.41</v>
      </c>
      <c r="M429" s="41">
        <v>9.3239999999999998</v>
      </c>
      <c r="N429" s="10">
        <v>18.163</v>
      </c>
      <c r="O429" s="41">
        <v>9</v>
      </c>
    </row>
    <row r="430" spans="1:15" ht="12.75" customHeight="1">
      <c r="A430" s="39">
        <v>43497</v>
      </c>
      <c r="B430" s="40" t="s">
        <v>24</v>
      </c>
      <c r="C430" s="40" t="s">
        <v>50</v>
      </c>
      <c r="D430" s="10">
        <v>4.9029999999999996</v>
      </c>
      <c r="E430" s="41">
        <v>13.272</v>
      </c>
      <c r="F430" s="10">
        <v>4.5789999999999997</v>
      </c>
      <c r="G430" s="41">
        <v>13.144</v>
      </c>
      <c r="H430" s="10">
        <v>2.004</v>
      </c>
      <c r="I430" s="41">
        <v>25.474</v>
      </c>
      <c r="J430" s="10">
        <v>3.6269999999999998</v>
      </c>
      <c r="K430" s="41">
        <v>25.402000000000001</v>
      </c>
      <c r="L430" s="10">
        <v>2.899</v>
      </c>
      <c r="M430" s="41">
        <v>15.167999999999999</v>
      </c>
      <c r="N430" s="10">
        <v>5.5949999999999998</v>
      </c>
      <c r="O430" s="41">
        <v>14.97</v>
      </c>
    </row>
    <row r="431" spans="1:15" ht="12.75" customHeight="1">
      <c r="A431" s="39">
        <v>43497</v>
      </c>
      <c r="B431" s="40" t="s">
        <v>24</v>
      </c>
      <c r="C431" s="40" t="s">
        <v>51</v>
      </c>
      <c r="D431" s="10">
        <v>1.76</v>
      </c>
      <c r="E431" s="41">
        <v>28.408000000000001</v>
      </c>
      <c r="F431" s="10">
        <v>1.643</v>
      </c>
      <c r="G431" s="41">
        <v>28.349</v>
      </c>
      <c r="H431" s="10">
        <v>0.59099999999999997</v>
      </c>
      <c r="I431" s="41">
        <v>56.154000000000003</v>
      </c>
      <c r="J431" s="10">
        <v>1.07</v>
      </c>
      <c r="K431" s="41">
        <v>56.122</v>
      </c>
      <c r="L431" s="10">
        <v>1.1679999999999999</v>
      </c>
      <c r="M431" s="41">
        <v>30.39</v>
      </c>
      <c r="N431" s="10">
        <v>2.2549999999999999</v>
      </c>
      <c r="O431" s="41">
        <v>30.292000000000002</v>
      </c>
    </row>
    <row r="432" spans="1:15" ht="12.75" customHeight="1">
      <c r="A432" s="42">
        <v>43497</v>
      </c>
      <c r="B432" s="43" t="s">
        <v>24</v>
      </c>
      <c r="C432" s="43" t="s">
        <v>52</v>
      </c>
      <c r="D432" s="12">
        <v>3.1429999999999998</v>
      </c>
      <c r="E432" s="44">
        <v>17.292999999999999</v>
      </c>
      <c r="F432" s="12">
        <v>2.9359999999999999</v>
      </c>
      <c r="G432" s="44">
        <v>17.195</v>
      </c>
      <c r="H432" s="12">
        <v>1.413</v>
      </c>
      <c r="I432" s="44">
        <v>28.721</v>
      </c>
      <c r="J432" s="12">
        <v>2.5569999999999999</v>
      </c>
      <c r="K432" s="44">
        <v>28.657</v>
      </c>
      <c r="L432" s="12">
        <v>1.73</v>
      </c>
      <c r="M432" s="44">
        <v>23.109000000000002</v>
      </c>
      <c r="N432" s="12">
        <v>3.34</v>
      </c>
      <c r="O432" s="44">
        <v>22.98</v>
      </c>
    </row>
    <row r="433" spans="1:15" ht="12.75" customHeight="1">
      <c r="A433" s="39">
        <v>43497</v>
      </c>
      <c r="B433" s="40" t="s">
        <v>25</v>
      </c>
      <c r="C433" s="40" t="s">
        <v>48</v>
      </c>
      <c r="D433" s="10">
        <v>64.004000000000005</v>
      </c>
      <c r="E433" s="41">
        <v>5.5640000000000001</v>
      </c>
      <c r="F433" s="10">
        <v>27.975999999999999</v>
      </c>
      <c r="G433" s="41">
        <v>5.36</v>
      </c>
      <c r="H433" s="10">
        <v>20.510999999999999</v>
      </c>
      <c r="I433" s="41">
        <v>11.186</v>
      </c>
      <c r="J433" s="10">
        <v>17.727</v>
      </c>
      <c r="K433" s="41">
        <v>11.045999999999999</v>
      </c>
      <c r="L433" s="10">
        <v>43.493000000000002</v>
      </c>
      <c r="M433" s="41">
        <v>5.6109999999999998</v>
      </c>
      <c r="N433" s="10">
        <v>38.463000000000001</v>
      </c>
      <c r="O433" s="41">
        <v>5.1349999999999998</v>
      </c>
    </row>
    <row r="434" spans="1:15" ht="12.75" customHeight="1">
      <c r="A434" s="39">
        <v>43497</v>
      </c>
      <c r="B434" s="40" t="s">
        <v>25</v>
      </c>
      <c r="C434" s="40" t="s">
        <v>49</v>
      </c>
      <c r="D434" s="10">
        <v>50.75</v>
      </c>
      <c r="E434" s="41">
        <v>6.6360000000000001</v>
      </c>
      <c r="F434" s="10">
        <v>22.183</v>
      </c>
      <c r="G434" s="41">
        <v>6.4660000000000002</v>
      </c>
      <c r="H434" s="10">
        <v>15.266999999999999</v>
      </c>
      <c r="I434" s="41">
        <v>13.095000000000001</v>
      </c>
      <c r="J434" s="10">
        <v>13.195</v>
      </c>
      <c r="K434" s="41">
        <v>12.976000000000001</v>
      </c>
      <c r="L434" s="10">
        <v>35.481999999999999</v>
      </c>
      <c r="M434" s="41">
        <v>6.8120000000000003</v>
      </c>
      <c r="N434" s="10">
        <v>31.379000000000001</v>
      </c>
      <c r="O434" s="41">
        <v>6.4260000000000002</v>
      </c>
    </row>
    <row r="435" spans="1:15" ht="12.75" customHeight="1">
      <c r="A435" s="39">
        <v>43497</v>
      </c>
      <c r="B435" s="40" t="s">
        <v>25</v>
      </c>
      <c r="C435" s="40" t="s">
        <v>50</v>
      </c>
      <c r="D435" s="10">
        <v>13.254</v>
      </c>
      <c r="E435" s="41">
        <v>12.952</v>
      </c>
      <c r="F435" s="10">
        <v>5.7930000000000001</v>
      </c>
      <c r="G435" s="41">
        <v>12.866</v>
      </c>
      <c r="H435" s="10">
        <v>5.2430000000000003</v>
      </c>
      <c r="I435" s="41">
        <v>18.135999999999999</v>
      </c>
      <c r="J435" s="10">
        <v>4.532</v>
      </c>
      <c r="K435" s="41">
        <v>18.05</v>
      </c>
      <c r="L435" s="10">
        <v>8.0109999999999992</v>
      </c>
      <c r="M435" s="41">
        <v>14.101000000000001</v>
      </c>
      <c r="N435" s="10">
        <v>7.0839999999999996</v>
      </c>
      <c r="O435" s="41">
        <v>13.917999999999999</v>
      </c>
    </row>
    <row r="436" spans="1:15" ht="12.75" customHeight="1">
      <c r="A436" s="39">
        <v>43497</v>
      </c>
      <c r="B436" s="40" t="s">
        <v>25</v>
      </c>
      <c r="C436" s="40" t="s">
        <v>51</v>
      </c>
      <c r="D436" s="10">
        <v>7.2469999999999999</v>
      </c>
      <c r="E436" s="41">
        <v>21.994</v>
      </c>
      <c r="F436" s="10">
        <v>3.1669999999999998</v>
      </c>
      <c r="G436" s="41">
        <v>21.943000000000001</v>
      </c>
      <c r="H436" s="10">
        <v>3.282</v>
      </c>
      <c r="I436" s="41">
        <v>26.244</v>
      </c>
      <c r="J436" s="10">
        <v>2.8370000000000002</v>
      </c>
      <c r="K436" s="41">
        <v>26.184999999999999</v>
      </c>
      <c r="L436" s="10">
        <v>3.9649999999999999</v>
      </c>
      <c r="M436" s="41">
        <v>25.504000000000001</v>
      </c>
      <c r="N436" s="10">
        <v>3.5059999999999998</v>
      </c>
      <c r="O436" s="41">
        <v>25.402999999999999</v>
      </c>
    </row>
    <row r="437" spans="1:15" ht="12.75" customHeight="1">
      <c r="A437" s="42">
        <v>43497</v>
      </c>
      <c r="B437" s="43" t="s">
        <v>25</v>
      </c>
      <c r="C437" s="43" t="s">
        <v>52</v>
      </c>
      <c r="D437" s="12">
        <v>6.0069999999999997</v>
      </c>
      <c r="E437" s="44">
        <v>17.888000000000002</v>
      </c>
      <c r="F437" s="12">
        <v>2.6259999999999999</v>
      </c>
      <c r="G437" s="44">
        <v>17.826000000000001</v>
      </c>
      <c r="H437" s="12">
        <v>1.9610000000000001</v>
      </c>
      <c r="I437" s="44">
        <v>28.18</v>
      </c>
      <c r="J437" s="12">
        <v>1.6950000000000001</v>
      </c>
      <c r="K437" s="44">
        <v>28.125</v>
      </c>
      <c r="L437" s="12">
        <v>4.0460000000000003</v>
      </c>
      <c r="M437" s="44">
        <v>23.497</v>
      </c>
      <c r="N437" s="12">
        <v>3.5779999999999998</v>
      </c>
      <c r="O437" s="44">
        <v>23.388000000000002</v>
      </c>
    </row>
    <row r="438" spans="1:15" ht="12.75" customHeight="1">
      <c r="A438" s="39">
        <v>43497</v>
      </c>
      <c r="B438" s="40" t="s">
        <v>26</v>
      </c>
      <c r="C438" s="40" t="s">
        <v>48</v>
      </c>
      <c r="D438" s="10">
        <v>1161.8520000000001</v>
      </c>
      <c r="E438" s="41">
        <v>2.2210000000000001</v>
      </c>
      <c r="F438" s="10">
        <v>30.268999999999998</v>
      </c>
      <c r="G438" s="41">
        <v>1.8520000000000001</v>
      </c>
      <c r="H438" s="10">
        <v>164.39</v>
      </c>
      <c r="I438" s="41">
        <v>7.09</v>
      </c>
      <c r="J438" s="10">
        <v>8.0670000000000002</v>
      </c>
      <c r="K438" s="41">
        <v>6.9050000000000002</v>
      </c>
      <c r="L438" s="10">
        <v>997.46199999999999</v>
      </c>
      <c r="M438" s="41">
        <v>2.069</v>
      </c>
      <c r="N438" s="10">
        <v>55.395000000000003</v>
      </c>
      <c r="O438" s="41">
        <v>1.6950000000000001</v>
      </c>
    </row>
    <row r="439" spans="1:15" ht="12.75" customHeight="1">
      <c r="A439" s="39">
        <v>43497</v>
      </c>
      <c r="B439" s="40" t="s">
        <v>26</v>
      </c>
      <c r="C439" s="40" t="s">
        <v>49</v>
      </c>
      <c r="D439" s="10">
        <v>906.83500000000004</v>
      </c>
      <c r="E439" s="41">
        <v>2.2599999999999998</v>
      </c>
      <c r="F439" s="10">
        <v>23.625</v>
      </c>
      <c r="G439" s="41">
        <v>1.8979999999999999</v>
      </c>
      <c r="H439" s="10">
        <v>98.322000000000003</v>
      </c>
      <c r="I439" s="41">
        <v>7.2009999999999996</v>
      </c>
      <c r="J439" s="10">
        <v>4.8250000000000002</v>
      </c>
      <c r="K439" s="41">
        <v>7.0190000000000001</v>
      </c>
      <c r="L439" s="10">
        <v>808.51300000000003</v>
      </c>
      <c r="M439" s="41">
        <v>2.4380000000000002</v>
      </c>
      <c r="N439" s="10">
        <v>44.901000000000003</v>
      </c>
      <c r="O439" s="41">
        <v>2.1309999999999998</v>
      </c>
    </row>
    <row r="440" spans="1:15" ht="12.75" customHeight="1">
      <c r="A440" s="39">
        <v>43497</v>
      </c>
      <c r="B440" s="40" t="s">
        <v>26</v>
      </c>
      <c r="C440" s="40" t="s">
        <v>50</v>
      </c>
      <c r="D440" s="10">
        <v>255.017</v>
      </c>
      <c r="E440" s="41">
        <v>5.6790000000000003</v>
      </c>
      <c r="F440" s="10">
        <v>6.6440000000000001</v>
      </c>
      <c r="G440" s="41">
        <v>5.5449999999999999</v>
      </c>
      <c r="H440" s="10">
        <v>66.067999999999998</v>
      </c>
      <c r="I440" s="41">
        <v>11.145</v>
      </c>
      <c r="J440" s="10">
        <v>3.242</v>
      </c>
      <c r="K440" s="41">
        <v>11.028</v>
      </c>
      <c r="L440" s="10">
        <v>188.94900000000001</v>
      </c>
      <c r="M440" s="41">
        <v>5.3559999999999999</v>
      </c>
      <c r="N440" s="10">
        <v>10.493</v>
      </c>
      <c r="O440" s="41">
        <v>5.2229999999999999</v>
      </c>
    </row>
    <row r="441" spans="1:15" ht="12.75" customHeight="1">
      <c r="A441" s="39">
        <v>43497</v>
      </c>
      <c r="B441" s="40" t="s">
        <v>26</v>
      </c>
      <c r="C441" s="40" t="s">
        <v>51</v>
      </c>
      <c r="D441" s="10">
        <v>133.52699999999999</v>
      </c>
      <c r="E441" s="41">
        <v>5.7919999999999998</v>
      </c>
      <c r="F441" s="10">
        <v>3.4790000000000001</v>
      </c>
      <c r="G441" s="41">
        <v>5.6609999999999996</v>
      </c>
      <c r="H441" s="10">
        <v>16.923999999999999</v>
      </c>
      <c r="I441" s="41">
        <v>16.759</v>
      </c>
      <c r="J441" s="10">
        <v>0.83099999999999996</v>
      </c>
      <c r="K441" s="41">
        <v>16.681999999999999</v>
      </c>
      <c r="L441" s="10">
        <v>116.602</v>
      </c>
      <c r="M441" s="41">
        <v>6.2210000000000001</v>
      </c>
      <c r="N441" s="10">
        <v>6.476</v>
      </c>
      <c r="O441" s="41">
        <v>6.1070000000000002</v>
      </c>
    </row>
    <row r="442" spans="1:15" ht="12.75" customHeight="1">
      <c r="A442" s="42">
        <v>43497</v>
      </c>
      <c r="B442" s="43" t="s">
        <v>26</v>
      </c>
      <c r="C442" s="43" t="s">
        <v>52</v>
      </c>
      <c r="D442" s="12">
        <v>121.49</v>
      </c>
      <c r="E442" s="44">
        <v>8.8309999999999995</v>
      </c>
      <c r="F442" s="12">
        <v>3.165</v>
      </c>
      <c r="G442" s="44">
        <v>8.7449999999999992</v>
      </c>
      <c r="H442" s="12">
        <v>49.143000000000001</v>
      </c>
      <c r="I442" s="44">
        <v>13.214</v>
      </c>
      <c r="J442" s="12">
        <v>2.4119999999999999</v>
      </c>
      <c r="K442" s="44">
        <v>13.116</v>
      </c>
      <c r="L442" s="12">
        <v>72.346999999999994</v>
      </c>
      <c r="M442" s="44">
        <v>9.4149999999999991</v>
      </c>
      <c r="N442" s="12">
        <v>4.0179999999999998</v>
      </c>
      <c r="O442" s="44">
        <v>9.34</v>
      </c>
    </row>
    <row r="443" spans="1:15" ht="12.75" customHeight="1">
      <c r="A443" s="39">
        <v>43497</v>
      </c>
      <c r="B443" s="40" t="s">
        <v>33</v>
      </c>
      <c r="C443" s="40" t="s">
        <v>48</v>
      </c>
      <c r="D443" s="10">
        <v>1057.569</v>
      </c>
      <c r="E443" s="41">
        <v>2.214</v>
      </c>
      <c r="F443" s="10">
        <v>30.324999999999999</v>
      </c>
      <c r="G443" s="41">
        <v>1.8340000000000001</v>
      </c>
      <c r="H443" s="10">
        <v>152.548</v>
      </c>
      <c r="I443" s="41">
        <v>6.851</v>
      </c>
      <c r="J443" s="10">
        <v>8.1750000000000007</v>
      </c>
      <c r="K443" s="41">
        <v>6.6589999999999998</v>
      </c>
      <c r="L443" s="10">
        <v>905.02099999999996</v>
      </c>
      <c r="M443" s="41">
        <v>2.081</v>
      </c>
      <c r="N443" s="10">
        <v>55.814</v>
      </c>
      <c r="O443" s="41">
        <v>1.67</v>
      </c>
    </row>
    <row r="444" spans="1:15" ht="12.75" customHeight="1">
      <c r="A444" s="39">
        <v>43497</v>
      </c>
      <c r="B444" s="40" t="s">
        <v>33</v>
      </c>
      <c r="C444" s="40" t="s">
        <v>49</v>
      </c>
      <c r="D444" s="10">
        <v>822.36800000000005</v>
      </c>
      <c r="E444" s="41">
        <v>2.3140000000000001</v>
      </c>
      <c r="F444" s="10">
        <v>23.581</v>
      </c>
      <c r="G444" s="41">
        <v>1.954</v>
      </c>
      <c r="H444" s="10">
        <v>91.045000000000002</v>
      </c>
      <c r="I444" s="41">
        <v>7.0259999999999998</v>
      </c>
      <c r="J444" s="10">
        <v>4.8789999999999996</v>
      </c>
      <c r="K444" s="41">
        <v>6.8390000000000004</v>
      </c>
      <c r="L444" s="10">
        <v>731.32299999999998</v>
      </c>
      <c r="M444" s="41">
        <v>2.423</v>
      </c>
      <c r="N444" s="10">
        <v>45.101999999999997</v>
      </c>
      <c r="O444" s="41">
        <v>2.081</v>
      </c>
    </row>
    <row r="445" spans="1:15" ht="12.75" customHeight="1">
      <c r="A445" s="39">
        <v>43497</v>
      </c>
      <c r="B445" s="40" t="s">
        <v>33</v>
      </c>
      <c r="C445" s="40" t="s">
        <v>50</v>
      </c>
      <c r="D445" s="10">
        <v>235.20099999999999</v>
      </c>
      <c r="E445" s="41">
        <v>5.6820000000000004</v>
      </c>
      <c r="F445" s="10">
        <v>6.7439999999999998</v>
      </c>
      <c r="G445" s="41">
        <v>5.5449999999999999</v>
      </c>
      <c r="H445" s="10">
        <v>61.503</v>
      </c>
      <c r="I445" s="41">
        <v>11.723000000000001</v>
      </c>
      <c r="J445" s="10">
        <v>3.2959999999999998</v>
      </c>
      <c r="K445" s="41">
        <v>11.612</v>
      </c>
      <c r="L445" s="10">
        <v>173.69800000000001</v>
      </c>
      <c r="M445" s="41">
        <v>5.4349999999999996</v>
      </c>
      <c r="N445" s="10">
        <v>10.712</v>
      </c>
      <c r="O445" s="41">
        <v>5.2910000000000004</v>
      </c>
    </row>
    <row r="446" spans="1:15" ht="12.75" customHeight="1">
      <c r="A446" s="39">
        <v>43497</v>
      </c>
      <c r="B446" s="40" t="s">
        <v>33</v>
      </c>
      <c r="C446" s="40" t="s">
        <v>51</v>
      </c>
      <c r="D446" s="10">
        <v>124.271</v>
      </c>
      <c r="E446" s="41">
        <v>6.0469999999999997</v>
      </c>
      <c r="F446" s="10">
        <v>3.5630000000000002</v>
      </c>
      <c r="G446" s="41">
        <v>5.9189999999999996</v>
      </c>
      <c r="H446" s="10">
        <v>14.941000000000001</v>
      </c>
      <c r="I446" s="41">
        <v>18.585000000000001</v>
      </c>
      <c r="J446" s="10">
        <v>0.80100000000000005</v>
      </c>
      <c r="K446" s="41">
        <v>18.515999999999998</v>
      </c>
      <c r="L446" s="10">
        <v>109.33</v>
      </c>
      <c r="M446" s="41">
        <v>6.52</v>
      </c>
      <c r="N446" s="10">
        <v>6.7430000000000003</v>
      </c>
      <c r="O446" s="41">
        <v>6.4009999999999998</v>
      </c>
    </row>
    <row r="447" spans="1:15" ht="12.75" customHeight="1">
      <c r="A447" s="42">
        <v>43497</v>
      </c>
      <c r="B447" s="43" t="s">
        <v>33</v>
      </c>
      <c r="C447" s="43" t="s">
        <v>52</v>
      </c>
      <c r="D447" s="12">
        <v>110.93</v>
      </c>
      <c r="E447" s="44">
        <v>9.0239999999999991</v>
      </c>
      <c r="F447" s="12">
        <v>3.181</v>
      </c>
      <c r="G447" s="44">
        <v>8.9380000000000006</v>
      </c>
      <c r="H447" s="12">
        <v>46.561999999999998</v>
      </c>
      <c r="I447" s="44">
        <v>13.792</v>
      </c>
      <c r="J447" s="12">
        <v>2.4950000000000001</v>
      </c>
      <c r="K447" s="44">
        <v>13.696999999999999</v>
      </c>
      <c r="L447" s="12">
        <v>64.367999999999995</v>
      </c>
      <c r="M447" s="44">
        <v>9.6419999999999995</v>
      </c>
      <c r="N447" s="12">
        <v>3.97</v>
      </c>
      <c r="O447" s="44">
        <v>9.5609999999999999</v>
      </c>
    </row>
    <row r="448" spans="1:15" ht="12.75" customHeight="1">
      <c r="A448" s="39">
        <v>43497</v>
      </c>
      <c r="B448" s="40" t="s">
        <v>27</v>
      </c>
      <c r="C448" s="40" t="s">
        <v>48</v>
      </c>
      <c r="D448" s="10">
        <v>612.11199999999997</v>
      </c>
      <c r="E448" s="41">
        <v>2.6360000000000001</v>
      </c>
      <c r="F448" s="10">
        <v>31.088999999999999</v>
      </c>
      <c r="G448" s="41">
        <v>2.0790000000000002</v>
      </c>
      <c r="H448" s="10">
        <v>87.619</v>
      </c>
      <c r="I448" s="41">
        <v>10.063000000000001</v>
      </c>
      <c r="J448" s="10">
        <v>7.8719999999999999</v>
      </c>
      <c r="K448" s="41">
        <v>9.9179999999999993</v>
      </c>
      <c r="L448" s="10">
        <v>524.49199999999996</v>
      </c>
      <c r="M448" s="41">
        <v>2.464</v>
      </c>
      <c r="N448" s="10">
        <v>61.286999999999999</v>
      </c>
      <c r="O448" s="41">
        <v>1.3260000000000001</v>
      </c>
    </row>
    <row r="449" spans="1:15" ht="12.75" customHeight="1">
      <c r="A449" s="39">
        <v>43497</v>
      </c>
      <c r="B449" s="40" t="s">
        <v>27</v>
      </c>
      <c r="C449" s="40" t="s">
        <v>49</v>
      </c>
      <c r="D449" s="10">
        <v>488.572</v>
      </c>
      <c r="E449" s="41">
        <v>3.0920000000000001</v>
      </c>
      <c r="F449" s="10">
        <v>24.815000000000001</v>
      </c>
      <c r="G449" s="41">
        <v>2.633</v>
      </c>
      <c r="H449" s="10">
        <v>53.991999999999997</v>
      </c>
      <c r="I449" s="41">
        <v>11.736000000000001</v>
      </c>
      <c r="J449" s="10">
        <v>4.851</v>
      </c>
      <c r="K449" s="41">
        <v>11.611000000000001</v>
      </c>
      <c r="L449" s="10">
        <v>434.57900000000001</v>
      </c>
      <c r="M449" s="41">
        <v>3.1669999999999998</v>
      </c>
      <c r="N449" s="10">
        <v>50.780999999999999</v>
      </c>
      <c r="O449" s="41">
        <v>2.39</v>
      </c>
    </row>
    <row r="450" spans="1:15" ht="12.75" customHeight="1">
      <c r="A450" s="39">
        <v>43497</v>
      </c>
      <c r="B450" s="40" t="s">
        <v>27</v>
      </c>
      <c r="C450" s="40" t="s">
        <v>50</v>
      </c>
      <c r="D450" s="10">
        <v>123.54</v>
      </c>
      <c r="E450" s="41">
        <v>7.4459999999999997</v>
      </c>
      <c r="F450" s="10">
        <v>6.2750000000000004</v>
      </c>
      <c r="G450" s="41">
        <v>7.2670000000000003</v>
      </c>
      <c r="H450" s="10">
        <v>33.627000000000002</v>
      </c>
      <c r="I450" s="41">
        <v>16.221</v>
      </c>
      <c r="J450" s="10">
        <v>3.0209999999999999</v>
      </c>
      <c r="K450" s="41">
        <v>16.131</v>
      </c>
      <c r="L450" s="10">
        <v>89.912999999999997</v>
      </c>
      <c r="M450" s="41">
        <v>6.9710000000000001</v>
      </c>
      <c r="N450" s="10">
        <v>10.506</v>
      </c>
      <c r="O450" s="41">
        <v>6.6550000000000002</v>
      </c>
    </row>
    <row r="451" spans="1:15" ht="12.75" customHeight="1">
      <c r="A451" s="39">
        <v>43497</v>
      </c>
      <c r="B451" s="40" t="s">
        <v>27</v>
      </c>
      <c r="C451" s="40" t="s">
        <v>51</v>
      </c>
      <c r="D451" s="10">
        <v>65.751999999999995</v>
      </c>
      <c r="E451" s="41">
        <v>8.3160000000000007</v>
      </c>
      <c r="F451" s="10">
        <v>3.34</v>
      </c>
      <c r="G451" s="41">
        <v>8.1560000000000006</v>
      </c>
      <c r="H451" s="10">
        <v>8.5190000000000001</v>
      </c>
      <c r="I451" s="41">
        <v>25.09</v>
      </c>
      <c r="J451" s="10">
        <v>0.76500000000000001</v>
      </c>
      <c r="K451" s="41">
        <v>25.032</v>
      </c>
      <c r="L451" s="10">
        <v>57.232999999999997</v>
      </c>
      <c r="M451" s="41">
        <v>9.2469999999999999</v>
      </c>
      <c r="N451" s="10">
        <v>6.6879999999999997</v>
      </c>
      <c r="O451" s="41">
        <v>9.0109999999999992</v>
      </c>
    </row>
    <row r="452" spans="1:15" ht="12.75" customHeight="1">
      <c r="A452" s="42">
        <v>43497</v>
      </c>
      <c r="B452" s="43" t="s">
        <v>27</v>
      </c>
      <c r="C452" s="43" t="s">
        <v>52</v>
      </c>
      <c r="D452" s="12">
        <v>57.787999999999997</v>
      </c>
      <c r="E452" s="44">
        <v>11.715</v>
      </c>
      <c r="F452" s="12">
        <v>2.9350000000000001</v>
      </c>
      <c r="G452" s="44">
        <v>11.603</v>
      </c>
      <c r="H452" s="12">
        <v>25.108000000000001</v>
      </c>
      <c r="I452" s="44">
        <v>19.478000000000002</v>
      </c>
      <c r="J452" s="12">
        <v>2.2559999999999998</v>
      </c>
      <c r="K452" s="44">
        <v>19.404</v>
      </c>
      <c r="L452" s="12">
        <v>32.68</v>
      </c>
      <c r="M452" s="44">
        <v>11.585000000000001</v>
      </c>
      <c r="N452" s="12">
        <v>3.819</v>
      </c>
      <c r="O452" s="44">
        <v>11.397</v>
      </c>
    </row>
    <row r="453" spans="1:15" ht="12.75" customHeight="1">
      <c r="A453" s="39">
        <v>43497</v>
      </c>
      <c r="B453" s="40" t="s">
        <v>28</v>
      </c>
      <c r="C453" s="40" t="s">
        <v>48</v>
      </c>
      <c r="D453" s="10">
        <v>146.964</v>
      </c>
      <c r="E453" s="41">
        <v>5.99</v>
      </c>
      <c r="F453" s="10">
        <v>46.162999999999997</v>
      </c>
      <c r="G453" s="41">
        <v>4.7149999999999999</v>
      </c>
      <c r="H453" s="10">
        <v>13.536</v>
      </c>
      <c r="I453" s="41">
        <v>22.241</v>
      </c>
      <c r="J453" s="10">
        <v>21.382000000000001</v>
      </c>
      <c r="K453" s="41">
        <v>20.288</v>
      </c>
      <c r="L453" s="10">
        <v>133.428</v>
      </c>
      <c r="M453" s="41">
        <v>6.5759999999999996</v>
      </c>
      <c r="N453" s="10">
        <v>52.314999999999998</v>
      </c>
      <c r="O453" s="41">
        <v>5.1660000000000004</v>
      </c>
    </row>
    <row r="454" spans="1:15" ht="12.75" customHeight="1">
      <c r="A454" s="39">
        <v>43497</v>
      </c>
      <c r="B454" s="40" t="s">
        <v>28</v>
      </c>
      <c r="C454" s="40" t="s">
        <v>49</v>
      </c>
      <c r="D454" s="10">
        <v>98.352999999999994</v>
      </c>
      <c r="E454" s="41">
        <v>8.7569999999999997</v>
      </c>
      <c r="F454" s="10">
        <v>30.893999999999998</v>
      </c>
      <c r="G454" s="41">
        <v>7.94</v>
      </c>
      <c r="H454" s="10">
        <v>8.516</v>
      </c>
      <c r="I454" s="41">
        <v>28.992000000000001</v>
      </c>
      <c r="J454" s="10">
        <v>13.451000000000001</v>
      </c>
      <c r="K454" s="41">
        <v>27.521999999999998</v>
      </c>
      <c r="L454" s="10">
        <v>89.837000000000003</v>
      </c>
      <c r="M454" s="41">
        <v>9.5640000000000001</v>
      </c>
      <c r="N454" s="10">
        <v>35.222999999999999</v>
      </c>
      <c r="O454" s="41">
        <v>8.6560000000000006</v>
      </c>
    </row>
    <row r="455" spans="1:15" ht="12.75" customHeight="1">
      <c r="A455" s="39">
        <v>43497</v>
      </c>
      <c r="B455" s="40" t="s">
        <v>28</v>
      </c>
      <c r="C455" s="40" t="s">
        <v>50</v>
      </c>
      <c r="D455" s="10">
        <v>48.612000000000002</v>
      </c>
      <c r="E455" s="41">
        <v>12.667</v>
      </c>
      <c r="F455" s="10">
        <v>15.27</v>
      </c>
      <c r="G455" s="41">
        <v>12.116</v>
      </c>
      <c r="H455" s="10">
        <v>5.0199999999999996</v>
      </c>
      <c r="I455" s="41">
        <v>43.536999999999999</v>
      </c>
      <c r="J455" s="10">
        <v>7.93</v>
      </c>
      <c r="K455" s="41">
        <v>42.572000000000003</v>
      </c>
      <c r="L455" s="10">
        <v>43.591000000000001</v>
      </c>
      <c r="M455" s="41">
        <v>12.576000000000001</v>
      </c>
      <c r="N455" s="10">
        <v>17.091000000000001</v>
      </c>
      <c r="O455" s="41">
        <v>11.9</v>
      </c>
    </row>
    <row r="456" spans="1:15" ht="12.75" customHeight="1">
      <c r="A456" s="39">
        <v>43497</v>
      </c>
      <c r="B456" s="40" t="s">
        <v>28</v>
      </c>
      <c r="C456" s="40" t="s">
        <v>51</v>
      </c>
      <c r="D456" s="10">
        <v>28.818000000000001</v>
      </c>
      <c r="E456" s="41">
        <v>15.041</v>
      </c>
      <c r="F456" s="10">
        <v>9.0519999999999996</v>
      </c>
      <c r="G456" s="41">
        <v>14.58</v>
      </c>
      <c r="H456" s="10">
        <v>0.81699999999999995</v>
      </c>
      <c r="I456" s="41">
        <v>87.131</v>
      </c>
      <c r="J456" s="10">
        <v>1.2909999999999999</v>
      </c>
      <c r="K456" s="41">
        <v>86.653000000000006</v>
      </c>
      <c r="L456" s="10">
        <v>28.001000000000001</v>
      </c>
      <c r="M456" s="41">
        <v>15.417999999999999</v>
      </c>
      <c r="N456" s="10">
        <v>10.978999999999999</v>
      </c>
      <c r="O456" s="41">
        <v>14.871</v>
      </c>
    </row>
    <row r="457" spans="1:15" ht="12.75" customHeight="1">
      <c r="A457" s="42">
        <v>43497</v>
      </c>
      <c r="B457" s="43" t="s">
        <v>28</v>
      </c>
      <c r="C457" s="43" t="s">
        <v>52</v>
      </c>
      <c r="D457" s="12">
        <v>19.792999999999999</v>
      </c>
      <c r="E457" s="44">
        <v>21.817</v>
      </c>
      <c r="F457" s="12">
        <v>6.2169999999999996</v>
      </c>
      <c r="G457" s="44">
        <v>21.501999999999999</v>
      </c>
      <c r="H457" s="12">
        <v>4.2030000000000003</v>
      </c>
      <c r="I457" s="44">
        <v>45.127000000000002</v>
      </c>
      <c r="J457" s="12">
        <v>6.6390000000000002</v>
      </c>
      <c r="K457" s="44">
        <v>44.197000000000003</v>
      </c>
      <c r="L457" s="12">
        <v>15.59</v>
      </c>
      <c r="M457" s="44">
        <v>22.152000000000001</v>
      </c>
      <c r="N457" s="12">
        <v>6.1120000000000001</v>
      </c>
      <c r="O457" s="44">
        <v>21.774999999999999</v>
      </c>
    </row>
    <row r="458" spans="1:15" ht="12.75" customHeight="1">
      <c r="A458" s="39">
        <v>43862</v>
      </c>
      <c r="B458" s="40" t="s">
        <v>29</v>
      </c>
      <c r="C458" s="40" t="s">
        <v>48</v>
      </c>
      <c r="D458" s="10">
        <v>4012.53</v>
      </c>
      <c r="E458" s="41">
        <v>0.97899999999999998</v>
      </c>
      <c r="F458" s="10">
        <v>31.614000000000001</v>
      </c>
      <c r="G458" s="41">
        <v>0.91600000000000004</v>
      </c>
      <c r="H458" s="10">
        <v>1257.623</v>
      </c>
      <c r="I458" s="41">
        <v>1.657</v>
      </c>
      <c r="J458" s="10">
        <v>18.902000000000001</v>
      </c>
      <c r="K458" s="41">
        <v>1.623</v>
      </c>
      <c r="L458" s="10">
        <v>2754.9079999999999</v>
      </c>
      <c r="M458" s="41">
        <v>1.042</v>
      </c>
      <c r="N458" s="10">
        <v>45.619</v>
      </c>
      <c r="O458" s="41">
        <v>0.92100000000000004</v>
      </c>
    </row>
    <row r="459" spans="1:15" ht="12.75" customHeight="1">
      <c r="A459" s="39">
        <v>43862</v>
      </c>
      <c r="B459" s="40" t="s">
        <v>29</v>
      </c>
      <c r="C459" s="40" t="s">
        <v>49</v>
      </c>
      <c r="D459" s="10">
        <v>2938.56</v>
      </c>
      <c r="E459" s="41">
        <v>1.083</v>
      </c>
      <c r="F459" s="10">
        <v>23.152000000000001</v>
      </c>
      <c r="G459" s="41">
        <v>1.0269999999999999</v>
      </c>
      <c r="H459" s="10">
        <v>851.10299999999995</v>
      </c>
      <c r="I459" s="41">
        <v>2.1760000000000002</v>
      </c>
      <c r="J459" s="10">
        <v>12.792</v>
      </c>
      <c r="K459" s="41">
        <v>2.1509999999999998</v>
      </c>
      <c r="L459" s="10">
        <v>2087.4569999999999</v>
      </c>
      <c r="M459" s="41">
        <v>1.236</v>
      </c>
      <c r="N459" s="10">
        <v>34.567</v>
      </c>
      <c r="O459" s="41">
        <v>1.1359999999999999</v>
      </c>
    </row>
    <row r="460" spans="1:15" ht="12.75" customHeight="1">
      <c r="A460" s="39">
        <v>43862</v>
      </c>
      <c r="B460" s="40" t="s">
        <v>29</v>
      </c>
      <c r="C460" s="40" t="s">
        <v>50</v>
      </c>
      <c r="D460" s="10">
        <v>1073.97</v>
      </c>
      <c r="E460" s="41">
        <v>2.2869999999999999</v>
      </c>
      <c r="F460" s="10">
        <v>8.4619999999999997</v>
      </c>
      <c r="G460" s="41">
        <v>2.2610000000000001</v>
      </c>
      <c r="H460" s="10">
        <v>406.51900000000001</v>
      </c>
      <c r="I460" s="41">
        <v>3.5609999999999999</v>
      </c>
      <c r="J460" s="10">
        <v>6.11</v>
      </c>
      <c r="K460" s="41">
        <v>3.5459999999999998</v>
      </c>
      <c r="L460" s="10">
        <v>667.45100000000002</v>
      </c>
      <c r="M460" s="41">
        <v>2.5920000000000001</v>
      </c>
      <c r="N460" s="10">
        <v>11.052</v>
      </c>
      <c r="O460" s="41">
        <v>2.5459999999999998</v>
      </c>
    </row>
    <row r="461" spans="1:15" ht="12.75" customHeight="1">
      <c r="A461" s="39">
        <v>43862</v>
      </c>
      <c r="B461" s="40" t="s">
        <v>29</v>
      </c>
      <c r="C461" s="40" t="s">
        <v>51</v>
      </c>
      <c r="D461" s="10">
        <v>521.39300000000003</v>
      </c>
      <c r="E461" s="41">
        <v>3.53</v>
      </c>
      <c r="F461" s="10">
        <v>4.1079999999999997</v>
      </c>
      <c r="G461" s="41">
        <v>3.5129999999999999</v>
      </c>
      <c r="H461" s="10">
        <v>161.72300000000001</v>
      </c>
      <c r="I461" s="41">
        <v>6.4630000000000001</v>
      </c>
      <c r="J461" s="10">
        <v>2.431</v>
      </c>
      <c r="K461" s="41">
        <v>6.4539999999999997</v>
      </c>
      <c r="L461" s="10">
        <v>359.67</v>
      </c>
      <c r="M461" s="41">
        <v>4.0789999999999997</v>
      </c>
      <c r="N461" s="10">
        <v>5.9560000000000004</v>
      </c>
      <c r="O461" s="41">
        <v>4.05</v>
      </c>
    </row>
    <row r="462" spans="1:15" ht="12.75" customHeight="1">
      <c r="A462" s="42">
        <v>43862</v>
      </c>
      <c r="B462" s="43" t="s">
        <v>29</v>
      </c>
      <c r="C462" s="43" t="s">
        <v>52</v>
      </c>
      <c r="D462" s="12">
        <v>552.577</v>
      </c>
      <c r="E462" s="44">
        <v>2.6150000000000002</v>
      </c>
      <c r="F462" s="12">
        <v>4.3540000000000001</v>
      </c>
      <c r="G462" s="44">
        <v>2.5920000000000001</v>
      </c>
      <c r="H462" s="12">
        <v>244.79599999999999</v>
      </c>
      <c r="I462" s="44">
        <v>4.9379999999999997</v>
      </c>
      <c r="J462" s="12">
        <v>3.6789999999999998</v>
      </c>
      <c r="K462" s="44">
        <v>4.9269999999999996</v>
      </c>
      <c r="L462" s="12">
        <v>307.78100000000001</v>
      </c>
      <c r="M462" s="44">
        <v>2.8090000000000002</v>
      </c>
      <c r="N462" s="12">
        <v>5.0970000000000004</v>
      </c>
      <c r="O462" s="44">
        <v>2.766</v>
      </c>
    </row>
    <row r="463" spans="1:15" ht="12.75" customHeight="1">
      <c r="A463" s="39">
        <v>43862</v>
      </c>
      <c r="B463" s="40" t="s">
        <v>30</v>
      </c>
      <c r="C463" s="40" t="s">
        <v>48</v>
      </c>
      <c r="D463" s="10">
        <v>3683.2950000000001</v>
      </c>
      <c r="E463" s="41">
        <v>0.93400000000000005</v>
      </c>
      <c r="F463" s="10">
        <v>30.416</v>
      </c>
      <c r="G463" s="41">
        <v>0.88600000000000001</v>
      </c>
      <c r="H463" s="10">
        <v>1094.2560000000001</v>
      </c>
      <c r="I463" s="41">
        <v>1.7689999999999999</v>
      </c>
      <c r="J463" s="10">
        <v>17.343</v>
      </c>
      <c r="K463" s="41">
        <v>1.742</v>
      </c>
      <c r="L463" s="10">
        <v>2589.0390000000002</v>
      </c>
      <c r="M463" s="41">
        <v>1.0129999999999999</v>
      </c>
      <c r="N463" s="10">
        <v>44.637</v>
      </c>
      <c r="O463" s="41">
        <v>0.91500000000000004</v>
      </c>
    </row>
    <row r="464" spans="1:15" ht="12.75" customHeight="1">
      <c r="A464" s="39">
        <v>43862</v>
      </c>
      <c r="B464" s="40" t="s">
        <v>30</v>
      </c>
      <c r="C464" s="40" t="s">
        <v>49</v>
      </c>
      <c r="D464" s="10">
        <v>2631.4520000000002</v>
      </c>
      <c r="E464" s="41">
        <v>1.093</v>
      </c>
      <c r="F464" s="10">
        <v>21.73</v>
      </c>
      <c r="G464" s="41">
        <v>1.052</v>
      </c>
      <c r="H464" s="10">
        <v>701.56100000000004</v>
      </c>
      <c r="I464" s="41">
        <v>2.3809999999999998</v>
      </c>
      <c r="J464" s="10">
        <v>11.119</v>
      </c>
      <c r="K464" s="41">
        <v>2.3610000000000002</v>
      </c>
      <c r="L464" s="10">
        <v>1929.8910000000001</v>
      </c>
      <c r="M464" s="41">
        <v>1.2589999999999999</v>
      </c>
      <c r="N464" s="10">
        <v>33.273000000000003</v>
      </c>
      <c r="O464" s="41">
        <v>1.181</v>
      </c>
    </row>
    <row r="465" spans="1:15" ht="12.75" customHeight="1">
      <c r="A465" s="39">
        <v>43862</v>
      </c>
      <c r="B465" s="40" t="s">
        <v>30</v>
      </c>
      <c r="C465" s="40" t="s">
        <v>50</v>
      </c>
      <c r="D465" s="10">
        <v>1051.8420000000001</v>
      </c>
      <c r="E465" s="41">
        <v>2.3119999999999998</v>
      </c>
      <c r="F465" s="10">
        <v>8.6859999999999999</v>
      </c>
      <c r="G465" s="41">
        <v>2.2930000000000001</v>
      </c>
      <c r="H465" s="10">
        <v>392.69400000000002</v>
      </c>
      <c r="I465" s="41">
        <v>3.62</v>
      </c>
      <c r="J465" s="10">
        <v>6.2240000000000002</v>
      </c>
      <c r="K465" s="41">
        <v>3.6070000000000002</v>
      </c>
      <c r="L465" s="10">
        <v>659.14800000000002</v>
      </c>
      <c r="M465" s="41">
        <v>2.621</v>
      </c>
      <c r="N465" s="10">
        <v>11.364000000000001</v>
      </c>
      <c r="O465" s="41">
        <v>2.5840000000000001</v>
      </c>
    </row>
    <row r="466" spans="1:15" ht="12.75" customHeight="1">
      <c r="A466" s="39">
        <v>43862</v>
      </c>
      <c r="B466" s="40" t="s">
        <v>30</v>
      </c>
      <c r="C466" s="40" t="s">
        <v>51</v>
      </c>
      <c r="D466" s="10">
        <v>504.596</v>
      </c>
      <c r="E466" s="41">
        <v>3.512</v>
      </c>
      <c r="F466" s="10">
        <v>4.1669999999999998</v>
      </c>
      <c r="G466" s="41">
        <v>3.5</v>
      </c>
      <c r="H466" s="10">
        <v>152.84200000000001</v>
      </c>
      <c r="I466" s="41">
        <v>6.3410000000000002</v>
      </c>
      <c r="J466" s="10">
        <v>2.4220000000000002</v>
      </c>
      <c r="K466" s="41">
        <v>6.3339999999999996</v>
      </c>
      <c r="L466" s="10">
        <v>351.75400000000002</v>
      </c>
      <c r="M466" s="41">
        <v>4.0830000000000002</v>
      </c>
      <c r="N466" s="10">
        <v>6.0650000000000004</v>
      </c>
      <c r="O466" s="41">
        <v>4.0599999999999996</v>
      </c>
    </row>
    <row r="467" spans="1:15" ht="12.75" customHeight="1">
      <c r="A467" s="42">
        <v>43862</v>
      </c>
      <c r="B467" s="43" t="s">
        <v>30</v>
      </c>
      <c r="C467" s="43" t="s">
        <v>52</v>
      </c>
      <c r="D467" s="12">
        <v>547.24699999999996</v>
      </c>
      <c r="E467" s="44">
        <v>2.61</v>
      </c>
      <c r="F467" s="12">
        <v>4.5190000000000001</v>
      </c>
      <c r="G467" s="44">
        <v>2.5939999999999999</v>
      </c>
      <c r="H467" s="12">
        <v>239.852</v>
      </c>
      <c r="I467" s="44">
        <v>5.09</v>
      </c>
      <c r="J467" s="12">
        <v>3.8010000000000002</v>
      </c>
      <c r="K467" s="44">
        <v>5.08</v>
      </c>
      <c r="L467" s="12">
        <v>307.39400000000001</v>
      </c>
      <c r="M467" s="44">
        <v>2.8610000000000002</v>
      </c>
      <c r="N467" s="12">
        <v>5.3</v>
      </c>
      <c r="O467" s="44">
        <v>2.8279999999999998</v>
      </c>
    </row>
    <row r="468" spans="1:15" ht="12.75" customHeight="1">
      <c r="A468" s="39">
        <v>43862</v>
      </c>
      <c r="B468" s="40" t="s">
        <v>31</v>
      </c>
      <c r="C468" s="40" t="s">
        <v>48</v>
      </c>
      <c r="D468" s="10">
        <v>1028.57</v>
      </c>
      <c r="E468" s="41">
        <v>2.02</v>
      </c>
      <c r="F468" s="10">
        <v>54.527000000000001</v>
      </c>
      <c r="G468" s="41">
        <v>1.794</v>
      </c>
      <c r="H468" s="10">
        <v>442.68599999999998</v>
      </c>
      <c r="I468" s="41">
        <v>2.4929999999999999</v>
      </c>
      <c r="J468" s="10">
        <v>47.008000000000003</v>
      </c>
      <c r="K468" s="41">
        <v>2.2509999999999999</v>
      </c>
      <c r="L468" s="10">
        <v>585.88400000000001</v>
      </c>
      <c r="M468" s="41">
        <v>2.415</v>
      </c>
      <c r="N468" s="10">
        <v>62.024000000000001</v>
      </c>
      <c r="O468" s="41">
        <v>2.0249999999999999</v>
      </c>
    </row>
    <row r="469" spans="1:15" ht="12.75" customHeight="1">
      <c r="A469" s="39">
        <v>43862</v>
      </c>
      <c r="B469" s="40" t="s">
        <v>31</v>
      </c>
      <c r="C469" s="40" t="s">
        <v>49</v>
      </c>
      <c r="D469" s="10">
        <v>643.64099999999996</v>
      </c>
      <c r="E469" s="41">
        <v>3.0710000000000002</v>
      </c>
      <c r="F469" s="10">
        <v>34.121000000000002</v>
      </c>
      <c r="G469" s="41">
        <v>2.9279999999999999</v>
      </c>
      <c r="H469" s="10">
        <v>279.81599999999997</v>
      </c>
      <c r="I469" s="41">
        <v>4.0090000000000003</v>
      </c>
      <c r="J469" s="10">
        <v>29.713000000000001</v>
      </c>
      <c r="K469" s="41">
        <v>3.8639999999999999</v>
      </c>
      <c r="L469" s="10">
        <v>363.82499999999999</v>
      </c>
      <c r="M469" s="41">
        <v>3.859</v>
      </c>
      <c r="N469" s="10">
        <v>38.515999999999998</v>
      </c>
      <c r="O469" s="41">
        <v>3.629</v>
      </c>
    </row>
    <row r="470" spans="1:15" ht="12.75" customHeight="1">
      <c r="A470" s="39">
        <v>43862</v>
      </c>
      <c r="B470" s="40" t="s">
        <v>31</v>
      </c>
      <c r="C470" s="40" t="s">
        <v>50</v>
      </c>
      <c r="D470" s="10">
        <v>384.92899999999997</v>
      </c>
      <c r="E470" s="41">
        <v>3.085</v>
      </c>
      <c r="F470" s="10">
        <v>20.405999999999999</v>
      </c>
      <c r="G470" s="41">
        <v>2.9430000000000001</v>
      </c>
      <c r="H470" s="10">
        <v>162.87</v>
      </c>
      <c r="I470" s="41">
        <v>4.2919999999999998</v>
      </c>
      <c r="J470" s="10">
        <v>17.295000000000002</v>
      </c>
      <c r="K470" s="41">
        <v>4.1559999999999997</v>
      </c>
      <c r="L470" s="10">
        <v>222.059</v>
      </c>
      <c r="M470" s="41">
        <v>4.0599999999999996</v>
      </c>
      <c r="N470" s="10">
        <v>23.507999999999999</v>
      </c>
      <c r="O470" s="41">
        <v>3.8420000000000001</v>
      </c>
    </row>
    <row r="471" spans="1:15" ht="12.75" customHeight="1">
      <c r="A471" s="39">
        <v>43862</v>
      </c>
      <c r="B471" s="40" t="s">
        <v>31</v>
      </c>
      <c r="C471" s="40" t="s">
        <v>51</v>
      </c>
      <c r="D471" s="10">
        <v>213.404</v>
      </c>
      <c r="E471" s="41">
        <v>4.8460000000000001</v>
      </c>
      <c r="F471" s="10">
        <v>11.313000000000001</v>
      </c>
      <c r="G471" s="41">
        <v>4.7569999999999997</v>
      </c>
      <c r="H471" s="10">
        <v>82.400999999999996</v>
      </c>
      <c r="I471" s="41">
        <v>9.3149999999999995</v>
      </c>
      <c r="J471" s="10">
        <v>8.75</v>
      </c>
      <c r="K471" s="41">
        <v>9.2530000000000001</v>
      </c>
      <c r="L471" s="10">
        <v>131.00299999999999</v>
      </c>
      <c r="M471" s="41">
        <v>5.6420000000000003</v>
      </c>
      <c r="N471" s="10">
        <v>13.868</v>
      </c>
      <c r="O471" s="41">
        <v>5.4870000000000001</v>
      </c>
    </row>
    <row r="472" spans="1:15" ht="12.75" customHeight="1">
      <c r="A472" s="42">
        <v>43862</v>
      </c>
      <c r="B472" s="43" t="s">
        <v>31</v>
      </c>
      <c r="C472" s="43" t="s">
        <v>52</v>
      </c>
      <c r="D472" s="12">
        <v>171.52500000000001</v>
      </c>
      <c r="E472" s="44">
        <v>5.415</v>
      </c>
      <c r="F472" s="12">
        <v>9.093</v>
      </c>
      <c r="G472" s="44">
        <v>5.335</v>
      </c>
      <c r="H472" s="12">
        <v>80.468999999999994</v>
      </c>
      <c r="I472" s="44">
        <v>6.5960000000000001</v>
      </c>
      <c r="J472" s="12">
        <v>8.5449999999999999</v>
      </c>
      <c r="K472" s="44">
        <v>6.5090000000000003</v>
      </c>
      <c r="L472" s="12">
        <v>91.055999999999997</v>
      </c>
      <c r="M472" s="44">
        <v>8.0670000000000002</v>
      </c>
      <c r="N472" s="12">
        <v>9.6389999999999993</v>
      </c>
      <c r="O472" s="44">
        <v>7.9589999999999996</v>
      </c>
    </row>
    <row r="473" spans="1:15" ht="12.75" customHeight="1">
      <c r="A473" s="39">
        <v>43862</v>
      </c>
      <c r="B473" s="40" t="s">
        <v>39</v>
      </c>
      <c r="C473" s="40" t="s">
        <v>48</v>
      </c>
      <c r="D473" s="10">
        <v>1403.1969999999999</v>
      </c>
      <c r="E473" s="41">
        <v>1.7789999999999999</v>
      </c>
      <c r="F473" s="10">
        <v>24.420999999999999</v>
      </c>
      <c r="G473" s="41">
        <v>1.74</v>
      </c>
      <c r="H473" s="10">
        <v>333.39100000000002</v>
      </c>
      <c r="I473" s="41">
        <v>4.4249999999999998</v>
      </c>
      <c r="J473" s="10">
        <v>11.004</v>
      </c>
      <c r="K473" s="41">
        <v>4.407</v>
      </c>
      <c r="L473" s="10">
        <v>1069.8050000000001</v>
      </c>
      <c r="M473" s="41">
        <v>1.5569999999999999</v>
      </c>
      <c r="N473" s="10">
        <v>39.387</v>
      </c>
      <c r="O473" s="41">
        <v>1.421</v>
      </c>
    </row>
    <row r="474" spans="1:15" ht="12.75" customHeight="1">
      <c r="A474" s="39">
        <v>43862</v>
      </c>
      <c r="B474" s="40" t="s">
        <v>39</v>
      </c>
      <c r="C474" s="40" t="s">
        <v>49</v>
      </c>
      <c r="D474" s="10">
        <v>1034.5319999999999</v>
      </c>
      <c r="E474" s="41">
        <v>1.954</v>
      </c>
      <c r="F474" s="10">
        <v>18.004999999999999</v>
      </c>
      <c r="G474" s="41">
        <v>1.9179999999999999</v>
      </c>
      <c r="H474" s="10">
        <v>201.114</v>
      </c>
      <c r="I474" s="41">
        <v>6.1</v>
      </c>
      <c r="J474" s="10">
        <v>6.6379999999999999</v>
      </c>
      <c r="K474" s="41">
        <v>6.0880000000000001</v>
      </c>
      <c r="L474" s="10">
        <v>833.41800000000001</v>
      </c>
      <c r="M474" s="41">
        <v>1.8460000000000001</v>
      </c>
      <c r="N474" s="10">
        <v>30.684000000000001</v>
      </c>
      <c r="O474" s="41">
        <v>1.7330000000000001</v>
      </c>
    </row>
    <row r="475" spans="1:15" ht="12.75" customHeight="1">
      <c r="A475" s="39">
        <v>43862</v>
      </c>
      <c r="B475" s="40" t="s">
        <v>39</v>
      </c>
      <c r="C475" s="40" t="s">
        <v>50</v>
      </c>
      <c r="D475" s="10">
        <v>368.66500000000002</v>
      </c>
      <c r="E475" s="41">
        <v>4.0229999999999997</v>
      </c>
      <c r="F475" s="10">
        <v>6.4160000000000004</v>
      </c>
      <c r="G475" s="41">
        <v>4.0060000000000002</v>
      </c>
      <c r="H475" s="10">
        <v>132.27699999999999</v>
      </c>
      <c r="I475" s="41">
        <v>6.6959999999999997</v>
      </c>
      <c r="J475" s="10">
        <v>4.3659999999999997</v>
      </c>
      <c r="K475" s="41">
        <v>6.6849999999999996</v>
      </c>
      <c r="L475" s="10">
        <v>236.38800000000001</v>
      </c>
      <c r="M475" s="41">
        <v>4.694</v>
      </c>
      <c r="N475" s="10">
        <v>8.7029999999999994</v>
      </c>
      <c r="O475" s="41">
        <v>4.6500000000000004</v>
      </c>
    </row>
    <row r="476" spans="1:15" ht="12.75" customHeight="1">
      <c r="A476" s="39">
        <v>43862</v>
      </c>
      <c r="B476" s="40" t="s">
        <v>39</v>
      </c>
      <c r="C476" s="40" t="s">
        <v>51</v>
      </c>
      <c r="D476" s="10">
        <v>150.80699999999999</v>
      </c>
      <c r="E476" s="41">
        <v>8.0109999999999992</v>
      </c>
      <c r="F476" s="10">
        <v>2.625</v>
      </c>
      <c r="G476" s="41">
        <v>8.0020000000000007</v>
      </c>
      <c r="H476" s="10">
        <v>37.015999999999998</v>
      </c>
      <c r="I476" s="41">
        <v>12.112</v>
      </c>
      <c r="J476" s="10">
        <v>1.222</v>
      </c>
      <c r="K476" s="41">
        <v>12.106</v>
      </c>
      <c r="L476" s="10">
        <v>113.791</v>
      </c>
      <c r="M476" s="41">
        <v>9.3559999999999999</v>
      </c>
      <c r="N476" s="10">
        <v>4.1900000000000004</v>
      </c>
      <c r="O476" s="41">
        <v>9.3339999999999996</v>
      </c>
    </row>
    <row r="477" spans="1:15" ht="12.75" customHeight="1">
      <c r="A477" s="42">
        <v>43862</v>
      </c>
      <c r="B477" s="43" t="s">
        <v>39</v>
      </c>
      <c r="C477" s="43" t="s">
        <v>52</v>
      </c>
      <c r="D477" s="12">
        <v>217.858</v>
      </c>
      <c r="E477" s="44">
        <v>4.9400000000000004</v>
      </c>
      <c r="F477" s="12">
        <v>3.7919999999999998</v>
      </c>
      <c r="G477" s="44">
        <v>4.9260000000000002</v>
      </c>
      <c r="H477" s="12">
        <v>95.260999999999996</v>
      </c>
      <c r="I477" s="44">
        <v>8.1050000000000004</v>
      </c>
      <c r="J477" s="12">
        <v>3.1440000000000001</v>
      </c>
      <c r="K477" s="44">
        <v>8.0950000000000006</v>
      </c>
      <c r="L477" s="12">
        <v>122.596</v>
      </c>
      <c r="M477" s="44">
        <v>5.5650000000000004</v>
      </c>
      <c r="N477" s="12">
        <v>4.5140000000000002</v>
      </c>
      <c r="O477" s="44">
        <v>5.5289999999999999</v>
      </c>
    </row>
    <row r="478" spans="1:15" ht="12.75" customHeight="1">
      <c r="A478" s="39">
        <v>43862</v>
      </c>
      <c r="B478" s="40" t="s">
        <v>54</v>
      </c>
      <c r="C478" s="40" t="s">
        <v>48</v>
      </c>
      <c r="D478" s="10">
        <v>1251.528</v>
      </c>
      <c r="E478" s="41">
        <v>1.6579999999999999</v>
      </c>
      <c r="F478" s="10">
        <v>27.951000000000001</v>
      </c>
      <c r="G478" s="41">
        <v>1.6020000000000001</v>
      </c>
      <c r="H478" s="10">
        <v>318.178</v>
      </c>
      <c r="I478" s="41">
        <v>3.4039999999999999</v>
      </c>
      <c r="J478" s="10">
        <v>13.608000000000001</v>
      </c>
      <c r="K478" s="41">
        <v>3.3719999999999999</v>
      </c>
      <c r="L478" s="10">
        <v>933.35</v>
      </c>
      <c r="M478" s="41">
        <v>1.7490000000000001</v>
      </c>
      <c r="N478" s="10">
        <v>43.625</v>
      </c>
      <c r="O478" s="41">
        <v>1.605</v>
      </c>
    </row>
    <row r="479" spans="1:15" ht="12.75" customHeight="1">
      <c r="A479" s="39">
        <v>43862</v>
      </c>
      <c r="B479" s="40" t="s">
        <v>54</v>
      </c>
      <c r="C479" s="40" t="s">
        <v>49</v>
      </c>
      <c r="D479" s="10">
        <v>953.28</v>
      </c>
      <c r="E479" s="41">
        <v>2.2799999999999998</v>
      </c>
      <c r="F479" s="10">
        <v>21.29</v>
      </c>
      <c r="G479" s="41">
        <v>2.2410000000000001</v>
      </c>
      <c r="H479" s="10">
        <v>220.631</v>
      </c>
      <c r="I479" s="41">
        <v>4.4740000000000002</v>
      </c>
      <c r="J479" s="10">
        <v>9.4359999999999999</v>
      </c>
      <c r="K479" s="41">
        <v>4.45</v>
      </c>
      <c r="L479" s="10">
        <v>732.64800000000002</v>
      </c>
      <c r="M479" s="41">
        <v>2.2850000000000001</v>
      </c>
      <c r="N479" s="10">
        <v>34.244</v>
      </c>
      <c r="O479" s="41">
        <v>2.177</v>
      </c>
    </row>
    <row r="480" spans="1:15" ht="12.75" customHeight="1">
      <c r="A480" s="39">
        <v>43862</v>
      </c>
      <c r="B480" s="40" t="s">
        <v>54</v>
      </c>
      <c r="C480" s="40" t="s">
        <v>50</v>
      </c>
      <c r="D480" s="10">
        <v>298.24799999999999</v>
      </c>
      <c r="E480" s="41">
        <v>4.2789999999999999</v>
      </c>
      <c r="F480" s="10">
        <v>6.6609999999999996</v>
      </c>
      <c r="G480" s="41">
        <v>4.258</v>
      </c>
      <c r="H480" s="10">
        <v>97.546999999999997</v>
      </c>
      <c r="I480" s="41">
        <v>8.2110000000000003</v>
      </c>
      <c r="J480" s="10">
        <v>4.1719999999999997</v>
      </c>
      <c r="K480" s="41">
        <v>8.1980000000000004</v>
      </c>
      <c r="L480" s="10">
        <v>200.702</v>
      </c>
      <c r="M480" s="41">
        <v>4.8319999999999999</v>
      </c>
      <c r="N480" s="10">
        <v>9.3810000000000002</v>
      </c>
      <c r="O480" s="41">
        <v>4.782</v>
      </c>
    </row>
    <row r="481" spans="1:15" ht="12.75" customHeight="1">
      <c r="A481" s="39">
        <v>43862</v>
      </c>
      <c r="B481" s="40" t="s">
        <v>54</v>
      </c>
      <c r="C481" s="40" t="s">
        <v>51</v>
      </c>
      <c r="D481" s="10">
        <v>140.38499999999999</v>
      </c>
      <c r="E481" s="41">
        <v>5.1340000000000003</v>
      </c>
      <c r="F481" s="10">
        <v>3.1349999999999998</v>
      </c>
      <c r="G481" s="41">
        <v>5.117</v>
      </c>
      <c r="H481" s="10">
        <v>33.424999999999997</v>
      </c>
      <c r="I481" s="41">
        <v>12.416</v>
      </c>
      <c r="J481" s="10">
        <v>1.43</v>
      </c>
      <c r="K481" s="41">
        <v>12.407</v>
      </c>
      <c r="L481" s="10">
        <v>106.96</v>
      </c>
      <c r="M481" s="41">
        <v>6.16</v>
      </c>
      <c r="N481" s="10">
        <v>4.9989999999999997</v>
      </c>
      <c r="O481" s="41">
        <v>6.1210000000000004</v>
      </c>
    </row>
    <row r="482" spans="1:15" ht="12.75" customHeight="1">
      <c r="A482" s="42">
        <v>43862</v>
      </c>
      <c r="B482" s="43" t="s">
        <v>54</v>
      </c>
      <c r="C482" s="43" t="s">
        <v>52</v>
      </c>
      <c r="D482" s="12">
        <v>157.864</v>
      </c>
      <c r="E482" s="44">
        <v>6.1929999999999996</v>
      </c>
      <c r="F482" s="12">
        <v>3.5259999999999998</v>
      </c>
      <c r="G482" s="44">
        <v>6.1790000000000003</v>
      </c>
      <c r="H482" s="12">
        <v>64.122</v>
      </c>
      <c r="I482" s="44">
        <v>9.7929999999999993</v>
      </c>
      <c r="J482" s="12">
        <v>2.742</v>
      </c>
      <c r="K482" s="44">
        <v>9.782</v>
      </c>
      <c r="L482" s="12">
        <v>93.742000000000004</v>
      </c>
      <c r="M482" s="44">
        <v>8.0850000000000009</v>
      </c>
      <c r="N482" s="12">
        <v>4.3819999999999997</v>
      </c>
      <c r="O482" s="44">
        <v>8.0549999999999997</v>
      </c>
    </row>
    <row r="483" spans="1:15" ht="12.75" customHeight="1">
      <c r="A483" s="39">
        <v>43862</v>
      </c>
      <c r="B483" s="40" t="s">
        <v>55</v>
      </c>
      <c r="C483" s="40" t="s">
        <v>48</v>
      </c>
      <c r="D483" s="10">
        <v>329.23500000000001</v>
      </c>
      <c r="E483" s="41">
        <v>4.585</v>
      </c>
      <c r="F483" s="10">
        <v>56.500999999999998</v>
      </c>
      <c r="G483" s="41">
        <v>3.4329999999999998</v>
      </c>
      <c r="H483" s="10">
        <v>163.36699999999999</v>
      </c>
      <c r="I483" s="41">
        <v>5.4269999999999996</v>
      </c>
      <c r="J483" s="10">
        <v>47.494999999999997</v>
      </c>
      <c r="K483" s="41">
        <v>4.3719999999999999</v>
      </c>
      <c r="L483" s="10">
        <v>165.86799999999999</v>
      </c>
      <c r="M483" s="41">
        <v>5.1109999999999998</v>
      </c>
      <c r="N483" s="10">
        <v>69.477999999999994</v>
      </c>
      <c r="O483" s="41">
        <v>3.4409999999999998</v>
      </c>
    </row>
    <row r="484" spans="1:15" ht="12.75" customHeight="1">
      <c r="A484" s="39">
        <v>43862</v>
      </c>
      <c r="B484" s="40" t="s">
        <v>55</v>
      </c>
      <c r="C484" s="40" t="s">
        <v>49</v>
      </c>
      <c r="D484" s="10">
        <v>307.108</v>
      </c>
      <c r="E484" s="41">
        <v>4.7770000000000001</v>
      </c>
      <c r="F484" s="10">
        <v>52.704000000000001</v>
      </c>
      <c r="G484" s="41">
        <v>3.6859999999999999</v>
      </c>
      <c r="H484" s="10">
        <v>149.542</v>
      </c>
      <c r="I484" s="41">
        <v>5.5640000000000001</v>
      </c>
      <c r="J484" s="10">
        <v>43.475999999999999</v>
      </c>
      <c r="K484" s="41">
        <v>4.5410000000000004</v>
      </c>
      <c r="L484" s="10">
        <v>157.566</v>
      </c>
      <c r="M484" s="41">
        <v>5.5839999999999996</v>
      </c>
      <c r="N484" s="10">
        <v>66.001000000000005</v>
      </c>
      <c r="O484" s="41">
        <v>4.1109999999999998</v>
      </c>
    </row>
    <row r="485" spans="1:15" ht="12.75" customHeight="1">
      <c r="A485" s="39">
        <v>43862</v>
      </c>
      <c r="B485" s="40" t="s">
        <v>55</v>
      </c>
      <c r="C485" s="40" t="s">
        <v>50</v>
      </c>
      <c r="D485" s="10">
        <v>22.128</v>
      </c>
      <c r="E485" s="41">
        <v>15.372999999999999</v>
      </c>
      <c r="F485" s="10">
        <v>3.7970000000000002</v>
      </c>
      <c r="G485" s="41">
        <v>15.069000000000001</v>
      </c>
      <c r="H485" s="10">
        <v>13.824999999999999</v>
      </c>
      <c r="I485" s="41">
        <v>22.001000000000001</v>
      </c>
      <c r="J485" s="10">
        <v>4.0190000000000001</v>
      </c>
      <c r="K485" s="41">
        <v>21.765000000000001</v>
      </c>
      <c r="L485" s="10">
        <v>8.3030000000000008</v>
      </c>
      <c r="M485" s="41">
        <v>25.183</v>
      </c>
      <c r="N485" s="10">
        <v>3.4780000000000002</v>
      </c>
      <c r="O485" s="41">
        <v>24.898</v>
      </c>
    </row>
    <row r="486" spans="1:15" ht="12.75" customHeight="1">
      <c r="A486" s="39">
        <v>43862</v>
      </c>
      <c r="B486" s="40" t="s">
        <v>55</v>
      </c>
      <c r="C486" s="40" t="s">
        <v>51</v>
      </c>
      <c r="D486" s="10">
        <v>16.797000000000001</v>
      </c>
      <c r="E486" s="41">
        <v>17.920999999999999</v>
      </c>
      <c r="F486" s="10">
        <v>2.883</v>
      </c>
      <c r="G486" s="41">
        <v>17.661999999999999</v>
      </c>
      <c r="H486" s="10">
        <v>8.8810000000000002</v>
      </c>
      <c r="I486" s="41">
        <v>27.271000000000001</v>
      </c>
      <c r="J486" s="10">
        <v>2.5819999999999999</v>
      </c>
      <c r="K486" s="41">
        <v>27.081</v>
      </c>
      <c r="L486" s="10">
        <v>7.9160000000000004</v>
      </c>
      <c r="M486" s="41">
        <v>23.49</v>
      </c>
      <c r="N486" s="10">
        <v>3.3159999999999998</v>
      </c>
      <c r="O486" s="41">
        <v>23.184000000000001</v>
      </c>
    </row>
    <row r="487" spans="1:15" ht="12.75" customHeight="1">
      <c r="A487" s="42">
        <v>43862</v>
      </c>
      <c r="B487" s="43" t="s">
        <v>55</v>
      </c>
      <c r="C487" s="43" t="s">
        <v>52</v>
      </c>
      <c r="D487" s="12">
        <v>5.3310000000000004</v>
      </c>
      <c r="E487" s="44">
        <v>27.831</v>
      </c>
      <c r="F487" s="12">
        <v>0.91500000000000004</v>
      </c>
      <c r="G487" s="44">
        <v>27.664999999999999</v>
      </c>
      <c r="H487" s="12">
        <v>4.944</v>
      </c>
      <c r="I487" s="44">
        <v>29.666</v>
      </c>
      <c r="J487" s="12">
        <v>1.4370000000000001</v>
      </c>
      <c r="K487" s="44">
        <v>29.491</v>
      </c>
      <c r="L487" s="12">
        <v>0.38700000000000001</v>
      </c>
      <c r="M487" s="44">
        <v>101.745</v>
      </c>
      <c r="N487" s="12">
        <v>0.16200000000000001</v>
      </c>
      <c r="O487" s="44">
        <v>101.675</v>
      </c>
    </row>
    <row r="488" spans="1:15" ht="12.75" customHeight="1">
      <c r="A488" s="39">
        <v>43862</v>
      </c>
      <c r="B488" s="40" t="s">
        <v>18</v>
      </c>
      <c r="C488" s="40" t="s">
        <v>48</v>
      </c>
      <c r="D488" s="10">
        <v>1172.479</v>
      </c>
      <c r="E488" s="41">
        <v>1.6439999999999999</v>
      </c>
      <c r="F488" s="10">
        <v>29.09</v>
      </c>
      <c r="G488" s="41">
        <v>1.532</v>
      </c>
      <c r="H488" s="10">
        <v>380.99299999999999</v>
      </c>
      <c r="I488" s="41">
        <v>3.86</v>
      </c>
      <c r="J488" s="10">
        <v>17.907</v>
      </c>
      <c r="K488" s="41">
        <v>3.798</v>
      </c>
      <c r="L488" s="10">
        <v>791.48599999999999</v>
      </c>
      <c r="M488" s="41">
        <v>1.7629999999999999</v>
      </c>
      <c r="N488" s="10">
        <v>41.593000000000004</v>
      </c>
      <c r="O488" s="41">
        <v>1.524</v>
      </c>
    </row>
    <row r="489" spans="1:15" ht="12.75" customHeight="1">
      <c r="A489" s="39">
        <v>43862</v>
      </c>
      <c r="B489" s="40" t="s">
        <v>18</v>
      </c>
      <c r="C489" s="40" t="s">
        <v>49</v>
      </c>
      <c r="D489" s="10">
        <v>848.07399999999996</v>
      </c>
      <c r="E489" s="41">
        <v>1.887</v>
      </c>
      <c r="F489" s="10">
        <v>21.041</v>
      </c>
      <c r="G489" s="41">
        <v>1.79</v>
      </c>
      <c r="H489" s="10">
        <v>262.06099999999998</v>
      </c>
      <c r="I489" s="41">
        <v>4.7590000000000003</v>
      </c>
      <c r="J489" s="10">
        <v>12.317</v>
      </c>
      <c r="K489" s="41">
        <v>4.7089999999999996</v>
      </c>
      <c r="L489" s="10">
        <v>586.01199999999994</v>
      </c>
      <c r="M489" s="41">
        <v>2.2280000000000002</v>
      </c>
      <c r="N489" s="10">
        <v>30.795000000000002</v>
      </c>
      <c r="O489" s="41">
        <v>2.0449999999999999</v>
      </c>
    </row>
    <row r="490" spans="1:15" ht="12.75" customHeight="1">
      <c r="A490" s="39">
        <v>43862</v>
      </c>
      <c r="B490" s="40" t="s">
        <v>18</v>
      </c>
      <c r="C490" s="40" t="s">
        <v>50</v>
      </c>
      <c r="D490" s="10">
        <v>324.40600000000001</v>
      </c>
      <c r="E490" s="41">
        <v>3.286</v>
      </c>
      <c r="F490" s="10">
        <v>8.0489999999999995</v>
      </c>
      <c r="G490" s="41">
        <v>3.2320000000000002</v>
      </c>
      <c r="H490" s="10">
        <v>118.932</v>
      </c>
      <c r="I490" s="41">
        <v>7.173</v>
      </c>
      <c r="J490" s="10">
        <v>5.59</v>
      </c>
      <c r="K490" s="41">
        <v>7.14</v>
      </c>
      <c r="L490" s="10">
        <v>205.47399999999999</v>
      </c>
      <c r="M490" s="41">
        <v>4.585</v>
      </c>
      <c r="N490" s="10">
        <v>10.798</v>
      </c>
      <c r="O490" s="41">
        <v>4.4989999999999997</v>
      </c>
    </row>
    <row r="491" spans="1:15" ht="12.75" customHeight="1">
      <c r="A491" s="39">
        <v>43862</v>
      </c>
      <c r="B491" s="40" t="s">
        <v>18</v>
      </c>
      <c r="C491" s="40" t="s">
        <v>51</v>
      </c>
      <c r="D491" s="10">
        <v>145.29</v>
      </c>
      <c r="E491" s="41">
        <v>5.1660000000000004</v>
      </c>
      <c r="F491" s="10">
        <v>3.605</v>
      </c>
      <c r="G491" s="41">
        <v>5.1310000000000002</v>
      </c>
      <c r="H491" s="10">
        <v>39.728999999999999</v>
      </c>
      <c r="I491" s="41">
        <v>13.103999999999999</v>
      </c>
      <c r="J491" s="10">
        <v>1.867</v>
      </c>
      <c r="K491" s="41">
        <v>13.086</v>
      </c>
      <c r="L491" s="10">
        <v>105.56100000000001</v>
      </c>
      <c r="M491" s="41">
        <v>6.3460000000000001</v>
      </c>
      <c r="N491" s="10">
        <v>5.5469999999999997</v>
      </c>
      <c r="O491" s="41">
        <v>6.2839999999999998</v>
      </c>
    </row>
    <row r="492" spans="1:15" ht="12.75" customHeight="1">
      <c r="A492" s="42">
        <v>43862</v>
      </c>
      <c r="B492" s="43" t="s">
        <v>18</v>
      </c>
      <c r="C492" s="43" t="s">
        <v>52</v>
      </c>
      <c r="D492" s="12">
        <v>179.11600000000001</v>
      </c>
      <c r="E492" s="44">
        <v>5.91</v>
      </c>
      <c r="F492" s="12">
        <v>4.444</v>
      </c>
      <c r="G492" s="44">
        <v>5.88</v>
      </c>
      <c r="H492" s="12">
        <v>79.203000000000003</v>
      </c>
      <c r="I492" s="44">
        <v>8.7780000000000005</v>
      </c>
      <c r="J492" s="12">
        <v>3.7229999999999999</v>
      </c>
      <c r="K492" s="44">
        <v>8.7509999999999994</v>
      </c>
      <c r="L492" s="12">
        <v>99.912000000000006</v>
      </c>
      <c r="M492" s="44">
        <v>7.0229999999999997</v>
      </c>
      <c r="N492" s="12">
        <v>5.25</v>
      </c>
      <c r="O492" s="44">
        <v>6.9669999999999996</v>
      </c>
    </row>
    <row r="493" spans="1:15" ht="12.75" customHeight="1">
      <c r="A493" s="39">
        <v>43862</v>
      </c>
      <c r="B493" s="40" t="s">
        <v>19</v>
      </c>
      <c r="C493" s="40" t="s">
        <v>48</v>
      </c>
      <c r="D493" s="10">
        <v>1090.509</v>
      </c>
      <c r="E493" s="41">
        <v>1.7829999999999999</v>
      </c>
      <c r="F493" s="10">
        <v>32.289000000000001</v>
      </c>
      <c r="G493" s="41">
        <v>1.6679999999999999</v>
      </c>
      <c r="H493" s="10">
        <v>341.87900000000002</v>
      </c>
      <c r="I493" s="41">
        <v>3.6059999999999999</v>
      </c>
      <c r="J493" s="10">
        <v>19.161999999999999</v>
      </c>
      <c r="K493" s="41">
        <v>3.5350000000000001</v>
      </c>
      <c r="L493" s="10">
        <v>748.63099999999997</v>
      </c>
      <c r="M493" s="41">
        <v>1.851</v>
      </c>
      <c r="N493" s="10">
        <v>46.987000000000002</v>
      </c>
      <c r="O493" s="41">
        <v>1.653</v>
      </c>
    </row>
    <row r="494" spans="1:15" ht="12.75" customHeight="1">
      <c r="A494" s="39">
        <v>43862</v>
      </c>
      <c r="B494" s="40" t="s">
        <v>19</v>
      </c>
      <c r="C494" s="40" t="s">
        <v>49</v>
      </c>
      <c r="D494" s="10">
        <v>815.34900000000005</v>
      </c>
      <c r="E494" s="41">
        <v>1.9810000000000001</v>
      </c>
      <c r="F494" s="10">
        <v>24.140999999999998</v>
      </c>
      <c r="G494" s="41">
        <v>1.8779999999999999</v>
      </c>
      <c r="H494" s="10">
        <v>235.09100000000001</v>
      </c>
      <c r="I494" s="41">
        <v>4.0830000000000002</v>
      </c>
      <c r="J494" s="10">
        <v>13.177</v>
      </c>
      <c r="K494" s="41">
        <v>4.0209999999999999</v>
      </c>
      <c r="L494" s="10">
        <v>580.25900000000001</v>
      </c>
      <c r="M494" s="41">
        <v>2.1720000000000002</v>
      </c>
      <c r="N494" s="10">
        <v>36.418999999999997</v>
      </c>
      <c r="O494" s="41">
        <v>2.0059999999999998</v>
      </c>
    </row>
    <row r="495" spans="1:15" ht="12.75" customHeight="1">
      <c r="A495" s="39">
        <v>43862</v>
      </c>
      <c r="B495" s="40" t="s">
        <v>19</v>
      </c>
      <c r="C495" s="40" t="s">
        <v>50</v>
      </c>
      <c r="D495" s="10">
        <v>275.16000000000003</v>
      </c>
      <c r="E495" s="41">
        <v>4.0709999999999997</v>
      </c>
      <c r="F495" s="10">
        <v>8.1470000000000002</v>
      </c>
      <c r="G495" s="41">
        <v>4.0220000000000002</v>
      </c>
      <c r="H495" s="10">
        <v>106.788</v>
      </c>
      <c r="I495" s="41">
        <v>5.5330000000000004</v>
      </c>
      <c r="J495" s="10">
        <v>5.9859999999999998</v>
      </c>
      <c r="K495" s="41">
        <v>5.4870000000000001</v>
      </c>
      <c r="L495" s="10">
        <v>168.37200000000001</v>
      </c>
      <c r="M495" s="41">
        <v>5.2770000000000001</v>
      </c>
      <c r="N495" s="10">
        <v>10.568</v>
      </c>
      <c r="O495" s="41">
        <v>5.21</v>
      </c>
    </row>
    <row r="496" spans="1:15" ht="12.75" customHeight="1">
      <c r="A496" s="39">
        <v>43862</v>
      </c>
      <c r="B496" s="40" t="s">
        <v>19</v>
      </c>
      <c r="C496" s="40" t="s">
        <v>51</v>
      </c>
      <c r="D496" s="10">
        <v>144.89500000000001</v>
      </c>
      <c r="E496" s="41">
        <v>4.649</v>
      </c>
      <c r="F496" s="10">
        <v>4.29</v>
      </c>
      <c r="G496" s="41">
        <v>4.6059999999999999</v>
      </c>
      <c r="H496" s="10">
        <v>48.664000000000001</v>
      </c>
      <c r="I496" s="41">
        <v>9.1479999999999997</v>
      </c>
      <c r="J496" s="10">
        <v>2.7280000000000002</v>
      </c>
      <c r="K496" s="41">
        <v>9.1199999999999992</v>
      </c>
      <c r="L496" s="10">
        <v>96.230999999999995</v>
      </c>
      <c r="M496" s="41">
        <v>6.7960000000000003</v>
      </c>
      <c r="N496" s="10">
        <v>6.04</v>
      </c>
      <c r="O496" s="41">
        <v>6.7450000000000001</v>
      </c>
    </row>
    <row r="497" spans="1:15" ht="12.75" customHeight="1">
      <c r="A497" s="42">
        <v>43862</v>
      </c>
      <c r="B497" s="43" t="s">
        <v>19</v>
      </c>
      <c r="C497" s="43" t="s">
        <v>52</v>
      </c>
      <c r="D497" s="12">
        <v>130.26499999999999</v>
      </c>
      <c r="E497" s="44">
        <v>6.44</v>
      </c>
      <c r="F497" s="12">
        <v>3.8570000000000002</v>
      </c>
      <c r="G497" s="44">
        <v>6.4089999999999998</v>
      </c>
      <c r="H497" s="12">
        <v>58.124000000000002</v>
      </c>
      <c r="I497" s="44">
        <v>8.5299999999999994</v>
      </c>
      <c r="J497" s="12">
        <v>3.258</v>
      </c>
      <c r="K497" s="44">
        <v>8.5009999999999994</v>
      </c>
      <c r="L497" s="12">
        <v>72.141000000000005</v>
      </c>
      <c r="M497" s="44">
        <v>7.6580000000000004</v>
      </c>
      <c r="N497" s="12">
        <v>4.5279999999999996</v>
      </c>
      <c r="O497" s="44">
        <v>7.6120000000000001</v>
      </c>
    </row>
    <row r="498" spans="1:15" ht="12.75" customHeight="1">
      <c r="A498" s="39">
        <v>43862</v>
      </c>
      <c r="B498" s="40" t="s">
        <v>20</v>
      </c>
      <c r="C498" s="40" t="s">
        <v>48</v>
      </c>
      <c r="D498" s="10">
        <v>809.44899999999996</v>
      </c>
      <c r="E498" s="41">
        <v>2.0529999999999999</v>
      </c>
      <c r="F498" s="10">
        <v>32.408000000000001</v>
      </c>
      <c r="G498" s="41">
        <v>1.9019999999999999</v>
      </c>
      <c r="H498" s="10">
        <v>248.47499999999999</v>
      </c>
      <c r="I498" s="41">
        <v>3.9529999999999998</v>
      </c>
      <c r="J498" s="10">
        <v>19.364999999999998</v>
      </c>
      <c r="K498" s="41">
        <v>3.8580000000000001</v>
      </c>
      <c r="L498" s="10">
        <v>560.97299999999996</v>
      </c>
      <c r="M498" s="41">
        <v>2.222</v>
      </c>
      <c r="N498" s="10">
        <v>46.185000000000002</v>
      </c>
      <c r="O498" s="41">
        <v>1.944</v>
      </c>
    </row>
    <row r="499" spans="1:15" ht="12.75" customHeight="1">
      <c r="A499" s="39">
        <v>43862</v>
      </c>
      <c r="B499" s="40" t="s">
        <v>20</v>
      </c>
      <c r="C499" s="40" t="s">
        <v>49</v>
      </c>
      <c r="D499" s="10">
        <v>589.18899999999996</v>
      </c>
      <c r="E499" s="41">
        <v>2.528</v>
      </c>
      <c r="F499" s="10">
        <v>23.588999999999999</v>
      </c>
      <c r="G499" s="41">
        <v>2.4079999999999999</v>
      </c>
      <c r="H499" s="10">
        <v>166.26</v>
      </c>
      <c r="I499" s="41">
        <v>4.6539999999999999</v>
      </c>
      <c r="J499" s="10">
        <v>12.958</v>
      </c>
      <c r="K499" s="41">
        <v>4.5739999999999998</v>
      </c>
      <c r="L499" s="10">
        <v>422.92899999999997</v>
      </c>
      <c r="M499" s="41">
        <v>2.8330000000000002</v>
      </c>
      <c r="N499" s="10">
        <v>34.82</v>
      </c>
      <c r="O499" s="41">
        <v>2.621</v>
      </c>
    </row>
    <row r="500" spans="1:15" ht="12.75" customHeight="1">
      <c r="A500" s="39">
        <v>43862</v>
      </c>
      <c r="B500" s="40" t="s">
        <v>20</v>
      </c>
      <c r="C500" s="40" t="s">
        <v>50</v>
      </c>
      <c r="D500" s="10">
        <v>220.26</v>
      </c>
      <c r="E500" s="41">
        <v>6.0839999999999996</v>
      </c>
      <c r="F500" s="10">
        <v>8.8179999999999996</v>
      </c>
      <c r="G500" s="41">
        <v>6.0350000000000001</v>
      </c>
      <c r="H500" s="10">
        <v>82.215000000000003</v>
      </c>
      <c r="I500" s="41">
        <v>9.2739999999999991</v>
      </c>
      <c r="J500" s="10">
        <v>6.4080000000000004</v>
      </c>
      <c r="K500" s="41">
        <v>9.234</v>
      </c>
      <c r="L500" s="10">
        <v>138.04400000000001</v>
      </c>
      <c r="M500" s="41">
        <v>6.3029999999999999</v>
      </c>
      <c r="N500" s="10">
        <v>11.365</v>
      </c>
      <c r="O500" s="41">
        <v>6.21</v>
      </c>
    </row>
    <row r="501" spans="1:15" ht="12.75" customHeight="1">
      <c r="A501" s="39">
        <v>43862</v>
      </c>
      <c r="B501" s="40" t="s">
        <v>20</v>
      </c>
      <c r="C501" s="40" t="s">
        <v>51</v>
      </c>
      <c r="D501" s="10">
        <v>111.304</v>
      </c>
      <c r="E501" s="41">
        <v>7.0369999999999999</v>
      </c>
      <c r="F501" s="10">
        <v>4.4560000000000004</v>
      </c>
      <c r="G501" s="41">
        <v>6.9939999999999998</v>
      </c>
      <c r="H501" s="10">
        <v>33.959000000000003</v>
      </c>
      <c r="I501" s="41">
        <v>13.273999999999999</v>
      </c>
      <c r="J501" s="10">
        <v>2.6469999999999998</v>
      </c>
      <c r="K501" s="41">
        <v>13.246</v>
      </c>
      <c r="L501" s="10">
        <v>77.344999999999999</v>
      </c>
      <c r="M501" s="41">
        <v>8.1839999999999993</v>
      </c>
      <c r="N501" s="10">
        <v>6.3680000000000003</v>
      </c>
      <c r="O501" s="41">
        <v>8.1129999999999995</v>
      </c>
    </row>
    <row r="502" spans="1:15" ht="12.75" customHeight="1">
      <c r="A502" s="42">
        <v>43862</v>
      </c>
      <c r="B502" s="43" t="s">
        <v>20</v>
      </c>
      <c r="C502" s="43" t="s">
        <v>52</v>
      </c>
      <c r="D502" s="12">
        <v>108.956</v>
      </c>
      <c r="E502" s="44">
        <v>7.9829999999999997</v>
      </c>
      <c r="F502" s="12">
        <v>4.3620000000000001</v>
      </c>
      <c r="G502" s="44">
        <v>7.9459999999999997</v>
      </c>
      <c r="H502" s="12">
        <v>48.256</v>
      </c>
      <c r="I502" s="44">
        <v>13.031000000000001</v>
      </c>
      <c r="J502" s="12">
        <v>3.7610000000000001</v>
      </c>
      <c r="K502" s="44">
        <v>13.003</v>
      </c>
      <c r="L502" s="12">
        <v>60.7</v>
      </c>
      <c r="M502" s="44">
        <v>10.409000000000001</v>
      </c>
      <c r="N502" s="12">
        <v>4.9969999999999999</v>
      </c>
      <c r="O502" s="44">
        <v>10.353</v>
      </c>
    </row>
    <row r="503" spans="1:15" ht="12.75" customHeight="1">
      <c r="A503" s="39">
        <v>43862</v>
      </c>
      <c r="B503" s="40" t="s">
        <v>21</v>
      </c>
      <c r="C503" s="40" t="s">
        <v>48</v>
      </c>
      <c r="D503" s="10">
        <v>308.10300000000001</v>
      </c>
      <c r="E503" s="41">
        <v>3.0190000000000001</v>
      </c>
      <c r="F503" s="10">
        <v>36.500999999999998</v>
      </c>
      <c r="G503" s="41">
        <v>2.8540000000000001</v>
      </c>
      <c r="H503" s="10">
        <v>91.605000000000004</v>
      </c>
      <c r="I503" s="41">
        <v>5.8849999999999998</v>
      </c>
      <c r="J503" s="10">
        <v>21.172000000000001</v>
      </c>
      <c r="K503" s="41">
        <v>5.7880000000000003</v>
      </c>
      <c r="L503" s="10">
        <v>216.49799999999999</v>
      </c>
      <c r="M503" s="41">
        <v>2.488</v>
      </c>
      <c r="N503" s="10">
        <v>52.621000000000002</v>
      </c>
      <c r="O503" s="41">
        <v>2.153</v>
      </c>
    </row>
    <row r="504" spans="1:15" ht="12.75" customHeight="1">
      <c r="A504" s="39">
        <v>43862</v>
      </c>
      <c r="B504" s="40" t="s">
        <v>21</v>
      </c>
      <c r="C504" s="40" t="s">
        <v>49</v>
      </c>
      <c r="D504" s="10">
        <v>223.54499999999999</v>
      </c>
      <c r="E504" s="41">
        <v>3.161</v>
      </c>
      <c r="F504" s="10">
        <v>26.483000000000001</v>
      </c>
      <c r="G504" s="41">
        <v>3.004</v>
      </c>
      <c r="H504" s="10">
        <v>59.286999999999999</v>
      </c>
      <c r="I504" s="41">
        <v>7.7969999999999997</v>
      </c>
      <c r="J504" s="10">
        <v>13.702999999999999</v>
      </c>
      <c r="K504" s="41">
        <v>7.7240000000000002</v>
      </c>
      <c r="L504" s="10">
        <v>164.25800000000001</v>
      </c>
      <c r="M504" s="41">
        <v>2.7229999999999999</v>
      </c>
      <c r="N504" s="10">
        <v>39.923999999999999</v>
      </c>
      <c r="O504" s="41">
        <v>2.4209999999999998</v>
      </c>
    </row>
    <row r="505" spans="1:15" ht="12.75" customHeight="1">
      <c r="A505" s="39">
        <v>43862</v>
      </c>
      <c r="B505" s="40" t="s">
        <v>21</v>
      </c>
      <c r="C505" s="40" t="s">
        <v>50</v>
      </c>
      <c r="D505" s="10">
        <v>84.558000000000007</v>
      </c>
      <c r="E505" s="41">
        <v>6.9180000000000001</v>
      </c>
      <c r="F505" s="10">
        <v>10.018000000000001</v>
      </c>
      <c r="G505" s="41">
        <v>6.8470000000000004</v>
      </c>
      <c r="H505" s="10">
        <v>32.317999999999998</v>
      </c>
      <c r="I505" s="41">
        <v>9.4540000000000006</v>
      </c>
      <c r="J505" s="10">
        <v>7.47</v>
      </c>
      <c r="K505" s="41">
        <v>9.3940000000000001</v>
      </c>
      <c r="L505" s="10">
        <v>52.24</v>
      </c>
      <c r="M505" s="41">
        <v>7.1689999999999996</v>
      </c>
      <c r="N505" s="10">
        <v>12.696999999999999</v>
      </c>
      <c r="O505" s="41">
        <v>7.0590000000000002</v>
      </c>
    </row>
    <row r="506" spans="1:15" ht="12.75" customHeight="1">
      <c r="A506" s="39">
        <v>43862</v>
      </c>
      <c r="B506" s="40" t="s">
        <v>21</v>
      </c>
      <c r="C506" s="40" t="s">
        <v>51</v>
      </c>
      <c r="D506" s="10">
        <v>38.598999999999997</v>
      </c>
      <c r="E506" s="41">
        <v>9.1240000000000006</v>
      </c>
      <c r="F506" s="10">
        <v>4.5730000000000004</v>
      </c>
      <c r="G506" s="41">
        <v>9.0709999999999997</v>
      </c>
      <c r="H506" s="10">
        <v>11.500999999999999</v>
      </c>
      <c r="I506" s="41">
        <v>17.619</v>
      </c>
      <c r="J506" s="10">
        <v>2.6579999999999999</v>
      </c>
      <c r="K506" s="41">
        <v>17.585999999999999</v>
      </c>
      <c r="L506" s="10">
        <v>27.097999999999999</v>
      </c>
      <c r="M506" s="41">
        <v>9.157</v>
      </c>
      <c r="N506" s="10">
        <v>6.5860000000000003</v>
      </c>
      <c r="O506" s="41">
        <v>9.0719999999999992</v>
      </c>
    </row>
    <row r="507" spans="1:15" ht="12.75" customHeight="1">
      <c r="A507" s="42">
        <v>43862</v>
      </c>
      <c r="B507" s="43" t="s">
        <v>21</v>
      </c>
      <c r="C507" s="43" t="s">
        <v>52</v>
      </c>
      <c r="D507" s="12">
        <v>45.959000000000003</v>
      </c>
      <c r="E507" s="44">
        <v>9.8699999999999992</v>
      </c>
      <c r="F507" s="12">
        <v>5.4450000000000003</v>
      </c>
      <c r="G507" s="44">
        <v>9.8209999999999997</v>
      </c>
      <c r="H507" s="12">
        <v>20.817</v>
      </c>
      <c r="I507" s="44">
        <v>13.715999999999999</v>
      </c>
      <c r="J507" s="12">
        <v>4.8109999999999999</v>
      </c>
      <c r="K507" s="44">
        <v>13.673999999999999</v>
      </c>
      <c r="L507" s="12">
        <v>25.141999999999999</v>
      </c>
      <c r="M507" s="44">
        <v>11.8</v>
      </c>
      <c r="N507" s="12">
        <v>6.1109999999999998</v>
      </c>
      <c r="O507" s="44">
        <v>11.734</v>
      </c>
    </row>
    <row r="508" spans="1:15" ht="12.75" customHeight="1">
      <c r="A508" s="39">
        <v>43862</v>
      </c>
      <c r="B508" s="40" t="s">
        <v>22</v>
      </c>
      <c r="C508" s="40" t="s">
        <v>48</v>
      </c>
      <c r="D508" s="10">
        <v>444.16300000000001</v>
      </c>
      <c r="E508" s="41">
        <v>2.5150000000000001</v>
      </c>
      <c r="F508" s="10">
        <v>33.22</v>
      </c>
      <c r="G508" s="41">
        <v>2.3969999999999998</v>
      </c>
      <c r="H508" s="10">
        <v>135.298</v>
      </c>
      <c r="I508" s="41">
        <v>4.7089999999999996</v>
      </c>
      <c r="J508" s="10">
        <v>18.966999999999999</v>
      </c>
      <c r="K508" s="41">
        <v>4.6109999999999998</v>
      </c>
      <c r="L508" s="10">
        <v>308.86500000000001</v>
      </c>
      <c r="M508" s="41">
        <v>2.6429999999999998</v>
      </c>
      <c r="N508" s="10">
        <v>49.521000000000001</v>
      </c>
      <c r="O508" s="41">
        <v>2.3410000000000002</v>
      </c>
    </row>
    <row r="509" spans="1:15" ht="12.75" customHeight="1">
      <c r="A509" s="39">
        <v>43862</v>
      </c>
      <c r="B509" s="40" t="s">
        <v>22</v>
      </c>
      <c r="C509" s="40" t="s">
        <v>49</v>
      </c>
      <c r="D509" s="10">
        <v>323.50400000000002</v>
      </c>
      <c r="E509" s="41">
        <v>2.91</v>
      </c>
      <c r="F509" s="10">
        <v>24.195</v>
      </c>
      <c r="G509" s="41">
        <v>2.8090000000000002</v>
      </c>
      <c r="H509" s="10">
        <v>87.736000000000004</v>
      </c>
      <c r="I509" s="41">
        <v>6.157</v>
      </c>
      <c r="J509" s="10">
        <v>12.298999999999999</v>
      </c>
      <c r="K509" s="41">
        <v>6.0830000000000002</v>
      </c>
      <c r="L509" s="10">
        <v>235.768</v>
      </c>
      <c r="M509" s="41">
        <v>2.9940000000000002</v>
      </c>
      <c r="N509" s="10">
        <v>37.801000000000002</v>
      </c>
      <c r="O509" s="41">
        <v>2.7309999999999999</v>
      </c>
    </row>
    <row r="510" spans="1:15" ht="12.75" customHeight="1">
      <c r="A510" s="39">
        <v>43862</v>
      </c>
      <c r="B510" s="40" t="s">
        <v>22</v>
      </c>
      <c r="C510" s="40" t="s">
        <v>50</v>
      </c>
      <c r="D510" s="10">
        <v>120.65900000000001</v>
      </c>
      <c r="E510" s="41">
        <v>6.1390000000000002</v>
      </c>
      <c r="F510" s="10">
        <v>9.0239999999999991</v>
      </c>
      <c r="G510" s="41">
        <v>6.0919999999999996</v>
      </c>
      <c r="H510" s="10">
        <v>47.561999999999998</v>
      </c>
      <c r="I510" s="41">
        <v>8.8360000000000003</v>
      </c>
      <c r="J510" s="10">
        <v>6.6680000000000001</v>
      </c>
      <c r="K510" s="41">
        <v>8.7840000000000007</v>
      </c>
      <c r="L510" s="10">
        <v>73.096999999999994</v>
      </c>
      <c r="M510" s="41">
        <v>8.0690000000000008</v>
      </c>
      <c r="N510" s="10">
        <v>11.72</v>
      </c>
      <c r="O510" s="41">
        <v>7.9749999999999996</v>
      </c>
    </row>
    <row r="511" spans="1:15" ht="12.75" customHeight="1">
      <c r="A511" s="39">
        <v>43862</v>
      </c>
      <c r="B511" s="40" t="s">
        <v>22</v>
      </c>
      <c r="C511" s="40" t="s">
        <v>51</v>
      </c>
      <c r="D511" s="10">
        <v>57.19</v>
      </c>
      <c r="E511" s="41">
        <v>10.944000000000001</v>
      </c>
      <c r="F511" s="10">
        <v>4.2770000000000001</v>
      </c>
      <c r="G511" s="41">
        <v>10.917999999999999</v>
      </c>
      <c r="H511" s="10">
        <v>19.12</v>
      </c>
      <c r="I511" s="41">
        <v>16.564</v>
      </c>
      <c r="J511" s="10">
        <v>2.68</v>
      </c>
      <c r="K511" s="41">
        <v>16.536999999999999</v>
      </c>
      <c r="L511" s="10">
        <v>38.07</v>
      </c>
      <c r="M511" s="41">
        <v>12.112</v>
      </c>
      <c r="N511" s="10">
        <v>6.1040000000000001</v>
      </c>
      <c r="O511" s="41">
        <v>12.05</v>
      </c>
    </row>
    <row r="512" spans="1:15" ht="12.75" customHeight="1">
      <c r="A512" s="42">
        <v>43862</v>
      </c>
      <c r="B512" s="43" t="s">
        <v>22</v>
      </c>
      <c r="C512" s="43" t="s">
        <v>52</v>
      </c>
      <c r="D512" s="12">
        <v>63.469000000000001</v>
      </c>
      <c r="E512" s="44">
        <v>8.58</v>
      </c>
      <c r="F512" s="12">
        <v>4.7469999999999999</v>
      </c>
      <c r="G512" s="44">
        <v>8.5459999999999994</v>
      </c>
      <c r="H512" s="12">
        <v>28.442</v>
      </c>
      <c r="I512" s="44">
        <v>11.891</v>
      </c>
      <c r="J512" s="12">
        <v>3.9870000000000001</v>
      </c>
      <c r="K512" s="44">
        <v>11.852</v>
      </c>
      <c r="L512" s="12">
        <v>35.027000000000001</v>
      </c>
      <c r="M512" s="44">
        <v>11.936999999999999</v>
      </c>
      <c r="N512" s="12">
        <v>5.6159999999999997</v>
      </c>
      <c r="O512" s="44">
        <v>11.874000000000001</v>
      </c>
    </row>
    <row r="513" spans="1:15" ht="12.75" customHeight="1">
      <c r="A513" s="39">
        <v>43862</v>
      </c>
      <c r="B513" s="40" t="s">
        <v>23</v>
      </c>
      <c r="C513" s="40" t="s">
        <v>48</v>
      </c>
      <c r="D513" s="10">
        <v>102.256</v>
      </c>
      <c r="E513" s="41">
        <v>3.4860000000000002</v>
      </c>
      <c r="F513" s="10">
        <v>38.978000000000002</v>
      </c>
      <c r="G513" s="41">
        <v>3.2069999999999999</v>
      </c>
      <c r="H513" s="10">
        <v>33.908000000000001</v>
      </c>
      <c r="I513" s="41">
        <v>5.5049999999999999</v>
      </c>
      <c r="J513" s="10">
        <v>24.632000000000001</v>
      </c>
      <c r="K513" s="41">
        <v>5.2519999999999998</v>
      </c>
      <c r="L513" s="10">
        <v>68.347999999999999</v>
      </c>
      <c r="M513" s="41">
        <v>3.94</v>
      </c>
      <c r="N513" s="10">
        <v>54.817999999999998</v>
      </c>
      <c r="O513" s="41">
        <v>3.61</v>
      </c>
    </row>
    <row r="514" spans="1:15" ht="12.75" customHeight="1">
      <c r="A514" s="39">
        <v>43862</v>
      </c>
      <c r="B514" s="40" t="s">
        <v>23</v>
      </c>
      <c r="C514" s="40" t="s">
        <v>49</v>
      </c>
      <c r="D514" s="10">
        <v>71.867999999999995</v>
      </c>
      <c r="E514" s="41">
        <v>4.4509999999999996</v>
      </c>
      <c r="F514" s="10">
        <v>27.395</v>
      </c>
      <c r="G514" s="41">
        <v>4.2359999999999998</v>
      </c>
      <c r="H514" s="10">
        <v>22.062999999999999</v>
      </c>
      <c r="I514" s="41">
        <v>6.923</v>
      </c>
      <c r="J514" s="10">
        <v>16.027000000000001</v>
      </c>
      <c r="K514" s="41">
        <v>6.7229999999999999</v>
      </c>
      <c r="L514" s="10">
        <v>49.805</v>
      </c>
      <c r="M514" s="41">
        <v>5.13</v>
      </c>
      <c r="N514" s="10">
        <v>39.945999999999998</v>
      </c>
      <c r="O514" s="41">
        <v>4.8810000000000002</v>
      </c>
    </row>
    <row r="515" spans="1:15" ht="12.75" customHeight="1">
      <c r="A515" s="39">
        <v>43862</v>
      </c>
      <c r="B515" s="40" t="s">
        <v>23</v>
      </c>
      <c r="C515" s="40" t="s">
        <v>50</v>
      </c>
      <c r="D515" s="10">
        <v>30.388000000000002</v>
      </c>
      <c r="E515" s="41">
        <v>6.8659999999999997</v>
      </c>
      <c r="F515" s="10">
        <v>11.583</v>
      </c>
      <c r="G515" s="41">
        <v>6.7279999999999998</v>
      </c>
      <c r="H515" s="10">
        <v>11.845000000000001</v>
      </c>
      <c r="I515" s="41">
        <v>12.087999999999999</v>
      </c>
      <c r="J515" s="10">
        <v>8.6050000000000004</v>
      </c>
      <c r="K515" s="41">
        <v>11.974</v>
      </c>
      <c r="L515" s="10">
        <v>18.542000000000002</v>
      </c>
      <c r="M515" s="41">
        <v>9.3079999999999998</v>
      </c>
      <c r="N515" s="10">
        <v>14.872</v>
      </c>
      <c r="O515" s="41">
        <v>9.173</v>
      </c>
    </row>
    <row r="516" spans="1:15" ht="12.75" customHeight="1">
      <c r="A516" s="39">
        <v>43862</v>
      </c>
      <c r="B516" s="40" t="s">
        <v>23</v>
      </c>
      <c r="C516" s="40" t="s">
        <v>51</v>
      </c>
      <c r="D516" s="10">
        <v>15.536</v>
      </c>
      <c r="E516" s="41">
        <v>8.6</v>
      </c>
      <c r="F516" s="10">
        <v>5.9219999999999997</v>
      </c>
      <c r="G516" s="41">
        <v>8.4909999999999997</v>
      </c>
      <c r="H516" s="10">
        <v>6.3410000000000002</v>
      </c>
      <c r="I516" s="41">
        <v>16.198</v>
      </c>
      <c r="J516" s="10">
        <v>4.6059999999999999</v>
      </c>
      <c r="K516" s="41">
        <v>16.114000000000001</v>
      </c>
      <c r="L516" s="10">
        <v>9.1940000000000008</v>
      </c>
      <c r="M516" s="41">
        <v>12.121</v>
      </c>
      <c r="N516" s="10">
        <v>7.3739999999999997</v>
      </c>
      <c r="O516" s="41">
        <v>12.018000000000001</v>
      </c>
    </row>
    <row r="517" spans="1:15" ht="12.75" customHeight="1">
      <c r="A517" s="42">
        <v>43862</v>
      </c>
      <c r="B517" s="43" t="s">
        <v>23</v>
      </c>
      <c r="C517" s="43" t="s">
        <v>52</v>
      </c>
      <c r="D517" s="12">
        <v>14.852</v>
      </c>
      <c r="E517" s="44">
        <v>9.9960000000000004</v>
      </c>
      <c r="F517" s="12">
        <v>5.6609999999999996</v>
      </c>
      <c r="G517" s="44">
        <v>9.9019999999999992</v>
      </c>
      <c r="H517" s="12">
        <v>5.5039999999999996</v>
      </c>
      <c r="I517" s="44">
        <v>16.824999999999999</v>
      </c>
      <c r="J517" s="12">
        <v>3.9980000000000002</v>
      </c>
      <c r="K517" s="44">
        <v>16.742999999999999</v>
      </c>
      <c r="L517" s="12">
        <v>9.3480000000000008</v>
      </c>
      <c r="M517" s="44">
        <v>11.281000000000001</v>
      </c>
      <c r="N517" s="12">
        <v>7.4969999999999999</v>
      </c>
      <c r="O517" s="44">
        <v>11.17</v>
      </c>
    </row>
    <row r="518" spans="1:15" ht="12.75" customHeight="1">
      <c r="A518" s="39">
        <v>43862</v>
      </c>
      <c r="B518" s="40" t="s">
        <v>24</v>
      </c>
      <c r="C518" s="40" t="s">
        <v>48</v>
      </c>
      <c r="D518" s="10">
        <v>22.341000000000001</v>
      </c>
      <c r="E518" s="41">
        <v>5.6050000000000004</v>
      </c>
      <c r="F518" s="10">
        <v>20.966000000000001</v>
      </c>
      <c r="G518" s="41">
        <v>5.43</v>
      </c>
      <c r="H518" s="10">
        <v>7.1639999999999997</v>
      </c>
      <c r="I518" s="41">
        <v>13.577999999999999</v>
      </c>
      <c r="J518" s="10">
        <v>13.25</v>
      </c>
      <c r="K518" s="41">
        <v>13.494999999999999</v>
      </c>
      <c r="L518" s="10">
        <v>15.177</v>
      </c>
      <c r="M518" s="41">
        <v>5.4349999999999996</v>
      </c>
      <c r="N518" s="10">
        <v>28.914000000000001</v>
      </c>
      <c r="O518" s="41">
        <v>4.9249999999999998</v>
      </c>
    </row>
    <row r="519" spans="1:15" ht="12.75" customHeight="1">
      <c r="A519" s="39">
        <v>43862</v>
      </c>
      <c r="B519" s="40" t="s">
        <v>24</v>
      </c>
      <c r="C519" s="40" t="s">
        <v>49</v>
      </c>
      <c r="D519" s="10">
        <v>16.177</v>
      </c>
      <c r="E519" s="41">
        <v>7.6740000000000004</v>
      </c>
      <c r="F519" s="10">
        <v>15.180999999999999</v>
      </c>
      <c r="G519" s="41">
        <v>7.548</v>
      </c>
      <c r="H519" s="10">
        <v>5.0259999999999998</v>
      </c>
      <c r="I519" s="41">
        <v>16.616</v>
      </c>
      <c r="J519" s="10">
        <v>9.2949999999999999</v>
      </c>
      <c r="K519" s="41">
        <v>16.548999999999999</v>
      </c>
      <c r="L519" s="10">
        <v>11.151</v>
      </c>
      <c r="M519" s="41">
        <v>6.6210000000000004</v>
      </c>
      <c r="N519" s="10">
        <v>21.244</v>
      </c>
      <c r="O519" s="41">
        <v>6.2080000000000002</v>
      </c>
    </row>
    <row r="520" spans="1:15" ht="12.75" customHeight="1">
      <c r="A520" s="39">
        <v>43862</v>
      </c>
      <c r="B520" s="40" t="s">
        <v>24</v>
      </c>
      <c r="C520" s="40" t="s">
        <v>50</v>
      </c>
      <c r="D520" s="10">
        <v>6.1639999999999997</v>
      </c>
      <c r="E520" s="41">
        <v>12.382</v>
      </c>
      <c r="F520" s="10">
        <v>5.7850000000000001</v>
      </c>
      <c r="G520" s="41">
        <v>12.304</v>
      </c>
      <c r="H520" s="10">
        <v>2.1379999999999999</v>
      </c>
      <c r="I520" s="41">
        <v>19.704000000000001</v>
      </c>
      <c r="J520" s="10">
        <v>3.9540000000000002</v>
      </c>
      <c r="K520" s="41">
        <v>19.646999999999998</v>
      </c>
      <c r="L520" s="10">
        <v>4.0259999999999998</v>
      </c>
      <c r="M520" s="41">
        <v>19.596</v>
      </c>
      <c r="N520" s="10">
        <v>7.67</v>
      </c>
      <c r="O520" s="41">
        <v>19.46</v>
      </c>
    </row>
    <row r="521" spans="1:15" ht="12.75" customHeight="1">
      <c r="A521" s="39">
        <v>43862</v>
      </c>
      <c r="B521" s="40" t="s">
        <v>24</v>
      </c>
      <c r="C521" s="40" t="s">
        <v>51</v>
      </c>
      <c r="D521" s="10">
        <v>1.4530000000000001</v>
      </c>
      <c r="E521" s="41">
        <v>22.15</v>
      </c>
      <c r="F521" s="10">
        <v>1.363</v>
      </c>
      <c r="G521" s="41">
        <v>22.106999999999999</v>
      </c>
      <c r="H521" s="10">
        <v>0.38400000000000001</v>
      </c>
      <c r="I521" s="41">
        <v>48.488</v>
      </c>
      <c r="J521" s="10">
        <v>0.71099999999999997</v>
      </c>
      <c r="K521" s="41">
        <v>48.465000000000003</v>
      </c>
      <c r="L521" s="10">
        <v>1.0680000000000001</v>
      </c>
      <c r="M521" s="41">
        <v>29.937000000000001</v>
      </c>
      <c r="N521" s="10">
        <v>2.0350000000000001</v>
      </c>
      <c r="O521" s="41">
        <v>29.849</v>
      </c>
    </row>
    <row r="522" spans="1:15" ht="12.75" customHeight="1">
      <c r="A522" s="42">
        <v>43862</v>
      </c>
      <c r="B522" s="43" t="s">
        <v>24</v>
      </c>
      <c r="C522" s="43" t="s">
        <v>52</v>
      </c>
      <c r="D522" s="12">
        <v>4.7110000000000003</v>
      </c>
      <c r="E522" s="44">
        <v>14.471</v>
      </c>
      <c r="F522" s="12">
        <v>4.4219999999999997</v>
      </c>
      <c r="G522" s="44">
        <v>14.404999999999999</v>
      </c>
      <c r="H522" s="12">
        <v>1.754</v>
      </c>
      <c r="I522" s="44">
        <v>21.631</v>
      </c>
      <c r="J522" s="12">
        <v>3.2440000000000002</v>
      </c>
      <c r="K522" s="44">
        <v>21.579000000000001</v>
      </c>
      <c r="L522" s="12">
        <v>2.9580000000000002</v>
      </c>
      <c r="M522" s="44">
        <v>21.908999999999999</v>
      </c>
      <c r="N522" s="12">
        <v>5.6349999999999998</v>
      </c>
      <c r="O522" s="44">
        <v>21.788</v>
      </c>
    </row>
    <row r="523" spans="1:15" ht="12.75" customHeight="1">
      <c r="A523" s="39">
        <v>43862</v>
      </c>
      <c r="B523" s="40" t="s">
        <v>25</v>
      </c>
      <c r="C523" s="40" t="s">
        <v>48</v>
      </c>
      <c r="D523" s="10">
        <v>63.23</v>
      </c>
      <c r="E523" s="41">
        <v>6.3559999999999999</v>
      </c>
      <c r="F523" s="10">
        <v>26.718</v>
      </c>
      <c r="G523" s="41">
        <v>6.1890000000000001</v>
      </c>
      <c r="H523" s="10">
        <v>18.300999999999998</v>
      </c>
      <c r="I523" s="41">
        <v>14.523</v>
      </c>
      <c r="J523" s="10">
        <v>15.137</v>
      </c>
      <c r="K523" s="41">
        <v>14.425000000000001</v>
      </c>
      <c r="L523" s="10">
        <v>44.93</v>
      </c>
      <c r="M523" s="41">
        <v>6.383</v>
      </c>
      <c r="N523" s="10">
        <v>38.814</v>
      </c>
      <c r="O523" s="41">
        <v>6.0369999999999999</v>
      </c>
    </row>
    <row r="524" spans="1:15" ht="12.75" customHeight="1">
      <c r="A524" s="39">
        <v>43862</v>
      </c>
      <c r="B524" s="40" t="s">
        <v>25</v>
      </c>
      <c r="C524" s="40" t="s">
        <v>49</v>
      </c>
      <c r="D524" s="10">
        <v>50.854999999999997</v>
      </c>
      <c r="E524" s="41">
        <v>7.3109999999999999</v>
      </c>
      <c r="F524" s="10">
        <v>21.489000000000001</v>
      </c>
      <c r="G524" s="41">
        <v>7.1660000000000004</v>
      </c>
      <c r="H524" s="10">
        <v>13.58</v>
      </c>
      <c r="I524" s="41">
        <v>16.391999999999999</v>
      </c>
      <c r="J524" s="10">
        <v>11.231999999999999</v>
      </c>
      <c r="K524" s="41">
        <v>16.305</v>
      </c>
      <c r="L524" s="10">
        <v>37.274999999999999</v>
      </c>
      <c r="M524" s="41">
        <v>7.2880000000000003</v>
      </c>
      <c r="N524" s="10">
        <v>32.201000000000001</v>
      </c>
      <c r="O524" s="41">
        <v>6.9870000000000001</v>
      </c>
    </row>
    <row r="525" spans="1:15" ht="12.75" customHeight="1">
      <c r="A525" s="39">
        <v>43862</v>
      </c>
      <c r="B525" s="40" t="s">
        <v>25</v>
      </c>
      <c r="C525" s="40" t="s">
        <v>50</v>
      </c>
      <c r="D525" s="10">
        <v>12.375999999999999</v>
      </c>
      <c r="E525" s="41">
        <v>15.644</v>
      </c>
      <c r="F525" s="10">
        <v>5.2290000000000001</v>
      </c>
      <c r="G525" s="41">
        <v>15.577</v>
      </c>
      <c r="H525" s="10">
        <v>4.7210000000000001</v>
      </c>
      <c r="I525" s="41">
        <v>24.719000000000001</v>
      </c>
      <c r="J525" s="10">
        <v>3.9039999999999999</v>
      </c>
      <c r="K525" s="41">
        <v>24.661999999999999</v>
      </c>
      <c r="L525" s="10">
        <v>7.6550000000000002</v>
      </c>
      <c r="M525" s="41">
        <v>15.773</v>
      </c>
      <c r="N525" s="10">
        <v>6.6130000000000004</v>
      </c>
      <c r="O525" s="41">
        <v>15.635999999999999</v>
      </c>
    </row>
    <row r="526" spans="1:15" ht="12.75" customHeight="1">
      <c r="A526" s="39">
        <v>43862</v>
      </c>
      <c r="B526" s="40" t="s">
        <v>25</v>
      </c>
      <c r="C526" s="40" t="s">
        <v>51</v>
      </c>
      <c r="D526" s="10">
        <v>7.1269999999999998</v>
      </c>
      <c r="E526" s="41">
        <v>27.888000000000002</v>
      </c>
      <c r="F526" s="10">
        <v>3.0110000000000001</v>
      </c>
      <c r="G526" s="41">
        <v>27.85</v>
      </c>
      <c r="H526" s="10">
        <v>2.0259999999999998</v>
      </c>
      <c r="I526" s="41">
        <v>44.926000000000002</v>
      </c>
      <c r="J526" s="10">
        <v>1.6759999999999999</v>
      </c>
      <c r="K526" s="41">
        <v>44.895000000000003</v>
      </c>
      <c r="L526" s="10">
        <v>5.101</v>
      </c>
      <c r="M526" s="41">
        <v>24.457000000000001</v>
      </c>
      <c r="N526" s="10">
        <v>4.407</v>
      </c>
      <c r="O526" s="41">
        <v>24.369</v>
      </c>
    </row>
    <row r="527" spans="1:15" ht="12.75" customHeight="1">
      <c r="A527" s="42">
        <v>43862</v>
      </c>
      <c r="B527" s="43" t="s">
        <v>25</v>
      </c>
      <c r="C527" s="43" t="s">
        <v>52</v>
      </c>
      <c r="D527" s="12">
        <v>5.2489999999999997</v>
      </c>
      <c r="E527" s="44">
        <v>24.474</v>
      </c>
      <c r="F527" s="12">
        <v>2.218</v>
      </c>
      <c r="G527" s="44">
        <v>24.431000000000001</v>
      </c>
      <c r="H527" s="12">
        <v>2.6949999999999998</v>
      </c>
      <c r="I527" s="44">
        <v>33.225999999999999</v>
      </c>
      <c r="J527" s="12">
        <v>2.2290000000000001</v>
      </c>
      <c r="K527" s="44">
        <v>33.183999999999997</v>
      </c>
      <c r="L527" s="12">
        <v>2.5539999999999998</v>
      </c>
      <c r="M527" s="44">
        <v>31.742000000000001</v>
      </c>
      <c r="N527" s="12">
        <v>2.206</v>
      </c>
      <c r="O527" s="44">
        <v>31.673999999999999</v>
      </c>
    </row>
    <row r="528" spans="1:15" ht="12.75" customHeight="1">
      <c r="A528" s="39">
        <v>43862</v>
      </c>
      <c r="B528" s="40" t="s">
        <v>26</v>
      </c>
      <c r="C528" s="40" t="s">
        <v>48</v>
      </c>
      <c r="D528" s="10">
        <v>1143.2929999999999</v>
      </c>
      <c r="E528" s="41">
        <v>1.88</v>
      </c>
      <c r="F528" s="10">
        <v>29.661999999999999</v>
      </c>
      <c r="G528" s="41">
        <v>1.282</v>
      </c>
      <c r="H528" s="10">
        <v>167.904</v>
      </c>
      <c r="I528" s="41">
        <v>5.74</v>
      </c>
      <c r="J528" s="10">
        <v>8.2639999999999993</v>
      </c>
      <c r="K528" s="41">
        <v>5.5540000000000003</v>
      </c>
      <c r="L528" s="10">
        <v>975.38900000000001</v>
      </c>
      <c r="M528" s="41">
        <v>1.956</v>
      </c>
      <c r="N528" s="10">
        <v>53.518000000000001</v>
      </c>
      <c r="O528" s="41">
        <v>1.1040000000000001</v>
      </c>
    </row>
    <row r="529" spans="1:15" ht="12.75" customHeight="1">
      <c r="A529" s="39">
        <v>43862</v>
      </c>
      <c r="B529" s="40" t="s">
        <v>26</v>
      </c>
      <c r="C529" s="40" t="s">
        <v>49</v>
      </c>
      <c r="D529" s="10">
        <v>894.91300000000001</v>
      </c>
      <c r="E529" s="41">
        <v>2.2240000000000002</v>
      </c>
      <c r="F529" s="10">
        <v>23.218</v>
      </c>
      <c r="G529" s="41">
        <v>1.748</v>
      </c>
      <c r="H529" s="10">
        <v>111.557</v>
      </c>
      <c r="I529" s="41">
        <v>5.7050000000000001</v>
      </c>
      <c r="J529" s="10">
        <v>5.49</v>
      </c>
      <c r="K529" s="41">
        <v>5.5179999999999998</v>
      </c>
      <c r="L529" s="10">
        <v>783.35699999999997</v>
      </c>
      <c r="M529" s="41">
        <v>2.2269999999999999</v>
      </c>
      <c r="N529" s="10">
        <v>42.981000000000002</v>
      </c>
      <c r="O529" s="41">
        <v>1.5329999999999999</v>
      </c>
    </row>
    <row r="530" spans="1:15" ht="12.75" customHeight="1">
      <c r="A530" s="39">
        <v>43862</v>
      </c>
      <c r="B530" s="40" t="s">
        <v>26</v>
      </c>
      <c r="C530" s="40" t="s">
        <v>50</v>
      </c>
      <c r="D530" s="10">
        <v>248.38</v>
      </c>
      <c r="E530" s="41">
        <v>5.5449999999999999</v>
      </c>
      <c r="F530" s="10">
        <v>6.444</v>
      </c>
      <c r="G530" s="41">
        <v>5.3719999999999999</v>
      </c>
      <c r="H530" s="10">
        <v>56.347000000000001</v>
      </c>
      <c r="I530" s="41">
        <v>12.265000000000001</v>
      </c>
      <c r="J530" s="10">
        <v>2.7730000000000001</v>
      </c>
      <c r="K530" s="41">
        <v>12.179</v>
      </c>
      <c r="L530" s="10">
        <v>192.03299999999999</v>
      </c>
      <c r="M530" s="41">
        <v>5.7510000000000003</v>
      </c>
      <c r="N530" s="10">
        <v>10.537000000000001</v>
      </c>
      <c r="O530" s="41">
        <v>5.5190000000000001</v>
      </c>
    </row>
    <row r="531" spans="1:15" ht="12.75" customHeight="1">
      <c r="A531" s="39">
        <v>43862</v>
      </c>
      <c r="B531" s="40" t="s">
        <v>26</v>
      </c>
      <c r="C531" s="40" t="s">
        <v>51</v>
      </c>
      <c r="D531" s="10">
        <v>117.473</v>
      </c>
      <c r="E531" s="41">
        <v>8.4649999999999999</v>
      </c>
      <c r="F531" s="10">
        <v>3.048</v>
      </c>
      <c r="G531" s="41">
        <v>8.3529999999999998</v>
      </c>
      <c r="H531" s="10">
        <v>10.313000000000001</v>
      </c>
      <c r="I531" s="41">
        <v>24.582000000000001</v>
      </c>
      <c r="J531" s="10">
        <v>0.50800000000000001</v>
      </c>
      <c r="K531" s="41">
        <v>24.539000000000001</v>
      </c>
      <c r="L531" s="10">
        <v>107.16</v>
      </c>
      <c r="M531" s="41">
        <v>8.9640000000000004</v>
      </c>
      <c r="N531" s="10">
        <v>5.88</v>
      </c>
      <c r="O531" s="41">
        <v>8.8170000000000002</v>
      </c>
    </row>
    <row r="532" spans="1:15" ht="12.75" customHeight="1">
      <c r="A532" s="42">
        <v>43862</v>
      </c>
      <c r="B532" s="43" t="s">
        <v>26</v>
      </c>
      <c r="C532" s="43" t="s">
        <v>52</v>
      </c>
      <c r="D532" s="12">
        <v>130.90600000000001</v>
      </c>
      <c r="E532" s="44">
        <v>6.3920000000000003</v>
      </c>
      <c r="F532" s="12">
        <v>3.3959999999999999</v>
      </c>
      <c r="G532" s="44">
        <v>6.242</v>
      </c>
      <c r="H532" s="12">
        <v>46.033000000000001</v>
      </c>
      <c r="I532" s="44">
        <v>13.645</v>
      </c>
      <c r="J532" s="12">
        <v>2.266</v>
      </c>
      <c r="K532" s="44">
        <v>13.568</v>
      </c>
      <c r="L532" s="12">
        <v>84.873000000000005</v>
      </c>
      <c r="M532" s="44">
        <v>7.3310000000000004</v>
      </c>
      <c r="N532" s="12">
        <v>4.657</v>
      </c>
      <c r="O532" s="44">
        <v>7.1509999999999998</v>
      </c>
    </row>
    <row r="533" spans="1:15" ht="12.75" customHeight="1">
      <c r="A533" s="39">
        <v>43862</v>
      </c>
      <c r="B533" s="40" t="s">
        <v>33</v>
      </c>
      <c r="C533" s="40" t="s">
        <v>48</v>
      </c>
      <c r="D533" s="10">
        <v>1039.373</v>
      </c>
      <c r="E533" s="41">
        <v>1.897</v>
      </c>
      <c r="F533" s="10">
        <v>29.789000000000001</v>
      </c>
      <c r="G533" s="41">
        <v>1.268</v>
      </c>
      <c r="H533" s="10">
        <v>148.006</v>
      </c>
      <c r="I533" s="41">
        <v>5.8220000000000001</v>
      </c>
      <c r="J533" s="10">
        <v>7.9850000000000003</v>
      </c>
      <c r="K533" s="41">
        <v>5.6349999999999998</v>
      </c>
      <c r="L533" s="10">
        <v>891.36599999999999</v>
      </c>
      <c r="M533" s="41">
        <v>2.09</v>
      </c>
      <c r="N533" s="10">
        <v>54.499000000000002</v>
      </c>
      <c r="O533" s="41">
        <v>1.206</v>
      </c>
    </row>
    <row r="534" spans="1:15" ht="12.75" customHeight="1">
      <c r="A534" s="39">
        <v>43862</v>
      </c>
      <c r="B534" s="40" t="s">
        <v>33</v>
      </c>
      <c r="C534" s="40" t="s">
        <v>49</v>
      </c>
      <c r="D534" s="10">
        <v>817.02300000000002</v>
      </c>
      <c r="E534" s="41">
        <v>2.3119999999999998</v>
      </c>
      <c r="F534" s="10">
        <v>23.417000000000002</v>
      </c>
      <c r="G534" s="41">
        <v>1.8320000000000001</v>
      </c>
      <c r="H534" s="10">
        <v>96.856999999999999</v>
      </c>
      <c r="I534" s="41">
        <v>5.9569999999999999</v>
      </c>
      <c r="J534" s="10">
        <v>5.226</v>
      </c>
      <c r="K534" s="41">
        <v>5.774</v>
      </c>
      <c r="L534" s="10">
        <v>720.16700000000003</v>
      </c>
      <c r="M534" s="41">
        <v>2.383</v>
      </c>
      <c r="N534" s="10">
        <v>44.030999999999999</v>
      </c>
      <c r="O534" s="41">
        <v>1.663</v>
      </c>
    </row>
    <row r="535" spans="1:15" ht="12.75" customHeight="1">
      <c r="A535" s="39">
        <v>43862</v>
      </c>
      <c r="B535" s="40" t="s">
        <v>33</v>
      </c>
      <c r="C535" s="40" t="s">
        <v>50</v>
      </c>
      <c r="D535" s="10">
        <v>222.35</v>
      </c>
      <c r="E535" s="41">
        <v>5.516</v>
      </c>
      <c r="F535" s="10">
        <v>6.3730000000000002</v>
      </c>
      <c r="G535" s="41">
        <v>5.3330000000000002</v>
      </c>
      <c r="H535" s="10">
        <v>51.15</v>
      </c>
      <c r="I535" s="41">
        <v>12.586</v>
      </c>
      <c r="J535" s="10">
        <v>2.76</v>
      </c>
      <c r="K535" s="41">
        <v>12.500999999999999</v>
      </c>
      <c r="L535" s="10">
        <v>171.2</v>
      </c>
      <c r="M535" s="41">
        <v>5.9530000000000003</v>
      </c>
      <c r="N535" s="10">
        <v>10.467000000000001</v>
      </c>
      <c r="O535" s="41">
        <v>5.7030000000000003</v>
      </c>
    </row>
    <row r="536" spans="1:15" ht="12.75" customHeight="1">
      <c r="A536" s="39">
        <v>43862</v>
      </c>
      <c r="B536" s="40" t="s">
        <v>33</v>
      </c>
      <c r="C536" s="40" t="s">
        <v>51</v>
      </c>
      <c r="D536" s="10">
        <v>107.39400000000001</v>
      </c>
      <c r="E536" s="41">
        <v>8.4979999999999993</v>
      </c>
      <c r="F536" s="10">
        <v>3.0779999999999998</v>
      </c>
      <c r="G536" s="41">
        <v>8.3800000000000008</v>
      </c>
      <c r="H536" s="10">
        <v>9.3689999999999998</v>
      </c>
      <c r="I536" s="41">
        <v>27.388999999999999</v>
      </c>
      <c r="J536" s="10">
        <v>0.505</v>
      </c>
      <c r="K536" s="41">
        <v>27.35</v>
      </c>
      <c r="L536" s="10">
        <v>98.025000000000006</v>
      </c>
      <c r="M536" s="41">
        <v>8.8759999999999994</v>
      </c>
      <c r="N536" s="10">
        <v>5.9930000000000003</v>
      </c>
      <c r="O536" s="41">
        <v>8.7110000000000003</v>
      </c>
    </row>
    <row r="537" spans="1:15" ht="12.75" customHeight="1">
      <c r="A537" s="42">
        <v>43862</v>
      </c>
      <c r="B537" s="43" t="s">
        <v>33</v>
      </c>
      <c r="C537" s="43" t="s">
        <v>52</v>
      </c>
      <c r="D537" s="12">
        <v>114.955</v>
      </c>
      <c r="E537" s="44">
        <v>5.976</v>
      </c>
      <c r="F537" s="12">
        <v>3.2949999999999999</v>
      </c>
      <c r="G537" s="44">
        <v>5.8070000000000004</v>
      </c>
      <c r="H537" s="12">
        <v>41.780999999999999</v>
      </c>
      <c r="I537" s="44">
        <v>14.082000000000001</v>
      </c>
      <c r="J537" s="12">
        <v>2.254</v>
      </c>
      <c r="K537" s="44">
        <v>14.006</v>
      </c>
      <c r="L537" s="12">
        <v>73.174000000000007</v>
      </c>
      <c r="M537" s="44">
        <v>7.2770000000000001</v>
      </c>
      <c r="N537" s="12">
        <v>4.4740000000000002</v>
      </c>
      <c r="O537" s="44">
        <v>7.0739999999999998</v>
      </c>
    </row>
    <row r="538" spans="1:15" ht="12.75" customHeight="1">
      <c r="A538" s="39">
        <v>43862</v>
      </c>
      <c r="B538" s="40" t="s">
        <v>27</v>
      </c>
      <c r="C538" s="40" t="s">
        <v>48</v>
      </c>
      <c r="D538" s="10">
        <v>596.08600000000001</v>
      </c>
      <c r="E538" s="41">
        <v>3.3170000000000002</v>
      </c>
      <c r="F538" s="10">
        <v>31.021000000000001</v>
      </c>
      <c r="G538" s="41">
        <v>2.6949999999999998</v>
      </c>
      <c r="H538" s="10">
        <v>82.346000000000004</v>
      </c>
      <c r="I538" s="41">
        <v>8.08</v>
      </c>
      <c r="J538" s="10">
        <v>7.7030000000000003</v>
      </c>
      <c r="K538" s="41">
        <v>7.8579999999999997</v>
      </c>
      <c r="L538" s="10">
        <v>513.74</v>
      </c>
      <c r="M538" s="41">
        <v>3.2789999999999999</v>
      </c>
      <c r="N538" s="10">
        <v>60.264000000000003</v>
      </c>
      <c r="O538" s="41">
        <v>2.09</v>
      </c>
    </row>
    <row r="539" spans="1:15" ht="12.75" customHeight="1">
      <c r="A539" s="39">
        <v>43862</v>
      </c>
      <c r="B539" s="40" t="s">
        <v>27</v>
      </c>
      <c r="C539" s="40" t="s">
        <v>49</v>
      </c>
      <c r="D539" s="10">
        <v>481.93299999999999</v>
      </c>
      <c r="E539" s="41">
        <v>3.7349999999999999</v>
      </c>
      <c r="F539" s="10">
        <v>25.08</v>
      </c>
      <c r="G539" s="41">
        <v>3.1949999999999998</v>
      </c>
      <c r="H539" s="10">
        <v>52.485999999999997</v>
      </c>
      <c r="I539" s="41">
        <v>8.4779999999999998</v>
      </c>
      <c r="J539" s="10">
        <v>4.9089999999999998</v>
      </c>
      <c r="K539" s="41">
        <v>8.2669999999999995</v>
      </c>
      <c r="L539" s="10">
        <v>429.447</v>
      </c>
      <c r="M539" s="41">
        <v>3.7170000000000001</v>
      </c>
      <c r="N539" s="10">
        <v>50.375999999999998</v>
      </c>
      <c r="O539" s="41">
        <v>2.7269999999999999</v>
      </c>
    </row>
    <row r="540" spans="1:15" ht="12.75" customHeight="1">
      <c r="A540" s="39">
        <v>43862</v>
      </c>
      <c r="B540" s="40" t="s">
        <v>27</v>
      </c>
      <c r="C540" s="40" t="s">
        <v>50</v>
      </c>
      <c r="D540" s="10">
        <v>114.15300000000001</v>
      </c>
      <c r="E540" s="41">
        <v>8.5380000000000003</v>
      </c>
      <c r="F540" s="10">
        <v>5.9409999999999998</v>
      </c>
      <c r="G540" s="41">
        <v>8.3160000000000007</v>
      </c>
      <c r="H540" s="10">
        <v>29.86</v>
      </c>
      <c r="I540" s="41">
        <v>15.254</v>
      </c>
      <c r="J540" s="10">
        <v>2.7930000000000001</v>
      </c>
      <c r="K540" s="41">
        <v>15.138</v>
      </c>
      <c r="L540" s="10">
        <v>84.293000000000006</v>
      </c>
      <c r="M540" s="41">
        <v>9.5359999999999996</v>
      </c>
      <c r="N540" s="10">
        <v>9.8879999999999999</v>
      </c>
      <c r="O540" s="41">
        <v>9.1950000000000003</v>
      </c>
    </row>
    <row r="541" spans="1:15" ht="12.75" customHeight="1">
      <c r="A541" s="39">
        <v>43862</v>
      </c>
      <c r="B541" s="40" t="s">
        <v>27</v>
      </c>
      <c r="C541" s="40" t="s">
        <v>51</v>
      </c>
      <c r="D541" s="10">
        <v>55.468000000000004</v>
      </c>
      <c r="E541" s="41">
        <v>12.211</v>
      </c>
      <c r="F541" s="10">
        <v>2.887</v>
      </c>
      <c r="G541" s="41">
        <v>12.057</v>
      </c>
      <c r="H541" s="10">
        <v>5.0469999999999997</v>
      </c>
      <c r="I541" s="41">
        <v>36.786999999999999</v>
      </c>
      <c r="J541" s="10">
        <v>0.47199999999999998</v>
      </c>
      <c r="K541" s="41">
        <v>36.738</v>
      </c>
      <c r="L541" s="10">
        <v>50.420999999999999</v>
      </c>
      <c r="M541" s="41">
        <v>12.669</v>
      </c>
      <c r="N541" s="10">
        <v>5.915</v>
      </c>
      <c r="O541" s="41">
        <v>12.414999999999999</v>
      </c>
    </row>
    <row r="542" spans="1:15" ht="12.75" customHeight="1">
      <c r="A542" s="42">
        <v>43862</v>
      </c>
      <c r="B542" s="43" t="s">
        <v>27</v>
      </c>
      <c r="C542" s="43" t="s">
        <v>52</v>
      </c>
      <c r="D542" s="12">
        <v>58.685000000000002</v>
      </c>
      <c r="E542" s="44">
        <v>9.8260000000000005</v>
      </c>
      <c r="F542" s="12">
        <v>3.0539999999999998</v>
      </c>
      <c r="G542" s="44">
        <v>9.6340000000000003</v>
      </c>
      <c r="H542" s="12">
        <v>24.812999999999999</v>
      </c>
      <c r="I542" s="44">
        <v>17.047000000000001</v>
      </c>
      <c r="J542" s="12">
        <v>2.3210000000000002</v>
      </c>
      <c r="K542" s="44">
        <v>16.943000000000001</v>
      </c>
      <c r="L542" s="12">
        <v>33.872</v>
      </c>
      <c r="M542" s="44">
        <v>11.885</v>
      </c>
      <c r="N542" s="12">
        <v>3.9729999999999999</v>
      </c>
      <c r="O542" s="44">
        <v>11.614000000000001</v>
      </c>
    </row>
    <row r="543" spans="1:15" ht="12.75" customHeight="1">
      <c r="A543" s="39">
        <v>43862</v>
      </c>
      <c r="B543" s="40" t="s">
        <v>28</v>
      </c>
      <c r="C543" s="40" t="s">
        <v>48</v>
      </c>
      <c r="D543" s="10">
        <v>146.47800000000001</v>
      </c>
      <c r="E543" s="41">
        <v>5.9290000000000003</v>
      </c>
      <c r="F543" s="10">
        <v>44.4</v>
      </c>
      <c r="G543" s="41">
        <v>4.2279999999999998</v>
      </c>
      <c r="H543" s="10">
        <v>13.247</v>
      </c>
      <c r="I543" s="41">
        <v>20.276</v>
      </c>
      <c r="J543" s="10">
        <v>21.423999999999999</v>
      </c>
      <c r="K543" s="41">
        <v>17.751000000000001</v>
      </c>
      <c r="L543" s="10">
        <v>133.23099999999999</v>
      </c>
      <c r="M543" s="41">
        <v>5.6120000000000001</v>
      </c>
      <c r="N543" s="10">
        <v>49.7</v>
      </c>
      <c r="O543" s="41">
        <v>3.504</v>
      </c>
    </row>
    <row r="544" spans="1:15" ht="12.75" customHeight="1">
      <c r="A544" s="39">
        <v>43862</v>
      </c>
      <c r="B544" s="40" t="s">
        <v>28</v>
      </c>
      <c r="C544" s="40" t="s">
        <v>49</v>
      </c>
      <c r="D544" s="10">
        <v>100.313</v>
      </c>
      <c r="E544" s="41">
        <v>7.7569999999999997</v>
      </c>
      <c r="F544" s="10">
        <v>30.407</v>
      </c>
      <c r="G544" s="41">
        <v>6.5490000000000004</v>
      </c>
      <c r="H544" s="10">
        <v>7.0659999999999998</v>
      </c>
      <c r="I544" s="41">
        <v>31.466000000000001</v>
      </c>
      <c r="J544" s="10">
        <v>11.428000000000001</v>
      </c>
      <c r="K544" s="41">
        <v>29.902000000000001</v>
      </c>
      <c r="L544" s="10">
        <v>93.247</v>
      </c>
      <c r="M544" s="41">
        <v>6.9930000000000003</v>
      </c>
      <c r="N544" s="10">
        <v>34.783999999999999</v>
      </c>
      <c r="O544" s="41">
        <v>5.4489999999999998</v>
      </c>
    </row>
    <row r="545" spans="1:15" ht="12.75" customHeight="1">
      <c r="A545" s="39">
        <v>43862</v>
      </c>
      <c r="B545" s="40" t="s">
        <v>28</v>
      </c>
      <c r="C545" s="40" t="s">
        <v>50</v>
      </c>
      <c r="D545" s="10">
        <v>46.164000000000001</v>
      </c>
      <c r="E545" s="41">
        <v>13.305999999999999</v>
      </c>
      <c r="F545" s="10">
        <v>13.993</v>
      </c>
      <c r="G545" s="41">
        <v>12.641</v>
      </c>
      <c r="H545" s="10">
        <v>6.181</v>
      </c>
      <c r="I545" s="41">
        <v>31.125</v>
      </c>
      <c r="J545" s="10">
        <v>9.9960000000000004</v>
      </c>
      <c r="K545" s="41">
        <v>29.542000000000002</v>
      </c>
      <c r="L545" s="10">
        <v>39.984000000000002</v>
      </c>
      <c r="M545" s="41">
        <v>12.669</v>
      </c>
      <c r="N545" s="10">
        <v>14.914999999999999</v>
      </c>
      <c r="O545" s="41">
        <v>11.885999999999999</v>
      </c>
    </row>
    <row r="546" spans="1:15" ht="12.75" customHeight="1">
      <c r="A546" s="39">
        <v>43862</v>
      </c>
      <c r="B546" s="40" t="s">
        <v>28</v>
      </c>
      <c r="C546" s="40" t="s">
        <v>51</v>
      </c>
      <c r="D546" s="10">
        <v>22.606000000000002</v>
      </c>
      <c r="E546" s="41">
        <v>18.251000000000001</v>
      </c>
      <c r="F546" s="10">
        <v>6.8520000000000003</v>
      </c>
      <c r="G546" s="41">
        <v>17.771000000000001</v>
      </c>
      <c r="H546" s="10">
        <v>1.8109999999999999</v>
      </c>
      <c r="I546" s="41">
        <v>55.75</v>
      </c>
      <c r="J546" s="10">
        <v>2.9289999999999998</v>
      </c>
      <c r="K546" s="41">
        <v>54.881999999999998</v>
      </c>
      <c r="L546" s="10">
        <v>20.795000000000002</v>
      </c>
      <c r="M546" s="41">
        <v>17.913</v>
      </c>
      <c r="N546" s="10">
        <v>7.7569999999999997</v>
      </c>
      <c r="O546" s="41">
        <v>17.367999999999999</v>
      </c>
    </row>
    <row r="547" spans="1:15" ht="12.75" customHeight="1">
      <c r="A547" s="42">
        <v>43862</v>
      </c>
      <c r="B547" s="43" t="s">
        <v>28</v>
      </c>
      <c r="C547" s="43" t="s">
        <v>52</v>
      </c>
      <c r="D547" s="12">
        <v>23.558</v>
      </c>
      <c r="E547" s="44">
        <v>17.135999999999999</v>
      </c>
      <c r="F547" s="12">
        <v>7.141</v>
      </c>
      <c r="G547" s="44">
        <v>16.625</v>
      </c>
      <c r="H547" s="12">
        <v>4.37</v>
      </c>
      <c r="I547" s="44">
        <v>33.799999999999997</v>
      </c>
      <c r="J547" s="12">
        <v>7.0670000000000002</v>
      </c>
      <c r="K547" s="44">
        <v>32.348999999999997</v>
      </c>
      <c r="L547" s="12">
        <v>19.187999999999999</v>
      </c>
      <c r="M547" s="44">
        <v>17.501000000000001</v>
      </c>
      <c r="N547" s="12">
        <v>7.1580000000000004</v>
      </c>
      <c r="O547" s="44">
        <v>16.943000000000001</v>
      </c>
    </row>
    <row r="548" spans="1:15" ht="12.75" customHeight="1">
      <c r="A548" s="39">
        <v>44228</v>
      </c>
      <c r="B548" s="40" t="s">
        <v>29</v>
      </c>
      <c r="C548" s="40" t="s">
        <v>48</v>
      </c>
      <c r="D548" s="10">
        <v>3964.2759999999998</v>
      </c>
      <c r="E548" s="41">
        <v>0.81399999999999995</v>
      </c>
      <c r="F548" s="10">
        <v>31.324000000000002</v>
      </c>
      <c r="G548" s="41">
        <v>0.73199999999999998</v>
      </c>
      <c r="H548" s="10">
        <v>1258.6859999999999</v>
      </c>
      <c r="I548" s="41">
        <v>2.0209999999999999</v>
      </c>
      <c r="J548" s="10">
        <v>18.989999999999998</v>
      </c>
      <c r="K548" s="41">
        <v>1.984</v>
      </c>
      <c r="L548" s="10">
        <v>2705.5909999999999</v>
      </c>
      <c r="M548" s="41">
        <v>0.97799999999999998</v>
      </c>
      <c r="N548" s="10">
        <v>44.884999999999998</v>
      </c>
      <c r="O548" s="41">
        <v>0.84599999999999997</v>
      </c>
    </row>
    <row r="549" spans="1:15" ht="12.75" customHeight="1">
      <c r="A549" s="39">
        <v>44228</v>
      </c>
      <c r="B549" s="40" t="s">
        <v>29</v>
      </c>
      <c r="C549" s="40" t="s">
        <v>49</v>
      </c>
      <c r="D549" s="10">
        <v>3012.0720000000001</v>
      </c>
      <c r="E549" s="41">
        <v>0.95099999999999996</v>
      </c>
      <c r="F549" s="10">
        <v>23.8</v>
      </c>
      <c r="G549" s="41">
        <v>0.88300000000000001</v>
      </c>
      <c r="H549" s="10">
        <v>876.029</v>
      </c>
      <c r="I549" s="41">
        <v>2.59</v>
      </c>
      <c r="J549" s="10">
        <v>13.217000000000001</v>
      </c>
      <c r="K549" s="41">
        <v>2.5609999999999999</v>
      </c>
      <c r="L549" s="10">
        <v>2136.0430000000001</v>
      </c>
      <c r="M549" s="41">
        <v>1.139</v>
      </c>
      <c r="N549" s="10">
        <v>35.436999999999998</v>
      </c>
      <c r="O549" s="41">
        <v>1.028</v>
      </c>
    </row>
    <row r="550" spans="1:15" ht="12.75" customHeight="1">
      <c r="A550" s="39">
        <v>44228</v>
      </c>
      <c r="B550" s="40" t="s">
        <v>29</v>
      </c>
      <c r="C550" s="40" t="s">
        <v>50</v>
      </c>
      <c r="D550" s="10">
        <v>952.20399999999995</v>
      </c>
      <c r="E550" s="41">
        <v>2.6309999999999998</v>
      </c>
      <c r="F550" s="10">
        <v>7.524</v>
      </c>
      <c r="G550" s="41">
        <v>2.6070000000000002</v>
      </c>
      <c r="H550" s="10">
        <v>382.65699999999998</v>
      </c>
      <c r="I550" s="41">
        <v>3.544</v>
      </c>
      <c r="J550" s="10">
        <v>5.7729999999999997</v>
      </c>
      <c r="K550" s="41">
        <v>3.5230000000000001</v>
      </c>
      <c r="L550" s="10">
        <v>569.54700000000003</v>
      </c>
      <c r="M550" s="41">
        <v>3.141</v>
      </c>
      <c r="N550" s="10">
        <v>9.4489999999999998</v>
      </c>
      <c r="O550" s="41">
        <v>3.1030000000000002</v>
      </c>
    </row>
    <row r="551" spans="1:15" ht="12.75" customHeight="1">
      <c r="A551" s="39">
        <v>44228</v>
      </c>
      <c r="B551" s="40" t="s">
        <v>29</v>
      </c>
      <c r="C551" s="40" t="s">
        <v>51</v>
      </c>
      <c r="D551" s="10">
        <v>446.32100000000003</v>
      </c>
      <c r="E551" s="41">
        <v>3.41</v>
      </c>
      <c r="F551" s="10">
        <v>3.5270000000000001</v>
      </c>
      <c r="G551" s="41">
        <v>3.3919999999999999</v>
      </c>
      <c r="H551" s="10">
        <v>132.685</v>
      </c>
      <c r="I551" s="41">
        <v>5.8730000000000002</v>
      </c>
      <c r="J551" s="10">
        <v>2.0019999999999998</v>
      </c>
      <c r="K551" s="41">
        <v>5.86</v>
      </c>
      <c r="L551" s="10">
        <v>313.637</v>
      </c>
      <c r="M551" s="41">
        <v>4.1879999999999997</v>
      </c>
      <c r="N551" s="10">
        <v>5.2030000000000003</v>
      </c>
      <c r="O551" s="41">
        <v>4.1589999999999998</v>
      </c>
    </row>
    <row r="552" spans="1:15" ht="12.75" customHeight="1">
      <c r="A552" s="42">
        <v>44228</v>
      </c>
      <c r="B552" s="43" t="s">
        <v>29</v>
      </c>
      <c r="C552" s="43" t="s">
        <v>52</v>
      </c>
      <c r="D552" s="12">
        <v>505.88299999999998</v>
      </c>
      <c r="E552" s="44">
        <v>3.7469999999999999</v>
      </c>
      <c r="F552" s="12">
        <v>3.9969999999999999</v>
      </c>
      <c r="G552" s="44">
        <v>3.7309999999999999</v>
      </c>
      <c r="H552" s="12">
        <v>249.97200000000001</v>
      </c>
      <c r="I552" s="44">
        <v>4.7089999999999996</v>
      </c>
      <c r="J552" s="12">
        <v>3.7709999999999999</v>
      </c>
      <c r="K552" s="44">
        <v>4.6929999999999996</v>
      </c>
      <c r="L552" s="12">
        <v>255.911</v>
      </c>
      <c r="M552" s="44">
        <v>4.6890000000000001</v>
      </c>
      <c r="N552" s="12">
        <v>4.2460000000000004</v>
      </c>
      <c r="O552" s="44">
        <v>4.6639999999999997</v>
      </c>
    </row>
    <row r="553" spans="1:15" ht="12.75" customHeight="1">
      <c r="A553" s="39">
        <v>44228</v>
      </c>
      <c r="B553" s="40" t="s">
        <v>30</v>
      </c>
      <c r="C553" s="40" t="s">
        <v>48</v>
      </c>
      <c r="D553" s="10">
        <v>3619.3969999999999</v>
      </c>
      <c r="E553" s="41">
        <v>0.78500000000000003</v>
      </c>
      <c r="F553" s="10">
        <v>30.106999999999999</v>
      </c>
      <c r="G553" s="41">
        <v>0.70599999999999996</v>
      </c>
      <c r="H553" s="10">
        <v>1086.1590000000001</v>
      </c>
      <c r="I553" s="41">
        <v>1.9530000000000001</v>
      </c>
      <c r="J553" s="10">
        <v>17.401</v>
      </c>
      <c r="K553" s="41">
        <v>1.91</v>
      </c>
      <c r="L553" s="10">
        <v>2533.2379999999998</v>
      </c>
      <c r="M553" s="41">
        <v>1.022</v>
      </c>
      <c r="N553" s="10">
        <v>43.829000000000001</v>
      </c>
      <c r="O553" s="41">
        <v>0.92200000000000004</v>
      </c>
    </row>
    <row r="554" spans="1:15" ht="12.75" customHeight="1">
      <c r="A554" s="39">
        <v>44228</v>
      </c>
      <c r="B554" s="40" t="s">
        <v>30</v>
      </c>
      <c r="C554" s="40" t="s">
        <v>49</v>
      </c>
      <c r="D554" s="10">
        <v>2700.7449999999999</v>
      </c>
      <c r="E554" s="41">
        <v>1.028</v>
      </c>
      <c r="F554" s="10">
        <v>22.466000000000001</v>
      </c>
      <c r="G554" s="41">
        <v>0.96799999999999997</v>
      </c>
      <c r="H554" s="10">
        <v>720.02499999999998</v>
      </c>
      <c r="I554" s="41">
        <v>2.5859999999999999</v>
      </c>
      <c r="J554" s="10">
        <v>11.536</v>
      </c>
      <c r="K554" s="41">
        <v>2.5539999999999998</v>
      </c>
      <c r="L554" s="10">
        <v>1980.72</v>
      </c>
      <c r="M554" s="41">
        <v>1.266</v>
      </c>
      <c r="N554" s="10">
        <v>34.268999999999998</v>
      </c>
      <c r="O554" s="41">
        <v>1.1870000000000001</v>
      </c>
    </row>
    <row r="555" spans="1:15" ht="12.75" customHeight="1">
      <c r="A555" s="39">
        <v>44228</v>
      </c>
      <c r="B555" s="40" t="s">
        <v>30</v>
      </c>
      <c r="C555" s="40" t="s">
        <v>50</v>
      </c>
      <c r="D555" s="10">
        <v>918.65200000000004</v>
      </c>
      <c r="E555" s="41">
        <v>2.6960000000000002</v>
      </c>
      <c r="F555" s="10">
        <v>7.6420000000000003</v>
      </c>
      <c r="G555" s="41">
        <v>2.6739999999999999</v>
      </c>
      <c r="H555" s="10">
        <v>366.13400000000001</v>
      </c>
      <c r="I555" s="41">
        <v>3.516</v>
      </c>
      <c r="J555" s="10">
        <v>5.8659999999999997</v>
      </c>
      <c r="K555" s="41">
        <v>3.492</v>
      </c>
      <c r="L555" s="10">
        <v>552.51800000000003</v>
      </c>
      <c r="M555" s="41">
        <v>3.194</v>
      </c>
      <c r="N555" s="10">
        <v>9.5589999999999993</v>
      </c>
      <c r="O555" s="41">
        <v>3.1629999999999998</v>
      </c>
    </row>
    <row r="556" spans="1:15" ht="12.75" customHeight="1">
      <c r="A556" s="39">
        <v>44228</v>
      </c>
      <c r="B556" s="40" t="s">
        <v>30</v>
      </c>
      <c r="C556" s="40" t="s">
        <v>51</v>
      </c>
      <c r="D556" s="10">
        <v>423.49799999999999</v>
      </c>
      <c r="E556" s="41">
        <v>3.4630000000000001</v>
      </c>
      <c r="F556" s="10">
        <v>3.5230000000000001</v>
      </c>
      <c r="G556" s="41">
        <v>3.4460000000000002</v>
      </c>
      <c r="H556" s="10">
        <v>122.79900000000001</v>
      </c>
      <c r="I556" s="41">
        <v>5.5759999999999996</v>
      </c>
      <c r="J556" s="10">
        <v>1.9670000000000001</v>
      </c>
      <c r="K556" s="41">
        <v>5.5609999999999999</v>
      </c>
      <c r="L556" s="10">
        <v>300.69900000000001</v>
      </c>
      <c r="M556" s="41">
        <v>4.3630000000000004</v>
      </c>
      <c r="N556" s="10">
        <v>5.2030000000000003</v>
      </c>
      <c r="O556" s="41">
        <v>4.34</v>
      </c>
    </row>
    <row r="557" spans="1:15" ht="12.75" customHeight="1">
      <c r="A557" s="42">
        <v>44228</v>
      </c>
      <c r="B557" s="43" t="s">
        <v>30</v>
      </c>
      <c r="C557" s="43" t="s">
        <v>52</v>
      </c>
      <c r="D557" s="12">
        <v>495.15499999999997</v>
      </c>
      <c r="E557" s="44">
        <v>3.8479999999999999</v>
      </c>
      <c r="F557" s="12">
        <v>4.1189999999999998</v>
      </c>
      <c r="G557" s="44">
        <v>3.8330000000000002</v>
      </c>
      <c r="H557" s="12">
        <v>243.33500000000001</v>
      </c>
      <c r="I557" s="44">
        <v>4.7720000000000002</v>
      </c>
      <c r="J557" s="12">
        <v>3.899</v>
      </c>
      <c r="K557" s="44">
        <v>4.7539999999999996</v>
      </c>
      <c r="L557" s="12">
        <v>251.82</v>
      </c>
      <c r="M557" s="44">
        <v>4.931</v>
      </c>
      <c r="N557" s="12">
        <v>4.3570000000000002</v>
      </c>
      <c r="O557" s="44">
        <v>4.9109999999999996</v>
      </c>
    </row>
    <row r="558" spans="1:15" ht="12.75" customHeight="1">
      <c r="A558" s="39">
        <v>44228</v>
      </c>
      <c r="B558" s="40" t="s">
        <v>31</v>
      </c>
      <c r="C558" s="40" t="s">
        <v>48</v>
      </c>
      <c r="D558" s="10">
        <v>1004.7809999999999</v>
      </c>
      <c r="E558" s="41">
        <v>1.738</v>
      </c>
      <c r="F558" s="10">
        <v>55.664999999999999</v>
      </c>
      <c r="G558" s="41">
        <v>1.369</v>
      </c>
      <c r="H558" s="10">
        <v>433.14</v>
      </c>
      <c r="I558" s="41">
        <v>2.5409999999999999</v>
      </c>
      <c r="J558" s="10">
        <v>48.21</v>
      </c>
      <c r="K558" s="41">
        <v>2.0539999999999998</v>
      </c>
      <c r="L558" s="10">
        <v>571.64099999999996</v>
      </c>
      <c r="M558" s="41">
        <v>2.0179999999999998</v>
      </c>
      <c r="N558" s="10">
        <v>63.052</v>
      </c>
      <c r="O558" s="41">
        <v>1.421</v>
      </c>
    </row>
    <row r="559" spans="1:15" ht="12.75" customHeight="1">
      <c r="A559" s="39">
        <v>44228</v>
      </c>
      <c r="B559" s="40" t="s">
        <v>31</v>
      </c>
      <c r="C559" s="40" t="s">
        <v>49</v>
      </c>
      <c r="D559" s="10">
        <v>688.18200000000002</v>
      </c>
      <c r="E559" s="41">
        <v>2.4350000000000001</v>
      </c>
      <c r="F559" s="10">
        <v>38.125</v>
      </c>
      <c r="G559" s="41">
        <v>2.1859999999999999</v>
      </c>
      <c r="H559" s="10">
        <v>289.45100000000002</v>
      </c>
      <c r="I559" s="41">
        <v>4.0839999999999996</v>
      </c>
      <c r="J559" s="10">
        <v>32.216999999999999</v>
      </c>
      <c r="K559" s="41">
        <v>3.8010000000000002</v>
      </c>
      <c r="L559" s="10">
        <v>398.73099999999999</v>
      </c>
      <c r="M559" s="41">
        <v>2.7130000000000001</v>
      </c>
      <c r="N559" s="10">
        <v>43.98</v>
      </c>
      <c r="O559" s="41">
        <v>2.3029999999999999</v>
      </c>
    </row>
    <row r="560" spans="1:15" ht="12.75" customHeight="1">
      <c r="A560" s="39">
        <v>44228</v>
      </c>
      <c r="B560" s="40" t="s">
        <v>31</v>
      </c>
      <c r="C560" s="40" t="s">
        <v>50</v>
      </c>
      <c r="D560" s="10">
        <v>316.59899999999999</v>
      </c>
      <c r="E560" s="41">
        <v>3.3250000000000002</v>
      </c>
      <c r="F560" s="10">
        <v>17.539000000000001</v>
      </c>
      <c r="G560" s="41">
        <v>3.1480000000000001</v>
      </c>
      <c r="H560" s="10">
        <v>143.68899999999999</v>
      </c>
      <c r="I560" s="41">
        <v>4.6479999999999997</v>
      </c>
      <c r="J560" s="10">
        <v>15.993</v>
      </c>
      <c r="K560" s="41">
        <v>4.4009999999999998</v>
      </c>
      <c r="L560" s="10">
        <v>172.91</v>
      </c>
      <c r="M560" s="41">
        <v>3.847</v>
      </c>
      <c r="N560" s="10">
        <v>19.071999999999999</v>
      </c>
      <c r="O560" s="41">
        <v>3.57</v>
      </c>
    </row>
    <row r="561" spans="1:15" ht="12.75" customHeight="1">
      <c r="A561" s="39">
        <v>44228</v>
      </c>
      <c r="B561" s="40" t="s">
        <v>31</v>
      </c>
      <c r="C561" s="40" t="s">
        <v>51</v>
      </c>
      <c r="D561" s="10">
        <v>177.95</v>
      </c>
      <c r="E561" s="41">
        <v>4.6890000000000001</v>
      </c>
      <c r="F561" s="10">
        <v>9.8580000000000005</v>
      </c>
      <c r="G561" s="41">
        <v>4.5650000000000004</v>
      </c>
      <c r="H561" s="10">
        <v>72.218000000000004</v>
      </c>
      <c r="I561" s="41">
        <v>9.2970000000000006</v>
      </c>
      <c r="J561" s="10">
        <v>8.0380000000000003</v>
      </c>
      <c r="K561" s="41">
        <v>9.1760000000000002</v>
      </c>
      <c r="L561" s="10">
        <v>105.732</v>
      </c>
      <c r="M561" s="41">
        <v>6.1559999999999997</v>
      </c>
      <c r="N561" s="10">
        <v>11.662000000000001</v>
      </c>
      <c r="O561" s="41">
        <v>5.9870000000000001</v>
      </c>
    </row>
    <row r="562" spans="1:15" ht="12.75" customHeight="1">
      <c r="A562" s="42">
        <v>44228</v>
      </c>
      <c r="B562" s="43" t="s">
        <v>31</v>
      </c>
      <c r="C562" s="43" t="s">
        <v>52</v>
      </c>
      <c r="D562" s="12">
        <v>138.65</v>
      </c>
      <c r="E562" s="44">
        <v>6.6920000000000002</v>
      </c>
      <c r="F562" s="12">
        <v>7.681</v>
      </c>
      <c r="G562" s="44">
        <v>6.6050000000000004</v>
      </c>
      <c r="H562" s="12">
        <v>71.471000000000004</v>
      </c>
      <c r="I562" s="44">
        <v>8.1020000000000003</v>
      </c>
      <c r="J562" s="12">
        <v>7.9550000000000001</v>
      </c>
      <c r="K562" s="44">
        <v>7.9630000000000001</v>
      </c>
      <c r="L562" s="12">
        <v>67.179000000000002</v>
      </c>
      <c r="M562" s="44">
        <v>8.6259999999999994</v>
      </c>
      <c r="N562" s="12">
        <v>7.41</v>
      </c>
      <c r="O562" s="44">
        <v>8.5060000000000002</v>
      </c>
    </row>
    <row r="563" spans="1:15" ht="12.75" customHeight="1">
      <c r="A563" s="39">
        <v>44228</v>
      </c>
      <c r="B563" s="40" t="s">
        <v>39</v>
      </c>
      <c r="C563" s="40" t="s">
        <v>48</v>
      </c>
      <c r="D563" s="10">
        <v>1405.0340000000001</v>
      </c>
      <c r="E563" s="41">
        <v>1.5569999999999999</v>
      </c>
      <c r="F563" s="10">
        <v>24.48</v>
      </c>
      <c r="G563" s="41">
        <v>1.502</v>
      </c>
      <c r="H563" s="10">
        <v>343.26600000000002</v>
      </c>
      <c r="I563" s="41">
        <v>3.8170000000000002</v>
      </c>
      <c r="J563" s="10">
        <v>11.361000000000001</v>
      </c>
      <c r="K563" s="41">
        <v>3.786</v>
      </c>
      <c r="L563" s="10">
        <v>1061.7670000000001</v>
      </c>
      <c r="M563" s="41">
        <v>2.0129999999999999</v>
      </c>
      <c r="N563" s="10">
        <v>39.061999999999998</v>
      </c>
      <c r="O563" s="41">
        <v>1.9350000000000001</v>
      </c>
    </row>
    <row r="564" spans="1:15" ht="12.75" customHeight="1">
      <c r="A564" s="39">
        <v>44228</v>
      </c>
      <c r="B564" s="40" t="s">
        <v>39</v>
      </c>
      <c r="C564" s="40" t="s">
        <v>49</v>
      </c>
      <c r="D564" s="10">
        <v>1058.2090000000001</v>
      </c>
      <c r="E564" s="41">
        <v>1.7809999999999999</v>
      </c>
      <c r="F564" s="10">
        <v>18.437000000000001</v>
      </c>
      <c r="G564" s="41">
        <v>1.7330000000000001</v>
      </c>
      <c r="H564" s="10">
        <v>216.649</v>
      </c>
      <c r="I564" s="41">
        <v>4.5049999999999999</v>
      </c>
      <c r="J564" s="10">
        <v>7.1710000000000003</v>
      </c>
      <c r="K564" s="41">
        <v>4.4790000000000001</v>
      </c>
      <c r="L564" s="10">
        <v>841.56</v>
      </c>
      <c r="M564" s="41">
        <v>2.2189999999999999</v>
      </c>
      <c r="N564" s="10">
        <v>30.960999999999999</v>
      </c>
      <c r="O564" s="41">
        <v>2.149</v>
      </c>
    </row>
    <row r="565" spans="1:15" ht="12.75" customHeight="1">
      <c r="A565" s="39">
        <v>44228</v>
      </c>
      <c r="B565" s="40" t="s">
        <v>39</v>
      </c>
      <c r="C565" s="40" t="s">
        <v>50</v>
      </c>
      <c r="D565" s="10">
        <v>346.82499999999999</v>
      </c>
      <c r="E565" s="41">
        <v>3.95</v>
      </c>
      <c r="F565" s="10">
        <v>6.0430000000000001</v>
      </c>
      <c r="G565" s="41">
        <v>3.9289999999999998</v>
      </c>
      <c r="H565" s="10">
        <v>126.617</v>
      </c>
      <c r="I565" s="41">
        <v>5.7370000000000001</v>
      </c>
      <c r="J565" s="10">
        <v>4.1909999999999998</v>
      </c>
      <c r="K565" s="41">
        <v>5.7160000000000002</v>
      </c>
      <c r="L565" s="10">
        <v>220.208</v>
      </c>
      <c r="M565" s="41">
        <v>4.9560000000000004</v>
      </c>
      <c r="N565" s="10">
        <v>8.1010000000000009</v>
      </c>
      <c r="O565" s="41">
        <v>4.9249999999999998</v>
      </c>
    </row>
    <row r="566" spans="1:15" ht="12.75" customHeight="1">
      <c r="A566" s="39">
        <v>44228</v>
      </c>
      <c r="B566" s="40" t="s">
        <v>39</v>
      </c>
      <c r="C566" s="40" t="s">
        <v>51</v>
      </c>
      <c r="D566" s="10">
        <v>130.857</v>
      </c>
      <c r="E566" s="41">
        <v>6.7880000000000003</v>
      </c>
      <c r="F566" s="10">
        <v>2.2799999999999998</v>
      </c>
      <c r="G566" s="41">
        <v>6.7759999999999998</v>
      </c>
      <c r="H566" s="10">
        <v>23.481999999999999</v>
      </c>
      <c r="I566" s="41">
        <v>16.277000000000001</v>
      </c>
      <c r="J566" s="10">
        <v>0.77700000000000002</v>
      </c>
      <c r="K566" s="41">
        <v>16.27</v>
      </c>
      <c r="L566" s="10">
        <v>107.375</v>
      </c>
      <c r="M566" s="41">
        <v>6.3650000000000002</v>
      </c>
      <c r="N566" s="10">
        <v>3.95</v>
      </c>
      <c r="O566" s="41">
        <v>6.3410000000000002</v>
      </c>
    </row>
    <row r="567" spans="1:15" ht="12.75" customHeight="1">
      <c r="A567" s="42">
        <v>44228</v>
      </c>
      <c r="B567" s="43" t="s">
        <v>39</v>
      </c>
      <c r="C567" s="43" t="s">
        <v>52</v>
      </c>
      <c r="D567" s="12">
        <v>215.96799999999999</v>
      </c>
      <c r="E567" s="44">
        <v>5.649</v>
      </c>
      <c r="F567" s="12">
        <v>3.7629999999999999</v>
      </c>
      <c r="G567" s="44">
        <v>5.6340000000000003</v>
      </c>
      <c r="H567" s="12">
        <v>103.13500000000001</v>
      </c>
      <c r="I567" s="44">
        <v>6.7409999999999997</v>
      </c>
      <c r="J567" s="12">
        <v>3.4140000000000001</v>
      </c>
      <c r="K567" s="44">
        <v>6.7229999999999999</v>
      </c>
      <c r="L567" s="12">
        <v>112.83199999999999</v>
      </c>
      <c r="M567" s="44">
        <v>7.2329999999999997</v>
      </c>
      <c r="N567" s="12">
        <v>4.1509999999999998</v>
      </c>
      <c r="O567" s="44">
        <v>7.2119999999999997</v>
      </c>
    </row>
    <row r="568" spans="1:15" ht="12.75" customHeight="1">
      <c r="A568" s="39">
        <v>44228</v>
      </c>
      <c r="B568" s="40" t="s">
        <v>54</v>
      </c>
      <c r="C568" s="40" t="s">
        <v>48</v>
      </c>
      <c r="D568" s="10">
        <v>1209.5830000000001</v>
      </c>
      <c r="E568" s="41">
        <v>1.784</v>
      </c>
      <c r="F568" s="10">
        <v>27.016999999999999</v>
      </c>
      <c r="G568" s="41">
        <v>1.73</v>
      </c>
      <c r="H568" s="10">
        <v>309.75299999999999</v>
      </c>
      <c r="I568" s="41">
        <v>4.3220000000000001</v>
      </c>
      <c r="J568" s="10">
        <v>13.34</v>
      </c>
      <c r="K568" s="41">
        <v>4.2750000000000004</v>
      </c>
      <c r="L568" s="10">
        <v>899.83</v>
      </c>
      <c r="M568" s="41">
        <v>1.282</v>
      </c>
      <c r="N568" s="10">
        <v>41.753</v>
      </c>
      <c r="O568" s="41">
        <v>1.1830000000000001</v>
      </c>
    </row>
    <row r="569" spans="1:15" ht="12.75" customHeight="1">
      <c r="A569" s="39">
        <v>44228</v>
      </c>
      <c r="B569" s="40" t="s">
        <v>54</v>
      </c>
      <c r="C569" s="40" t="s">
        <v>49</v>
      </c>
      <c r="D569" s="10">
        <v>954.35500000000002</v>
      </c>
      <c r="E569" s="41">
        <v>1.9610000000000001</v>
      </c>
      <c r="F569" s="10">
        <v>21.317</v>
      </c>
      <c r="G569" s="41">
        <v>1.9119999999999999</v>
      </c>
      <c r="H569" s="10">
        <v>213.92500000000001</v>
      </c>
      <c r="I569" s="41">
        <v>5.1239999999999997</v>
      </c>
      <c r="J569" s="10">
        <v>9.2129999999999992</v>
      </c>
      <c r="K569" s="41">
        <v>5.085</v>
      </c>
      <c r="L569" s="10">
        <v>740.42899999999997</v>
      </c>
      <c r="M569" s="41">
        <v>1.821</v>
      </c>
      <c r="N569" s="10">
        <v>34.356999999999999</v>
      </c>
      <c r="O569" s="41">
        <v>1.752</v>
      </c>
    </row>
    <row r="570" spans="1:15" ht="12.75" customHeight="1">
      <c r="A570" s="39">
        <v>44228</v>
      </c>
      <c r="B570" s="40" t="s">
        <v>54</v>
      </c>
      <c r="C570" s="40" t="s">
        <v>50</v>
      </c>
      <c r="D570" s="10">
        <v>255.22800000000001</v>
      </c>
      <c r="E570" s="41">
        <v>4.8730000000000002</v>
      </c>
      <c r="F570" s="10">
        <v>5.7009999999999996</v>
      </c>
      <c r="G570" s="41">
        <v>4.8529999999999998</v>
      </c>
      <c r="H570" s="10">
        <v>95.828000000000003</v>
      </c>
      <c r="I570" s="41">
        <v>6.8109999999999999</v>
      </c>
      <c r="J570" s="10">
        <v>4.1269999999999998</v>
      </c>
      <c r="K570" s="41">
        <v>6.7809999999999997</v>
      </c>
      <c r="L570" s="10">
        <v>159.4</v>
      </c>
      <c r="M570" s="41">
        <v>5.4290000000000003</v>
      </c>
      <c r="N570" s="10">
        <v>7.3959999999999999</v>
      </c>
      <c r="O570" s="41">
        <v>5.4059999999999997</v>
      </c>
    </row>
    <row r="571" spans="1:15" ht="12.75" customHeight="1">
      <c r="A571" s="39">
        <v>44228</v>
      </c>
      <c r="B571" s="40" t="s">
        <v>54</v>
      </c>
      <c r="C571" s="40" t="s">
        <v>51</v>
      </c>
      <c r="D571" s="10">
        <v>114.691</v>
      </c>
      <c r="E571" s="41">
        <v>6.6760000000000002</v>
      </c>
      <c r="F571" s="10">
        <v>2.5619999999999998</v>
      </c>
      <c r="G571" s="41">
        <v>6.6609999999999996</v>
      </c>
      <c r="H571" s="10">
        <v>27.099</v>
      </c>
      <c r="I571" s="41">
        <v>11.91</v>
      </c>
      <c r="J571" s="10">
        <v>1.167</v>
      </c>
      <c r="K571" s="41">
        <v>11.893000000000001</v>
      </c>
      <c r="L571" s="10">
        <v>87.591999999999999</v>
      </c>
      <c r="M571" s="41">
        <v>8.0589999999999993</v>
      </c>
      <c r="N571" s="10">
        <v>4.0640000000000001</v>
      </c>
      <c r="O571" s="41">
        <v>8.0440000000000005</v>
      </c>
    </row>
    <row r="572" spans="1:15" ht="12.75" customHeight="1">
      <c r="A572" s="42">
        <v>44228</v>
      </c>
      <c r="B572" s="43" t="s">
        <v>54</v>
      </c>
      <c r="C572" s="43" t="s">
        <v>52</v>
      </c>
      <c r="D572" s="12">
        <v>140.53700000000001</v>
      </c>
      <c r="E572" s="44">
        <v>6.3419999999999996</v>
      </c>
      <c r="F572" s="12">
        <v>3.1389999999999998</v>
      </c>
      <c r="G572" s="44">
        <v>6.3259999999999996</v>
      </c>
      <c r="H572" s="12">
        <v>68.727999999999994</v>
      </c>
      <c r="I572" s="44">
        <v>7.9059999999999997</v>
      </c>
      <c r="J572" s="12">
        <v>2.96</v>
      </c>
      <c r="K572" s="44">
        <v>7.8810000000000002</v>
      </c>
      <c r="L572" s="12">
        <v>71.808999999999997</v>
      </c>
      <c r="M572" s="44">
        <v>7.7089999999999996</v>
      </c>
      <c r="N572" s="12">
        <v>3.3319999999999999</v>
      </c>
      <c r="O572" s="44">
        <v>7.6929999999999996</v>
      </c>
    </row>
    <row r="573" spans="1:15" ht="12.75" customHeight="1">
      <c r="A573" s="39">
        <v>44228</v>
      </c>
      <c r="B573" s="40" t="s">
        <v>55</v>
      </c>
      <c r="C573" s="40" t="s">
        <v>48</v>
      </c>
      <c r="D573" s="10">
        <v>344.87900000000002</v>
      </c>
      <c r="E573" s="41">
        <v>4.915</v>
      </c>
      <c r="F573" s="10">
        <v>54.383000000000003</v>
      </c>
      <c r="G573" s="41">
        <v>4.1369999999999996</v>
      </c>
      <c r="H573" s="10">
        <v>172.52699999999999</v>
      </c>
      <c r="I573" s="41">
        <v>6.266</v>
      </c>
      <c r="J573" s="10">
        <v>44.662999999999997</v>
      </c>
      <c r="K573" s="41">
        <v>5.58</v>
      </c>
      <c r="L573" s="10">
        <v>172.352</v>
      </c>
      <c r="M573" s="41">
        <v>5.2060000000000004</v>
      </c>
      <c r="N573" s="10">
        <v>69.528999999999996</v>
      </c>
      <c r="O573" s="41">
        <v>3.5990000000000002</v>
      </c>
    </row>
    <row r="574" spans="1:15" ht="12.75" customHeight="1">
      <c r="A574" s="39">
        <v>44228</v>
      </c>
      <c r="B574" s="40" t="s">
        <v>55</v>
      </c>
      <c r="C574" s="40" t="s">
        <v>49</v>
      </c>
      <c r="D574" s="10">
        <v>311.327</v>
      </c>
      <c r="E574" s="41">
        <v>5.2789999999999999</v>
      </c>
      <c r="F574" s="10">
        <v>49.091999999999999</v>
      </c>
      <c r="G574" s="41">
        <v>4.5629999999999997</v>
      </c>
      <c r="H574" s="10">
        <v>156.00399999999999</v>
      </c>
      <c r="I574" s="41">
        <v>6.5720000000000001</v>
      </c>
      <c r="J574" s="10">
        <v>40.384999999999998</v>
      </c>
      <c r="K574" s="41">
        <v>5.9210000000000003</v>
      </c>
      <c r="L574" s="10">
        <v>155.32300000000001</v>
      </c>
      <c r="M574" s="41">
        <v>5.5469999999999997</v>
      </c>
      <c r="N574" s="10">
        <v>62.66</v>
      </c>
      <c r="O574" s="41">
        <v>4.0780000000000003</v>
      </c>
    </row>
    <row r="575" spans="1:15" ht="12.75" customHeight="1">
      <c r="A575" s="39">
        <v>44228</v>
      </c>
      <c r="B575" s="40" t="s">
        <v>55</v>
      </c>
      <c r="C575" s="40" t="s">
        <v>50</v>
      </c>
      <c r="D575" s="10">
        <v>33.552</v>
      </c>
      <c r="E575" s="41">
        <v>9.6370000000000005</v>
      </c>
      <c r="F575" s="10">
        <v>5.2910000000000004</v>
      </c>
      <c r="G575" s="41">
        <v>9.2639999999999993</v>
      </c>
      <c r="H575" s="10">
        <v>16.523</v>
      </c>
      <c r="I575" s="41">
        <v>14.885</v>
      </c>
      <c r="J575" s="10">
        <v>4.2770000000000001</v>
      </c>
      <c r="K575" s="41">
        <v>14.61</v>
      </c>
      <c r="L575" s="10">
        <v>17.029</v>
      </c>
      <c r="M575" s="41">
        <v>15.445</v>
      </c>
      <c r="N575" s="10">
        <v>6.87</v>
      </c>
      <c r="O575" s="41">
        <v>14.98</v>
      </c>
    </row>
    <row r="576" spans="1:15" ht="12.75" customHeight="1">
      <c r="A576" s="39">
        <v>44228</v>
      </c>
      <c r="B576" s="40" t="s">
        <v>55</v>
      </c>
      <c r="C576" s="40" t="s">
        <v>51</v>
      </c>
      <c r="D576" s="10">
        <v>22.824000000000002</v>
      </c>
      <c r="E576" s="41">
        <v>11.756</v>
      </c>
      <c r="F576" s="10">
        <v>3.5990000000000002</v>
      </c>
      <c r="G576" s="41">
        <v>11.452</v>
      </c>
      <c r="H576" s="10">
        <v>9.8859999999999992</v>
      </c>
      <c r="I576" s="41">
        <v>19.917000000000002</v>
      </c>
      <c r="J576" s="10">
        <v>2.5590000000000002</v>
      </c>
      <c r="K576" s="41">
        <v>19.712</v>
      </c>
      <c r="L576" s="10">
        <v>12.938000000000001</v>
      </c>
      <c r="M576" s="41">
        <v>16.696999999999999</v>
      </c>
      <c r="N576" s="10">
        <v>5.2190000000000003</v>
      </c>
      <c r="O576" s="41">
        <v>16.268000000000001</v>
      </c>
    </row>
    <row r="577" spans="1:15" ht="12.75" customHeight="1">
      <c r="A577" s="42">
        <v>44228</v>
      </c>
      <c r="B577" s="43" t="s">
        <v>55</v>
      </c>
      <c r="C577" s="43" t="s">
        <v>52</v>
      </c>
      <c r="D577" s="12">
        <v>10.728</v>
      </c>
      <c r="E577" s="44">
        <v>23.166</v>
      </c>
      <c r="F577" s="12">
        <v>1.6919999999999999</v>
      </c>
      <c r="G577" s="44">
        <v>23.013999999999999</v>
      </c>
      <c r="H577" s="12">
        <v>6.6369999999999996</v>
      </c>
      <c r="I577" s="44">
        <v>21.803000000000001</v>
      </c>
      <c r="J577" s="12">
        <v>1.718</v>
      </c>
      <c r="K577" s="44">
        <v>21.616</v>
      </c>
      <c r="L577" s="12">
        <v>4.0910000000000002</v>
      </c>
      <c r="M577" s="44">
        <v>45.579000000000001</v>
      </c>
      <c r="N577" s="12">
        <v>1.65</v>
      </c>
      <c r="O577" s="44">
        <v>45.423000000000002</v>
      </c>
    </row>
    <row r="578" spans="1:15" ht="12.75" customHeight="1">
      <c r="A578" s="39">
        <v>44228</v>
      </c>
      <c r="B578" s="40" t="s">
        <v>18</v>
      </c>
      <c r="C578" s="40" t="s">
        <v>48</v>
      </c>
      <c r="D578" s="10">
        <v>1203.3230000000001</v>
      </c>
      <c r="E578" s="41">
        <v>1.831</v>
      </c>
      <c r="F578" s="10">
        <v>30.004000000000001</v>
      </c>
      <c r="G578" s="41">
        <v>1.734</v>
      </c>
      <c r="H578" s="10">
        <v>403.16399999999999</v>
      </c>
      <c r="I578" s="41">
        <v>3.359</v>
      </c>
      <c r="J578" s="10">
        <v>19.129000000000001</v>
      </c>
      <c r="K578" s="41">
        <v>3.3050000000000002</v>
      </c>
      <c r="L578" s="10">
        <v>800.16</v>
      </c>
      <c r="M578" s="41">
        <v>1.746</v>
      </c>
      <c r="N578" s="10">
        <v>42.05</v>
      </c>
      <c r="O578" s="41">
        <v>1.466</v>
      </c>
    </row>
    <row r="579" spans="1:15" ht="12.75" customHeight="1">
      <c r="A579" s="39">
        <v>44228</v>
      </c>
      <c r="B579" s="40" t="s">
        <v>18</v>
      </c>
      <c r="C579" s="40" t="s">
        <v>49</v>
      </c>
      <c r="D579" s="10">
        <v>911.91099999999994</v>
      </c>
      <c r="E579" s="41">
        <v>1.67</v>
      </c>
      <c r="F579" s="10">
        <v>22.738</v>
      </c>
      <c r="G579" s="41">
        <v>1.5629999999999999</v>
      </c>
      <c r="H579" s="10">
        <v>281.27600000000001</v>
      </c>
      <c r="I579" s="41">
        <v>3.2509999999999999</v>
      </c>
      <c r="J579" s="10">
        <v>13.346</v>
      </c>
      <c r="K579" s="41">
        <v>3.1949999999999998</v>
      </c>
      <c r="L579" s="10">
        <v>630.63499999999999</v>
      </c>
      <c r="M579" s="41">
        <v>1.994</v>
      </c>
      <c r="N579" s="10">
        <v>33.140999999999998</v>
      </c>
      <c r="O579" s="41">
        <v>1.7529999999999999</v>
      </c>
    </row>
    <row r="580" spans="1:15" ht="12.75" customHeight="1">
      <c r="A580" s="39">
        <v>44228</v>
      </c>
      <c r="B580" s="40" t="s">
        <v>18</v>
      </c>
      <c r="C580" s="40" t="s">
        <v>50</v>
      </c>
      <c r="D580" s="10">
        <v>291.41199999999998</v>
      </c>
      <c r="E580" s="41">
        <v>5.032</v>
      </c>
      <c r="F580" s="10">
        <v>7.266</v>
      </c>
      <c r="G580" s="41">
        <v>4.9980000000000002</v>
      </c>
      <c r="H580" s="10">
        <v>121.88800000000001</v>
      </c>
      <c r="I580" s="41">
        <v>7.569</v>
      </c>
      <c r="J580" s="10">
        <v>5.7830000000000004</v>
      </c>
      <c r="K580" s="41">
        <v>7.5449999999999999</v>
      </c>
      <c r="L580" s="10">
        <v>169.52500000000001</v>
      </c>
      <c r="M580" s="41">
        <v>5.0650000000000004</v>
      </c>
      <c r="N580" s="10">
        <v>8.9090000000000007</v>
      </c>
      <c r="O580" s="41">
        <v>4.9749999999999996</v>
      </c>
    </row>
    <row r="581" spans="1:15" ht="12.75" customHeight="1">
      <c r="A581" s="39">
        <v>44228</v>
      </c>
      <c r="B581" s="40" t="s">
        <v>18</v>
      </c>
      <c r="C581" s="40" t="s">
        <v>51</v>
      </c>
      <c r="D581" s="10">
        <v>135.04499999999999</v>
      </c>
      <c r="E581" s="41">
        <v>6.6959999999999997</v>
      </c>
      <c r="F581" s="10">
        <v>3.367</v>
      </c>
      <c r="G581" s="41">
        <v>6.67</v>
      </c>
      <c r="H581" s="10">
        <v>39.360999999999997</v>
      </c>
      <c r="I581" s="41">
        <v>11.750999999999999</v>
      </c>
      <c r="J581" s="10">
        <v>1.8680000000000001</v>
      </c>
      <c r="K581" s="41">
        <v>11.734999999999999</v>
      </c>
      <c r="L581" s="10">
        <v>95.683999999999997</v>
      </c>
      <c r="M581" s="41">
        <v>8.2089999999999996</v>
      </c>
      <c r="N581" s="10">
        <v>5.0279999999999996</v>
      </c>
      <c r="O581" s="41">
        <v>8.1539999999999999</v>
      </c>
    </row>
    <row r="582" spans="1:15" ht="12.75" customHeight="1">
      <c r="A582" s="42">
        <v>44228</v>
      </c>
      <c r="B582" s="43" t="s">
        <v>18</v>
      </c>
      <c r="C582" s="43" t="s">
        <v>52</v>
      </c>
      <c r="D582" s="12">
        <v>156.36699999999999</v>
      </c>
      <c r="E582" s="44">
        <v>7.2859999999999996</v>
      </c>
      <c r="F582" s="12">
        <v>3.899</v>
      </c>
      <c r="G582" s="44">
        <v>7.2619999999999996</v>
      </c>
      <c r="H582" s="12">
        <v>82.527000000000001</v>
      </c>
      <c r="I582" s="44">
        <v>9.0129999999999999</v>
      </c>
      <c r="J582" s="12">
        <v>3.9159999999999999</v>
      </c>
      <c r="K582" s="44">
        <v>8.9930000000000003</v>
      </c>
      <c r="L582" s="12">
        <v>73.840999999999994</v>
      </c>
      <c r="M582" s="44">
        <v>8.6969999999999992</v>
      </c>
      <c r="N582" s="12">
        <v>3.88</v>
      </c>
      <c r="O582" s="44">
        <v>8.6449999999999996</v>
      </c>
    </row>
    <row r="583" spans="1:15" ht="12.75" customHeight="1">
      <c r="A583" s="39">
        <v>44228</v>
      </c>
      <c r="B583" s="40" t="s">
        <v>19</v>
      </c>
      <c r="C583" s="40" t="s">
        <v>48</v>
      </c>
      <c r="D583" s="10">
        <v>1040.2439999999999</v>
      </c>
      <c r="E583" s="41">
        <v>1.8959999999999999</v>
      </c>
      <c r="F583" s="10">
        <v>31.440999999999999</v>
      </c>
      <c r="G583" s="41">
        <v>1.7809999999999999</v>
      </c>
      <c r="H583" s="10">
        <v>334.815</v>
      </c>
      <c r="I583" s="41">
        <v>2.6419999999999999</v>
      </c>
      <c r="J583" s="10">
        <v>19.16</v>
      </c>
      <c r="K583" s="41">
        <v>2.5259999999999998</v>
      </c>
      <c r="L583" s="10">
        <v>705.43</v>
      </c>
      <c r="M583" s="41">
        <v>2.4809999999999999</v>
      </c>
      <c r="N583" s="10">
        <v>45.186</v>
      </c>
      <c r="O583" s="41">
        <v>2.3130000000000002</v>
      </c>
    </row>
    <row r="584" spans="1:15" ht="12.75" customHeight="1">
      <c r="A584" s="39">
        <v>44228</v>
      </c>
      <c r="B584" s="40" t="s">
        <v>19</v>
      </c>
      <c r="C584" s="40" t="s">
        <v>49</v>
      </c>
      <c r="D584" s="10">
        <v>795.86900000000003</v>
      </c>
      <c r="E584" s="41">
        <v>1.91</v>
      </c>
      <c r="F584" s="10">
        <v>24.055</v>
      </c>
      <c r="G584" s="41">
        <v>1.7969999999999999</v>
      </c>
      <c r="H584" s="10">
        <v>237.02099999999999</v>
      </c>
      <c r="I584" s="41">
        <v>3.004</v>
      </c>
      <c r="J584" s="10">
        <v>13.564</v>
      </c>
      <c r="K584" s="41">
        <v>2.903</v>
      </c>
      <c r="L584" s="10">
        <v>558.84799999999996</v>
      </c>
      <c r="M584" s="41">
        <v>2.5960000000000001</v>
      </c>
      <c r="N584" s="10">
        <v>35.796999999999997</v>
      </c>
      <c r="O584" s="41">
        <v>2.4359999999999999</v>
      </c>
    </row>
    <row r="585" spans="1:15" ht="12.75" customHeight="1">
      <c r="A585" s="39">
        <v>44228</v>
      </c>
      <c r="B585" s="40" t="s">
        <v>19</v>
      </c>
      <c r="C585" s="40" t="s">
        <v>50</v>
      </c>
      <c r="D585" s="10">
        <v>244.376</v>
      </c>
      <c r="E585" s="41">
        <v>5.5819999999999999</v>
      </c>
      <c r="F585" s="10">
        <v>7.3860000000000001</v>
      </c>
      <c r="G585" s="41">
        <v>5.5439999999999996</v>
      </c>
      <c r="H585" s="10">
        <v>97.793000000000006</v>
      </c>
      <c r="I585" s="41">
        <v>7.1180000000000003</v>
      </c>
      <c r="J585" s="10">
        <v>5.5960000000000001</v>
      </c>
      <c r="K585" s="41">
        <v>7.0759999999999996</v>
      </c>
      <c r="L585" s="10">
        <v>146.58199999999999</v>
      </c>
      <c r="M585" s="41">
        <v>7.9379999999999997</v>
      </c>
      <c r="N585" s="10">
        <v>9.3889999999999993</v>
      </c>
      <c r="O585" s="41">
        <v>7.8869999999999996</v>
      </c>
    </row>
    <row r="586" spans="1:15" ht="12.75" customHeight="1">
      <c r="A586" s="39">
        <v>44228</v>
      </c>
      <c r="B586" s="40" t="s">
        <v>19</v>
      </c>
      <c r="C586" s="40" t="s">
        <v>51</v>
      </c>
      <c r="D586" s="10">
        <v>114.41800000000001</v>
      </c>
      <c r="E586" s="41">
        <v>8.6210000000000004</v>
      </c>
      <c r="F586" s="10">
        <v>3.4580000000000002</v>
      </c>
      <c r="G586" s="41">
        <v>8.5969999999999995</v>
      </c>
      <c r="H586" s="10">
        <v>37.015000000000001</v>
      </c>
      <c r="I586" s="41">
        <v>11.71</v>
      </c>
      <c r="J586" s="10">
        <v>2.1179999999999999</v>
      </c>
      <c r="K586" s="41">
        <v>11.685</v>
      </c>
      <c r="L586" s="10">
        <v>77.403999999999996</v>
      </c>
      <c r="M586" s="41">
        <v>10.483000000000001</v>
      </c>
      <c r="N586" s="10">
        <v>4.9580000000000002</v>
      </c>
      <c r="O586" s="41">
        <v>10.444000000000001</v>
      </c>
    </row>
    <row r="587" spans="1:15" ht="12.75" customHeight="1">
      <c r="A587" s="42">
        <v>44228</v>
      </c>
      <c r="B587" s="43" t="s">
        <v>19</v>
      </c>
      <c r="C587" s="43" t="s">
        <v>52</v>
      </c>
      <c r="D587" s="12">
        <v>129.95699999999999</v>
      </c>
      <c r="E587" s="44">
        <v>6.6660000000000004</v>
      </c>
      <c r="F587" s="12">
        <v>3.9279999999999999</v>
      </c>
      <c r="G587" s="44">
        <v>6.6340000000000003</v>
      </c>
      <c r="H587" s="12">
        <v>60.779000000000003</v>
      </c>
      <c r="I587" s="44">
        <v>9.2759999999999998</v>
      </c>
      <c r="J587" s="12">
        <v>3.4780000000000002</v>
      </c>
      <c r="K587" s="44">
        <v>9.2439999999999998</v>
      </c>
      <c r="L587" s="12">
        <v>69.179000000000002</v>
      </c>
      <c r="M587" s="44">
        <v>10.4</v>
      </c>
      <c r="N587" s="12">
        <v>4.431</v>
      </c>
      <c r="O587" s="44">
        <v>10.361000000000001</v>
      </c>
    </row>
    <row r="588" spans="1:15" ht="12.75" customHeight="1">
      <c r="A588" s="39">
        <v>44228</v>
      </c>
      <c r="B588" s="40" t="s">
        <v>20</v>
      </c>
      <c r="C588" s="40" t="s">
        <v>48</v>
      </c>
      <c r="D588" s="10">
        <v>798.62699999999995</v>
      </c>
      <c r="E588" s="41">
        <v>1.897</v>
      </c>
      <c r="F588" s="10">
        <v>31.495999999999999</v>
      </c>
      <c r="G588" s="41">
        <v>1.677</v>
      </c>
      <c r="H588" s="10">
        <v>244.94900000000001</v>
      </c>
      <c r="I588" s="41">
        <v>4.7679999999999998</v>
      </c>
      <c r="J588" s="10">
        <v>18.728999999999999</v>
      </c>
      <c r="K588" s="41">
        <v>4.6470000000000002</v>
      </c>
      <c r="L588" s="10">
        <v>553.67899999999997</v>
      </c>
      <c r="M588" s="41">
        <v>2.0510000000000002</v>
      </c>
      <c r="N588" s="10">
        <v>45.094999999999999</v>
      </c>
      <c r="O588" s="41">
        <v>1.7949999999999999</v>
      </c>
    </row>
    <row r="589" spans="1:15" ht="12.75" customHeight="1">
      <c r="A589" s="39">
        <v>44228</v>
      </c>
      <c r="B589" s="40" t="s">
        <v>20</v>
      </c>
      <c r="C589" s="40" t="s">
        <v>49</v>
      </c>
      <c r="D589" s="10">
        <v>584.09299999999996</v>
      </c>
      <c r="E589" s="41">
        <v>2.766</v>
      </c>
      <c r="F589" s="10">
        <v>23.035</v>
      </c>
      <c r="G589" s="41">
        <v>2.621</v>
      </c>
      <c r="H589" s="10">
        <v>158.17099999999999</v>
      </c>
      <c r="I589" s="41">
        <v>5.359</v>
      </c>
      <c r="J589" s="10">
        <v>12.093999999999999</v>
      </c>
      <c r="K589" s="41">
        <v>5.2519999999999998</v>
      </c>
      <c r="L589" s="10">
        <v>425.92099999999999</v>
      </c>
      <c r="M589" s="41">
        <v>3.1040000000000001</v>
      </c>
      <c r="N589" s="10">
        <v>34.69</v>
      </c>
      <c r="O589" s="41">
        <v>2.9409999999999998</v>
      </c>
    </row>
    <row r="590" spans="1:15" ht="12.75" customHeight="1">
      <c r="A590" s="39">
        <v>44228</v>
      </c>
      <c r="B590" s="40" t="s">
        <v>20</v>
      </c>
      <c r="C590" s="40" t="s">
        <v>50</v>
      </c>
      <c r="D590" s="10">
        <v>214.53399999999999</v>
      </c>
      <c r="E590" s="41">
        <v>5.6369999999999996</v>
      </c>
      <c r="F590" s="10">
        <v>8.4610000000000003</v>
      </c>
      <c r="G590" s="41">
        <v>5.5670000000000002</v>
      </c>
      <c r="H590" s="10">
        <v>86.777000000000001</v>
      </c>
      <c r="I590" s="41">
        <v>9.6509999999999998</v>
      </c>
      <c r="J590" s="10">
        <v>6.6349999999999998</v>
      </c>
      <c r="K590" s="41">
        <v>9.5920000000000005</v>
      </c>
      <c r="L590" s="10">
        <v>127.75700000000001</v>
      </c>
      <c r="M590" s="41">
        <v>5.6529999999999996</v>
      </c>
      <c r="N590" s="10">
        <v>10.404999999999999</v>
      </c>
      <c r="O590" s="41">
        <v>5.5659999999999998</v>
      </c>
    </row>
    <row r="591" spans="1:15" ht="12.75" customHeight="1">
      <c r="A591" s="39">
        <v>44228</v>
      </c>
      <c r="B591" s="40" t="s">
        <v>20</v>
      </c>
      <c r="C591" s="40" t="s">
        <v>51</v>
      </c>
      <c r="D591" s="10">
        <v>100.61499999999999</v>
      </c>
      <c r="E591" s="41">
        <v>8.7750000000000004</v>
      </c>
      <c r="F591" s="10">
        <v>3.968</v>
      </c>
      <c r="G591" s="41">
        <v>8.73</v>
      </c>
      <c r="H591" s="10">
        <v>31.509</v>
      </c>
      <c r="I591" s="41">
        <v>15.818</v>
      </c>
      <c r="J591" s="10">
        <v>2.4089999999999998</v>
      </c>
      <c r="K591" s="41">
        <v>15.782</v>
      </c>
      <c r="L591" s="10">
        <v>69.105999999999995</v>
      </c>
      <c r="M591" s="41">
        <v>8.2940000000000005</v>
      </c>
      <c r="N591" s="10">
        <v>5.6280000000000001</v>
      </c>
      <c r="O591" s="41">
        <v>8.234</v>
      </c>
    </row>
    <row r="592" spans="1:15" ht="12.75" customHeight="1">
      <c r="A592" s="42">
        <v>44228</v>
      </c>
      <c r="B592" s="43" t="s">
        <v>20</v>
      </c>
      <c r="C592" s="43" t="s">
        <v>52</v>
      </c>
      <c r="D592" s="12">
        <v>113.919</v>
      </c>
      <c r="E592" s="44">
        <v>7.7279999999999998</v>
      </c>
      <c r="F592" s="12">
        <v>4.4930000000000003</v>
      </c>
      <c r="G592" s="44">
        <v>7.6769999999999996</v>
      </c>
      <c r="H592" s="12">
        <v>55.268000000000001</v>
      </c>
      <c r="I592" s="44">
        <v>11.754</v>
      </c>
      <c r="J592" s="12">
        <v>4.226</v>
      </c>
      <c r="K592" s="44">
        <v>11.706</v>
      </c>
      <c r="L592" s="12">
        <v>58.651000000000003</v>
      </c>
      <c r="M592" s="44">
        <v>10.752000000000001</v>
      </c>
      <c r="N592" s="12">
        <v>4.7770000000000001</v>
      </c>
      <c r="O592" s="44">
        <v>10.706</v>
      </c>
    </row>
    <row r="593" spans="1:15" ht="12.75" customHeight="1">
      <c r="A593" s="39">
        <v>44228</v>
      </c>
      <c r="B593" s="40" t="s">
        <v>21</v>
      </c>
      <c r="C593" s="40" t="s">
        <v>48</v>
      </c>
      <c r="D593" s="10">
        <v>294.36099999999999</v>
      </c>
      <c r="E593" s="41">
        <v>2.5649999999999999</v>
      </c>
      <c r="F593" s="10">
        <v>34.834000000000003</v>
      </c>
      <c r="G593" s="41">
        <v>2.3170000000000002</v>
      </c>
      <c r="H593" s="10">
        <v>95.700999999999993</v>
      </c>
      <c r="I593" s="41">
        <v>4.4770000000000003</v>
      </c>
      <c r="J593" s="10">
        <v>21.739000000000001</v>
      </c>
      <c r="K593" s="41">
        <v>4.3140000000000001</v>
      </c>
      <c r="L593" s="10">
        <v>198.661</v>
      </c>
      <c r="M593" s="41">
        <v>2.8780000000000001</v>
      </c>
      <c r="N593" s="10">
        <v>49.075000000000003</v>
      </c>
      <c r="O593" s="41">
        <v>2.4820000000000002</v>
      </c>
    </row>
    <row r="594" spans="1:15" ht="12.75" customHeight="1">
      <c r="A594" s="39">
        <v>44228</v>
      </c>
      <c r="B594" s="40" t="s">
        <v>21</v>
      </c>
      <c r="C594" s="40" t="s">
        <v>49</v>
      </c>
      <c r="D594" s="10">
        <v>224.62100000000001</v>
      </c>
      <c r="E594" s="41">
        <v>3.0489999999999999</v>
      </c>
      <c r="F594" s="10">
        <v>26.581</v>
      </c>
      <c r="G594" s="41">
        <v>2.8439999999999999</v>
      </c>
      <c r="H594" s="10">
        <v>65.034000000000006</v>
      </c>
      <c r="I594" s="41">
        <v>5.5110000000000001</v>
      </c>
      <c r="J594" s="10">
        <v>14.773</v>
      </c>
      <c r="K594" s="41">
        <v>5.3789999999999996</v>
      </c>
      <c r="L594" s="10">
        <v>159.58799999999999</v>
      </c>
      <c r="M594" s="41">
        <v>3.105</v>
      </c>
      <c r="N594" s="10">
        <v>39.423000000000002</v>
      </c>
      <c r="O594" s="41">
        <v>2.742</v>
      </c>
    </row>
    <row r="595" spans="1:15" ht="12.75" customHeight="1">
      <c r="A595" s="39">
        <v>44228</v>
      </c>
      <c r="B595" s="40" t="s">
        <v>21</v>
      </c>
      <c r="C595" s="40" t="s">
        <v>50</v>
      </c>
      <c r="D595" s="10">
        <v>69.739999999999995</v>
      </c>
      <c r="E595" s="41">
        <v>5.7169999999999996</v>
      </c>
      <c r="F595" s="10">
        <v>8.2530000000000001</v>
      </c>
      <c r="G595" s="41">
        <v>5.61</v>
      </c>
      <c r="H595" s="10">
        <v>30.667000000000002</v>
      </c>
      <c r="I595" s="41">
        <v>7.5460000000000003</v>
      </c>
      <c r="J595" s="10">
        <v>6.9660000000000002</v>
      </c>
      <c r="K595" s="41">
        <v>7.45</v>
      </c>
      <c r="L595" s="10">
        <v>39.073</v>
      </c>
      <c r="M595" s="41">
        <v>7.6319999999999997</v>
      </c>
      <c r="N595" s="10">
        <v>9.6519999999999992</v>
      </c>
      <c r="O595" s="41">
        <v>7.4909999999999997</v>
      </c>
    </row>
    <row r="596" spans="1:15" ht="12.75" customHeight="1">
      <c r="A596" s="39">
        <v>44228</v>
      </c>
      <c r="B596" s="40" t="s">
        <v>21</v>
      </c>
      <c r="C596" s="40" t="s">
        <v>51</v>
      </c>
      <c r="D596" s="10">
        <v>34.158999999999999</v>
      </c>
      <c r="E596" s="41">
        <v>7.6639999999999997</v>
      </c>
      <c r="F596" s="10">
        <v>4.0419999999999998</v>
      </c>
      <c r="G596" s="41">
        <v>7.585</v>
      </c>
      <c r="H596" s="10">
        <v>11.129</v>
      </c>
      <c r="I596" s="41">
        <v>13.31</v>
      </c>
      <c r="J596" s="10">
        <v>2.528</v>
      </c>
      <c r="K596" s="41">
        <v>13.256</v>
      </c>
      <c r="L596" s="10">
        <v>23.030999999999999</v>
      </c>
      <c r="M596" s="41">
        <v>9.3520000000000003</v>
      </c>
      <c r="N596" s="10">
        <v>5.6890000000000001</v>
      </c>
      <c r="O596" s="41">
        <v>9.2379999999999995</v>
      </c>
    </row>
    <row r="597" spans="1:15" ht="12.75" customHeight="1">
      <c r="A597" s="42">
        <v>44228</v>
      </c>
      <c r="B597" s="43" t="s">
        <v>21</v>
      </c>
      <c r="C597" s="43" t="s">
        <v>52</v>
      </c>
      <c r="D597" s="12">
        <v>35.58</v>
      </c>
      <c r="E597" s="44">
        <v>9.3539999999999992</v>
      </c>
      <c r="F597" s="12">
        <v>4.2110000000000003</v>
      </c>
      <c r="G597" s="44">
        <v>9.2889999999999997</v>
      </c>
      <c r="H597" s="12">
        <v>19.538</v>
      </c>
      <c r="I597" s="44">
        <v>11.098000000000001</v>
      </c>
      <c r="J597" s="12">
        <v>4.4379999999999997</v>
      </c>
      <c r="K597" s="44">
        <v>11.032999999999999</v>
      </c>
      <c r="L597" s="12">
        <v>16.042000000000002</v>
      </c>
      <c r="M597" s="44">
        <v>12.866</v>
      </c>
      <c r="N597" s="12">
        <v>3.9630000000000001</v>
      </c>
      <c r="O597" s="44">
        <v>12.782999999999999</v>
      </c>
    </row>
    <row r="598" spans="1:15" ht="12.75" customHeight="1">
      <c r="A598" s="39">
        <v>44228</v>
      </c>
      <c r="B598" s="40" t="s">
        <v>22</v>
      </c>
      <c r="C598" s="40" t="s">
        <v>48</v>
      </c>
      <c r="D598" s="10">
        <v>439.17099999999999</v>
      </c>
      <c r="E598" s="41">
        <v>2.79</v>
      </c>
      <c r="F598" s="10">
        <v>32.837000000000003</v>
      </c>
      <c r="G598" s="41">
        <v>2.58</v>
      </c>
      <c r="H598" s="10">
        <v>117.203</v>
      </c>
      <c r="I598" s="41">
        <v>7.1639999999999997</v>
      </c>
      <c r="J598" s="10">
        <v>16.588999999999999</v>
      </c>
      <c r="K598" s="41">
        <v>7.0679999999999996</v>
      </c>
      <c r="L598" s="10">
        <v>321.96800000000002</v>
      </c>
      <c r="M598" s="41">
        <v>2.831</v>
      </c>
      <c r="N598" s="10">
        <v>51.029000000000003</v>
      </c>
      <c r="O598" s="41">
        <v>2.3620000000000001</v>
      </c>
    </row>
    <row r="599" spans="1:15" ht="12.75" customHeight="1">
      <c r="A599" s="39">
        <v>44228</v>
      </c>
      <c r="B599" s="40" t="s">
        <v>22</v>
      </c>
      <c r="C599" s="40" t="s">
        <v>49</v>
      </c>
      <c r="D599" s="10">
        <v>348.96100000000001</v>
      </c>
      <c r="E599" s="41">
        <v>3.1339999999999999</v>
      </c>
      <c r="F599" s="10">
        <v>26.091999999999999</v>
      </c>
      <c r="G599" s="41">
        <v>2.9489999999999998</v>
      </c>
      <c r="H599" s="10">
        <v>91.132999999999996</v>
      </c>
      <c r="I599" s="41">
        <v>8.52</v>
      </c>
      <c r="J599" s="10">
        <v>12.898999999999999</v>
      </c>
      <c r="K599" s="41">
        <v>8.44</v>
      </c>
      <c r="L599" s="10">
        <v>257.82799999999997</v>
      </c>
      <c r="M599" s="41">
        <v>3.2770000000000001</v>
      </c>
      <c r="N599" s="10">
        <v>40.863999999999997</v>
      </c>
      <c r="O599" s="41">
        <v>2.8809999999999998</v>
      </c>
    </row>
    <row r="600" spans="1:15" ht="12.75" customHeight="1">
      <c r="A600" s="39">
        <v>44228</v>
      </c>
      <c r="B600" s="40" t="s">
        <v>22</v>
      </c>
      <c r="C600" s="40" t="s">
        <v>50</v>
      </c>
      <c r="D600" s="10">
        <v>90.21</v>
      </c>
      <c r="E600" s="41">
        <v>6.4139999999999997</v>
      </c>
      <c r="F600" s="10">
        <v>6.7450000000000001</v>
      </c>
      <c r="G600" s="41">
        <v>6.3259999999999996</v>
      </c>
      <c r="H600" s="10">
        <v>26.07</v>
      </c>
      <c r="I600" s="41">
        <v>10.613</v>
      </c>
      <c r="J600" s="10">
        <v>3.69</v>
      </c>
      <c r="K600" s="41">
        <v>10.548999999999999</v>
      </c>
      <c r="L600" s="10">
        <v>64.14</v>
      </c>
      <c r="M600" s="41">
        <v>7.2850000000000001</v>
      </c>
      <c r="N600" s="10">
        <v>10.166</v>
      </c>
      <c r="O600" s="41">
        <v>7.1159999999999997</v>
      </c>
    </row>
    <row r="601" spans="1:15" ht="12.75" customHeight="1">
      <c r="A601" s="39">
        <v>44228</v>
      </c>
      <c r="B601" s="40" t="s">
        <v>22</v>
      </c>
      <c r="C601" s="40" t="s">
        <v>51</v>
      </c>
      <c r="D601" s="10">
        <v>44.673000000000002</v>
      </c>
      <c r="E601" s="41">
        <v>8.8409999999999993</v>
      </c>
      <c r="F601" s="10">
        <v>3.34</v>
      </c>
      <c r="G601" s="41">
        <v>8.7769999999999992</v>
      </c>
      <c r="H601" s="10">
        <v>8.0879999999999992</v>
      </c>
      <c r="I601" s="41">
        <v>20.655999999999999</v>
      </c>
      <c r="J601" s="10">
        <v>1.145</v>
      </c>
      <c r="K601" s="41">
        <v>20.623000000000001</v>
      </c>
      <c r="L601" s="10">
        <v>36.584000000000003</v>
      </c>
      <c r="M601" s="41">
        <v>10.127000000000001</v>
      </c>
      <c r="N601" s="10">
        <v>5.798</v>
      </c>
      <c r="O601" s="41">
        <v>10.006</v>
      </c>
    </row>
    <row r="602" spans="1:15" ht="12.75" customHeight="1">
      <c r="A602" s="42">
        <v>44228</v>
      </c>
      <c r="B602" s="43" t="s">
        <v>22</v>
      </c>
      <c r="C602" s="43" t="s">
        <v>52</v>
      </c>
      <c r="D602" s="12">
        <v>45.536999999999999</v>
      </c>
      <c r="E602" s="44">
        <v>10.311999999999999</v>
      </c>
      <c r="F602" s="12">
        <v>3.4049999999999998</v>
      </c>
      <c r="G602" s="44">
        <v>10.257</v>
      </c>
      <c r="H602" s="12">
        <v>17.981000000000002</v>
      </c>
      <c r="I602" s="44">
        <v>12.04</v>
      </c>
      <c r="J602" s="12">
        <v>2.5449999999999999</v>
      </c>
      <c r="K602" s="44">
        <v>11.984</v>
      </c>
      <c r="L602" s="12">
        <v>27.556000000000001</v>
      </c>
      <c r="M602" s="44">
        <v>15.634</v>
      </c>
      <c r="N602" s="12">
        <v>4.367</v>
      </c>
      <c r="O602" s="44">
        <v>15.555</v>
      </c>
    </row>
    <row r="603" spans="1:15" ht="12.75" customHeight="1">
      <c r="A603" s="39">
        <v>44228</v>
      </c>
      <c r="B603" s="40" t="s">
        <v>23</v>
      </c>
      <c r="C603" s="40" t="s">
        <v>48</v>
      </c>
      <c r="D603" s="10">
        <v>101.899</v>
      </c>
      <c r="E603" s="41">
        <v>2.5219999999999998</v>
      </c>
      <c r="F603" s="10">
        <v>38.228000000000002</v>
      </c>
      <c r="G603" s="41">
        <v>2.3159999999999998</v>
      </c>
      <c r="H603" s="10">
        <v>32.491</v>
      </c>
      <c r="I603" s="41">
        <v>4.76</v>
      </c>
      <c r="J603" s="10">
        <v>23.202000000000002</v>
      </c>
      <c r="K603" s="41">
        <v>4.6440000000000001</v>
      </c>
      <c r="L603" s="10">
        <v>69.408000000000001</v>
      </c>
      <c r="M603" s="41">
        <v>3.09</v>
      </c>
      <c r="N603" s="10">
        <v>54.859000000000002</v>
      </c>
      <c r="O603" s="41">
        <v>2.5910000000000002</v>
      </c>
    </row>
    <row r="604" spans="1:15" ht="12.75" customHeight="1">
      <c r="A604" s="39">
        <v>44228</v>
      </c>
      <c r="B604" s="40" t="s">
        <v>23</v>
      </c>
      <c r="C604" s="40" t="s">
        <v>49</v>
      </c>
      <c r="D604" s="10">
        <v>78.037000000000006</v>
      </c>
      <c r="E604" s="41">
        <v>2.67</v>
      </c>
      <c r="F604" s="10">
        <v>29.276</v>
      </c>
      <c r="G604" s="41">
        <v>2.476</v>
      </c>
      <c r="H604" s="10">
        <v>21.97</v>
      </c>
      <c r="I604" s="41">
        <v>5.4359999999999999</v>
      </c>
      <c r="J604" s="10">
        <v>15.689</v>
      </c>
      <c r="K604" s="41">
        <v>5.3360000000000003</v>
      </c>
      <c r="L604" s="10">
        <v>56.067</v>
      </c>
      <c r="M604" s="41">
        <v>4.01</v>
      </c>
      <c r="N604" s="10">
        <v>44.314999999999998</v>
      </c>
      <c r="O604" s="41">
        <v>3.6389999999999998</v>
      </c>
    </row>
    <row r="605" spans="1:15" ht="12.75" customHeight="1">
      <c r="A605" s="39">
        <v>44228</v>
      </c>
      <c r="B605" s="40" t="s">
        <v>23</v>
      </c>
      <c r="C605" s="40" t="s">
        <v>50</v>
      </c>
      <c r="D605" s="10">
        <v>23.861000000000001</v>
      </c>
      <c r="E605" s="41">
        <v>8.2129999999999992</v>
      </c>
      <c r="F605" s="10">
        <v>8.952</v>
      </c>
      <c r="G605" s="41">
        <v>8.1519999999999992</v>
      </c>
      <c r="H605" s="10">
        <v>10.521000000000001</v>
      </c>
      <c r="I605" s="41">
        <v>10.57</v>
      </c>
      <c r="J605" s="10">
        <v>7.5129999999999999</v>
      </c>
      <c r="K605" s="41">
        <v>10.519</v>
      </c>
      <c r="L605" s="10">
        <v>13.34</v>
      </c>
      <c r="M605" s="41">
        <v>10.391</v>
      </c>
      <c r="N605" s="10">
        <v>10.544</v>
      </c>
      <c r="O605" s="41">
        <v>10.253</v>
      </c>
    </row>
    <row r="606" spans="1:15" ht="12.75" customHeight="1">
      <c r="A606" s="39">
        <v>44228</v>
      </c>
      <c r="B606" s="40" t="s">
        <v>23</v>
      </c>
      <c r="C606" s="40" t="s">
        <v>51</v>
      </c>
      <c r="D606" s="10">
        <v>10.364000000000001</v>
      </c>
      <c r="E606" s="41">
        <v>11.848000000000001</v>
      </c>
      <c r="F606" s="10">
        <v>3.8879999999999999</v>
      </c>
      <c r="G606" s="41">
        <v>11.805999999999999</v>
      </c>
      <c r="H606" s="10">
        <v>3.085</v>
      </c>
      <c r="I606" s="41">
        <v>20.573</v>
      </c>
      <c r="J606" s="10">
        <v>2.2029999999999998</v>
      </c>
      <c r="K606" s="41">
        <v>20.547000000000001</v>
      </c>
      <c r="L606" s="10">
        <v>7.2789999999999999</v>
      </c>
      <c r="M606" s="41">
        <v>15.662000000000001</v>
      </c>
      <c r="N606" s="10">
        <v>5.7530000000000001</v>
      </c>
      <c r="O606" s="41">
        <v>15.571999999999999</v>
      </c>
    </row>
    <row r="607" spans="1:15" ht="12.75" customHeight="1">
      <c r="A607" s="42">
        <v>44228</v>
      </c>
      <c r="B607" s="43" t="s">
        <v>23</v>
      </c>
      <c r="C607" s="43" t="s">
        <v>52</v>
      </c>
      <c r="D607" s="12">
        <v>13.497</v>
      </c>
      <c r="E607" s="44">
        <v>12.026999999999999</v>
      </c>
      <c r="F607" s="12">
        <v>5.0640000000000001</v>
      </c>
      <c r="G607" s="44">
        <v>11.984999999999999</v>
      </c>
      <c r="H607" s="12">
        <v>7.4359999999999999</v>
      </c>
      <c r="I607" s="44">
        <v>16.169</v>
      </c>
      <c r="J607" s="12">
        <v>5.31</v>
      </c>
      <c r="K607" s="44">
        <v>16.135999999999999</v>
      </c>
      <c r="L607" s="12">
        <v>6.0609999999999999</v>
      </c>
      <c r="M607" s="44">
        <v>16.571000000000002</v>
      </c>
      <c r="N607" s="12">
        <v>4.7910000000000004</v>
      </c>
      <c r="O607" s="44">
        <v>16.484999999999999</v>
      </c>
    </row>
    <row r="608" spans="1:15" ht="12.75" customHeight="1">
      <c r="A608" s="39">
        <v>44228</v>
      </c>
      <c r="B608" s="40" t="s">
        <v>24</v>
      </c>
      <c r="C608" s="40" t="s">
        <v>48</v>
      </c>
      <c r="D608" s="10">
        <v>23.463999999999999</v>
      </c>
      <c r="E608" s="41">
        <v>7.0469999999999997</v>
      </c>
      <c r="F608" s="10">
        <v>21.538</v>
      </c>
      <c r="G608" s="41">
        <v>6.8410000000000002</v>
      </c>
      <c r="H608" s="10">
        <v>8.57</v>
      </c>
      <c r="I608" s="41">
        <v>12.590999999999999</v>
      </c>
      <c r="J608" s="10">
        <v>15.419</v>
      </c>
      <c r="K608" s="41">
        <v>12.417999999999999</v>
      </c>
      <c r="L608" s="10">
        <v>14.893000000000001</v>
      </c>
      <c r="M608" s="41">
        <v>7.7489999999999997</v>
      </c>
      <c r="N608" s="10">
        <v>27.911999999999999</v>
      </c>
      <c r="O608" s="41">
        <v>7.4930000000000003</v>
      </c>
    </row>
    <row r="609" spans="1:15" ht="12.75" customHeight="1">
      <c r="A609" s="39">
        <v>44228</v>
      </c>
      <c r="B609" s="40" t="s">
        <v>24</v>
      </c>
      <c r="C609" s="40" t="s">
        <v>49</v>
      </c>
      <c r="D609" s="10">
        <v>18.167999999999999</v>
      </c>
      <c r="E609" s="41">
        <v>7.508</v>
      </c>
      <c r="F609" s="10">
        <v>16.677</v>
      </c>
      <c r="G609" s="41">
        <v>7.3150000000000004</v>
      </c>
      <c r="H609" s="10">
        <v>5.9649999999999999</v>
      </c>
      <c r="I609" s="41">
        <v>14.804</v>
      </c>
      <c r="J609" s="10">
        <v>10.731</v>
      </c>
      <c r="K609" s="41">
        <v>14.657</v>
      </c>
      <c r="L609" s="10">
        <v>12.202999999999999</v>
      </c>
      <c r="M609" s="41">
        <v>8.2550000000000008</v>
      </c>
      <c r="N609" s="10">
        <v>22.870999999999999</v>
      </c>
      <c r="O609" s="41">
        <v>8.0150000000000006</v>
      </c>
    </row>
    <row r="610" spans="1:15" ht="12.75" customHeight="1">
      <c r="A610" s="39">
        <v>44228</v>
      </c>
      <c r="B610" s="40" t="s">
        <v>24</v>
      </c>
      <c r="C610" s="40" t="s">
        <v>50</v>
      </c>
      <c r="D610" s="10">
        <v>5.2960000000000003</v>
      </c>
      <c r="E610" s="41">
        <v>13.435</v>
      </c>
      <c r="F610" s="10">
        <v>4.8609999999999998</v>
      </c>
      <c r="G610" s="41">
        <v>13.327999999999999</v>
      </c>
      <c r="H610" s="10">
        <v>2.6059999999999999</v>
      </c>
      <c r="I610" s="41">
        <v>23.01</v>
      </c>
      <c r="J610" s="10">
        <v>4.6879999999999997</v>
      </c>
      <c r="K610" s="41">
        <v>22.916</v>
      </c>
      <c r="L610" s="10">
        <v>2.69</v>
      </c>
      <c r="M610" s="41">
        <v>18.221</v>
      </c>
      <c r="N610" s="10">
        <v>5.0410000000000004</v>
      </c>
      <c r="O610" s="41">
        <v>18.114000000000001</v>
      </c>
    </row>
    <row r="611" spans="1:15" ht="12.75" customHeight="1">
      <c r="A611" s="39">
        <v>44228</v>
      </c>
      <c r="B611" s="40" t="s">
        <v>24</v>
      </c>
      <c r="C611" s="40" t="s">
        <v>51</v>
      </c>
      <c r="D611" s="10">
        <v>1.5609999999999999</v>
      </c>
      <c r="E611" s="41">
        <v>28.506</v>
      </c>
      <c r="F611" s="10">
        <v>1.4330000000000001</v>
      </c>
      <c r="G611" s="41">
        <v>28.456</v>
      </c>
      <c r="H611" s="10">
        <v>0.66100000000000003</v>
      </c>
      <c r="I611" s="41">
        <v>49.508000000000003</v>
      </c>
      <c r="J611" s="10">
        <v>1.19</v>
      </c>
      <c r="K611" s="41">
        <v>49.463999999999999</v>
      </c>
      <c r="L611" s="10">
        <v>0.9</v>
      </c>
      <c r="M611" s="41">
        <v>35.600999999999999</v>
      </c>
      <c r="N611" s="10">
        <v>1.6859999999999999</v>
      </c>
      <c r="O611" s="41">
        <v>35.545999999999999</v>
      </c>
    </row>
    <row r="612" spans="1:15" ht="12.75" customHeight="1">
      <c r="A612" s="42">
        <v>44228</v>
      </c>
      <c r="B612" s="43" t="s">
        <v>24</v>
      </c>
      <c r="C612" s="43" t="s">
        <v>52</v>
      </c>
      <c r="D612" s="12">
        <v>3.7349999999999999</v>
      </c>
      <c r="E612" s="44">
        <v>16.637</v>
      </c>
      <c r="F612" s="12">
        <v>3.4279999999999999</v>
      </c>
      <c r="G612" s="44">
        <v>16.550999999999998</v>
      </c>
      <c r="H612" s="12">
        <v>1.944</v>
      </c>
      <c r="I612" s="44">
        <v>22.94</v>
      </c>
      <c r="J612" s="12">
        <v>3.4980000000000002</v>
      </c>
      <c r="K612" s="44">
        <v>22.846</v>
      </c>
      <c r="L612" s="12">
        <v>1.79</v>
      </c>
      <c r="M612" s="44">
        <v>23.398</v>
      </c>
      <c r="N612" s="12">
        <v>3.355</v>
      </c>
      <c r="O612" s="44">
        <v>23.314</v>
      </c>
    </row>
    <row r="613" spans="1:15" ht="12.75" customHeight="1">
      <c r="A613" s="39">
        <v>44228</v>
      </c>
      <c r="B613" s="40" t="s">
        <v>25</v>
      </c>
      <c r="C613" s="40" t="s">
        <v>48</v>
      </c>
      <c r="D613" s="10">
        <v>63.186999999999998</v>
      </c>
      <c r="E613" s="41">
        <v>6.6</v>
      </c>
      <c r="F613" s="10">
        <v>25.992999999999999</v>
      </c>
      <c r="G613" s="41">
        <v>6.4950000000000001</v>
      </c>
      <c r="H613" s="10">
        <v>21.795000000000002</v>
      </c>
      <c r="I613" s="41">
        <v>9.2870000000000008</v>
      </c>
      <c r="J613" s="10">
        <v>17.748000000000001</v>
      </c>
      <c r="K613" s="41">
        <v>9.1690000000000005</v>
      </c>
      <c r="L613" s="10">
        <v>41.393000000000001</v>
      </c>
      <c r="M613" s="41">
        <v>7.6459999999999999</v>
      </c>
      <c r="N613" s="10">
        <v>34.408999999999999</v>
      </c>
      <c r="O613" s="41">
        <v>7.4180000000000001</v>
      </c>
    </row>
    <row r="614" spans="1:15" ht="12.75" customHeight="1">
      <c r="A614" s="39">
        <v>44228</v>
      </c>
      <c r="B614" s="40" t="s">
        <v>25</v>
      </c>
      <c r="C614" s="40" t="s">
        <v>49</v>
      </c>
      <c r="D614" s="10">
        <v>50.411000000000001</v>
      </c>
      <c r="E614" s="41">
        <v>6.7850000000000001</v>
      </c>
      <c r="F614" s="10">
        <v>20.738</v>
      </c>
      <c r="G614" s="41">
        <v>6.6829999999999998</v>
      </c>
      <c r="H614" s="10">
        <v>15.459</v>
      </c>
      <c r="I614" s="41">
        <v>10.785</v>
      </c>
      <c r="J614" s="10">
        <v>12.589</v>
      </c>
      <c r="K614" s="41">
        <v>10.683999999999999</v>
      </c>
      <c r="L614" s="10">
        <v>34.951999999999998</v>
      </c>
      <c r="M614" s="41">
        <v>7.8920000000000003</v>
      </c>
      <c r="N614" s="10">
        <v>29.056000000000001</v>
      </c>
      <c r="O614" s="41">
        <v>7.6719999999999997</v>
      </c>
    </row>
    <row r="615" spans="1:15" ht="12.75" customHeight="1">
      <c r="A615" s="39">
        <v>44228</v>
      </c>
      <c r="B615" s="40" t="s">
        <v>25</v>
      </c>
      <c r="C615" s="40" t="s">
        <v>50</v>
      </c>
      <c r="D615" s="10">
        <v>12.776</v>
      </c>
      <c r="E615" s="41">
        <v>14.779</v>
      </c>
      <c r="F615" s="10">
        <v>5.2549999999999999</v>
      </c>
      <c r="G615" s="41">
        <v>14.731999999999999</v>
      </c>
      <c r="H615" s="10">
        <v>6.3360000000000003</v>
      </c>
      <c r="I615" s="41">
        <v>17.78</v>
      </c>
      <c r="J615" s="10">
        <v>5.1589999999999998</v>
      </c>
      <c r="K615" s="41">
        <v>17.719000000000001</v>
      </c>
      <c r="L615" s="10">
        <v>6.44</v>
      </c>
      <c r="M615" s="41">
        <v>18.693999999999999</v>
      </c>
      <c r="N615" s="10">
        <v>5.3540000000000001</v>
      </c>
      <c r="O615" s="41">
        <v>18.602</v>
      </c>
    </row>
    <row r="616" spans="1:15" ht="12.75" customHeight="1">
      <c r="A616" s="39">
        <v>44228</v>
      </c>
      <c r="B616" s="40" t="s">
        <v>25</v>
      </c>
      <c r="C616" s="40" t="s">
        <v>51</v>
      </c>
      <c r="D616" s="10">
        <v>5.4859999999999998</v>
      </c>
      <c r="E616" s="41">
        <v>25.305</v>
      </c>
      <c r="F616" s="10">
        <v>2.2570000000000001</v>
      </c>
      <c r="G616" s="41">
        <v>25.277000000000001</v>
      </c>
      <c r="H616" s="10">
        <v>1.837</v>
      </c>
      <c r="I616" s="41">
        <v>38.799999999999997</v>
      </c>
      <c r="J616" s="10">
        <v>1.496</v>
      </c>
      <c r="K616" s="41">
        <v>38.771999999999998</v>
      </c>
      <c r="L616" s="10">
        <v>3.649</v>
      </c>
      <c r="M616" s="41">
        <v>25.463000000000001</v>
      </c>
      <c r="N616" s="10">
        <v>3.0329999999999999</v>
      </c>
      <c r="O616" s="41">
        <v>25.396000000000001</v>
      </c>
    </row>
    <row r="617" spans="1:15" ht="12.75" customHeight="1">
      <c r="A617" s="42">
        <v>44228</v>
      </c>
      <c r="B617" s="43" t="s">
        <v>25</v>
      </c>
      <c r="C617" s="43" t="s">
        <v>52</v>
      </c>
      <c r="D617" s="12">
        <v>7.29</v>
      </c>
      <c r="E617" s="44">
        <v>21.452999999999999</v>
      </c>
      <c r="F617" s="12">
        <v>2.9990000000000001</v>
      </c>
      <c r="G617" s="44">
        <v>21.420999999999999</v>
      </c>
      <c r="H617" s="12">
        <v>4.4989999999999997</v>
      </c>
      <c r="I617" s="44">
        <v>23.960999999999999</v>
      </c>
      <c r="J617" s="12">
        <v>3.6640000000000001</v>
      </c>
      <c r="K617" s="44">
        <v>23.916</v>
      </c>
      <c r="L617" s="12">
        <v>2.7909999999999999</v>
      </c>
      <c r="M617" s="44">
        <v>30.053000000000001</v>
      </c>
      <c r="N617" s="12">
        <v>2.3199999999999998</v>
      </c>
      <c r="O617" s="44">
        <v>29.995999999999999</v>
      </c>
    </row>
    <row r="618" spans="1:15" ht="12.75" customHeight="1">
      <c r="A618" s="39">
        <v>44228</v>
      </c>
      <c r="B618" s="40" t="s">
        <v>26</v>
      </c>
      <c r="C618" s="40" t="s">
        <v>48</v>
      </c>
      <c r="D618" s="10">
        <v>1160.7339999999999</v>
      </c>
      <c r="E618" s="41">
        <v>1.8440000000000001</v>
      </c>
      <c r="F618" s="10">
        <v>29.108000000000001</v>
      </c>
      <c r="G618" s="41">
        <v>1.423</v>
      </c>
      <c r="H618" s="10">
        <v>195.78299999999999</v>
      </c>
      <c r="I618" s="41">
        <v>5.133</v>
      </c>
      <c r="J618" s="10">
        <v>9.2089999999999996</v>
      </c>
      <c r="K618" s="41">
        <v>4.9610000000000003</v>
      </c>
      <c r="L618" s="10">
        <v>964.95100000000002</v>
      </c>
      <c r="M618" s="41">
        <v>1.96</v>
      </c>
      <c r="N618" s="10">
        <v>51.828000000000003</v>
      </c>
      <c r="O618" s="41">
        <v>1.2889999999999999</v>
      </c>
    </row>
    <row r="619" spans="1:15" ht="12.75" customHeight="1">
      <c r="A619" s="39">
        <v>44228</v>
      </c>
      <c r="B619" s="40" t="s">
        <v>26</v>
      </c>
      <c r="C619" s="40" t="s">
        <v>49</v>
      </c>
      <c r="D619" s="10">
        <v>920.625</v>
      </c>
      <c r="E619" s="41">
        <v>1.9730000000000001</v>
      </c>
      <c r="F619" s="10">
        <v>23.087</v>
      </c>
      <c r="G619" s="41">
        <v>1.5860000000000001</v>
      </c>
      <c r="H619" s="10">
        <v>123.655</v>
      </c>
      <c r="I619" s="41">
        <v>5.2240000000000002</v>
      </c>
      <c r="J619" s="10">
        <v>5.8170000000000002</v>
      </c>
      <c r="K619" s="41">
        <v>5.0540000000000003</v>
      </c>
      <c r="L619" s="10">
        <v>796.97</v>
      </c>
      <c r="M619" s="41">
        <v>2.1419999999999999</v>
      </c>
      <c r="N619" s="10">
        <v>42.805999999999997</v>
      </c>
      <c r="O619" s="41">
        <v>1.552</v>
      </c>
    </row>
    <row r="620" spans="1:15" ht="12.75" customHeight="1">
      <c r="A620" s="39">
        <v>44228</v>
      </c>
      <c r="B620" s="40" t="s">
        <v>26</v>
      </c>
      <c r="C620" s="40" t="s">
        <v>50</v>
      </c>
      <c r="D620" s="10">
        <v>240.10900000000001</v>
      </c>
      <c r="E620" s="41">
        <v>4.4770000000000003</v>
      </c>
      <c r="F620" s="10">
        <v>6.0209999999999999</v>
      </c>
      <c r="G620" s="41">
        <v>4.3209999999999997</v>
      </c>
      <c r="H620" s="10">
        <v>72.128</v>
      </c>
      <c r="I620" s="41">
        <v>8.9619999999999997</v>
      </c>
      <c r="J620" s="10">
        <v>3.3929999999999998</v>
      </c>
      <c r="K620" s="41">
        <v>8.8640000000000008</v>
      </c>
      <c r="L620" s="10">
        <v>167.98</v>
      </c>
      <c r="M620" s="41">
        <v>5.6980000000000004</v>
      </c>
      <c r="N620" s="10">
        <v>9.0220000000000002</v>
      </c>
      <c r="O620" s="41">
        <v>5.5030000000000001</v>
      </c>
    </row>
    <row r="621" spans="1:15" ht="12.75" customHeight="1">
      <c r="A621" s="39">
        <v>44228</v>
      </c>
      <c r="B621" s="40" t="s">
        <v>26</v>
      </c>
      <c r="C621" s="40" t="s">
        <v>51</v>
      </c>
      <c r="D621" s="10">
        <v>113.81100000000001</v>
      </c>
      <c r="E621" s="41">
        <v>6.3040000000000003</v>
      </c>
      <c r="F621" s="10">
        <v>2.8540000000000001</v>
      </c>
      <c r="G621" s="41">
        <v>6.194</v>
      </c>
      <c r="H621" s="10">
        <v>10.749000000000001</v>
      </c>
      <c r="I621" s="41">
        <v>20.184999999999999</v>
      </c>
      <c r="J621" s="10">
        <v>0.50600000000000001</v>
      </c>
      <c r="K621" s="41">
        <v>20.141999999999999</v>
      </c>
      <c r="L621" s="10">
        <v>103.062</v>
      </c>
      <c r="M621" s="41">
        <v>7.23</v>
      </c>
      <c r="N621" s="10">
        <v>5.5359999999999996</v>
      </c>
      <c r="O621" s="41">
        <v>7.0780000000000003</v>
      </c>
    </row>
    <row r="622" spans="1:15" ht="12.75" customHeight="1">
      <c r="A622" s="42">
        <v>44228</v>
      </c>
      <c r="B622" s="43" t="s">
        <v>26</v>
      </c>
      <c r="C622" s="43" t="s">
        <v>52</v>
      </c>
      <c r="D622" s="12">
        <v>126.298</v>
      </c>
      <c r="E622" s="44">
        <v>6.9909999999999997</v>
      </c>
      <c r="F622" s="12">
        <v>3.1669999999999998</v>
      </c>
      <c r="G622" s="44">
        <v>6.8920000000000003</v>
      </c>
      <c r="H622" s="12">
        <v>61.378999999999998</v>
      </c>
      <c r="I622" s="44">
        <v>9.8659999999999997</v>
      </c>
      <c r="J622" s="12">
        <v>2.887</v>
      </c>
      <c r="K622" s="44">
        <v>9.7769999999999992</v>
      </c>
      <c r="L622" s="12">
        <v>64.918000000000006</v>
      </c>
      <c r="M622" s="44">
        <v>9.1310000000000002</v>
      </c>
      <c r="N622" s="12">
        <v>3.4870000000000001</v>
      </c>
      <c r="O622" s="44">
        <v>9.0109999999999992</v>
      </c>
    </row>
    <row r="623" spans="1:15" ht="12.75" customHeight="1">
      <c r="A623" s="39">
        <v>44228</v>
      </c>
      <c r="B623" s="40" t="s">
        <v>33</v>
      </c>
      <c r="C623" s="40" t="s">
        <v>48</v>
      </c>
      <c r="D623" s="10">
        <v>1055.4280000000001</v>
      </c>
      <c r="E623" s="41">
        <v>2.0129999999999999</v>
      </c>
      <c r="F623" s="10">
        <v>29.488</v>
      </c>
      <c r="G623" s="41">
        <v>1.5269999999999999</v>
      </c>
      <c r="H623" s="10">
        <v>180.417</v>
      </c>
      <c r="I623" s="41">
        <v>5.3410000000000002</v>
      </c>
      <c r="J623" s="10">
        <v>9.36</v>
      </c>
      <c r="K623" s="41">
        <v>5.1520000000000001</v>
      </c>
      <c r="L623" s="10">
        <v>875.01099999999997</v>
      </c>
      <c r="M623" s="41">
        <v>2.1749999999999998</v>
      </c>
      <c r="N623" s="10">
        <v>52.98</v>
      </c>
      <c r="O623" s="41">
        <v>1.379</v>
      </c>
    </row>
    <row r="624" spans="1:15" ht="12.75" customHeight="1">
      <c r="A624" s="39">
        <v>44228</v>
      </c>
      <c r="B624" s="40" t="s">
        <v>33</v>
      </c>
      <c r="C624" s="40" t="s">
        <v>49</v>
      </c>
      <c r="D624" s="10">
        <v>842.26199999999994</v>
      </c>
      <c r="E624" s="41">
        <v>2.1230000000000002</v>
      </c>
      <c r="F624" s="10">
        <v>23.532</v>
      </c>
      <c r="G624" s="41">
        <v>1.669</v>
      </c>
      <c r="H624" s="10">
        <v>113.465</v>
      </c>
      <c r="I624" s="41">
        <v>5.7050000000000001</v>
      </c>
      <c r="J624" s="10">
        <v>5.8860000000000001</v>
      </c>
      <c r="K624" s="41">
        <v>5.5279999999999996</v>
      </c>
      <c r="L624" s="10">
        <v>728.79700000000003</v>
      </c>
      <c r="M624" s="41">
        <v>2.242</v>
      </c>
      <c r="N624" s="10">
        <v>44.127000000000002</v>
      </c>
      <c r="O624" s="41">
        <v>1.482</v>
      </c>
    </row>
    <row r="625" spans="1:15" ht="12.75" customHeight="1">
      <c r="A625" s="39">
        <v>44228</v>
      </c>
      <c r="B625" s="40" t="s">
        <v>33</v>
      </c>
      <c r="C625" s="40" t="s">
        <v>50</v>
      </c>
      <c r="D625" s="10">
        <v>213.166</v>
      </c>
      <c r="E625" s="41">
        <v>4.4989999999999997</v>
      </c>
      <c r="F625" s="10">
        <v>5.9560000000000004</v>
      </c>
      <c r="G625" s="41">
        <v>4.3029999999999999</v>
      </c>
      <c r="H625" s="10">
        <v>66.951999999999998</v>
      </c>
      <c r="I625" s="41">
        <v>8.9939999999999998</v>
      </c>
      <c r="J625" s="10">
        <v>3.4729999999999999</v>
      </c>
      <c r="K625" s="41">
        <v>8.8829999999999991</v>
      </c>
      <c r="L625" s="10">
        <v>146.214</v>
      </c>
      <c r="M625" s="41">
        <v>5.73</v>
      </c>
      <c r="N625" s="10">
        <v>8.8529999999999998</v>
      </c>
      <c r="O625" s="41">
        <v>5.4779999999999998</v>
      </c>
    </row>
    <row r="626" spans="1:15" ht="12.75" customHeight="1">
      <c r="A626" s="39">
        <v>44228</v>
      </c>
      <c r="B626" s="40" t="s">
        <v>33</v>
      </c>
      <c r="C626" s="40" t="s">
        <v>51</v>
      </c>
      <c r="D626" s="10">
        <v>98.91</v>
      </c>
      <c r="E626" s="41">
        <v>6.2</v>
      </c>
      <c r="F626" s="10">
        <v>2.7629999999999999</v>
      </c>
      <c r="G626" s="41">
        <v>6.06</v>
      </c>
      <c r="H626" s="10">
        <v>9.8710000000000004</v>
      </c>
      <c r="I626" s="41">
        <v>19.818999999999999</v>
      </c>
      <c r="J626" s="10">
        <v>0.51200000000000001</v>
      </c>
      <c r="K626" s="41">
        <v>19.768999999999998</v>
      </c>
      <c r="L626" s="10">
        <v>89.039000000000001</v>
      </c>
      <c r="M626" s="41">
        <v>7.3540000000000001</v>
      </c>
      <c r="N626" s="10">
        <v>5.391</v>
      </c>
      <c r="O626" s="41">
        <v>7.16</v>
      </c>
    </row>
    <row r="627" spans="1:15" ht="12.75" customHeight="1">
      <c r="A627" s="42">
        <v>44228</v>
      </c>
      <c r="B627" s="43" t="s">
        <v>33</v>
      </c>
      <c r="C627" s="43" t="s">
        <v>52</v>
      </c>
      <c r="D627" s="12">
        <v>114.256</v>
      </c>
      <c r="E627" s="44">
        <v>7.0529999999999999</v>
      </c>
      <c r="F627" s="12">
        <v>3.1920000000000002</v>
      </c>
      <c r="G627" s="44">
        <v>6.93</v>
      </c>
      <c r="H627" s="12">
        <v>57.081000000000003</v>
      </c>
      <c r="I627" s="44">
        <v>10.208</v>
      </c>
      <c r="J627" s="12">
        <v>2.9609999999999999</v>
      </c>
      <c r="K627" s="44">
        <v>10.11</v>
      </c>
      <c r="L627" s="12">
        <v>57.174999999999997</v>
      </c>
      <c r="M627" s="44">
        <v>9.5790000000000006</v>
      </c>
      <c r="N627" s="12">
        <v>3.4620000000000002</v>
      </c>
      <c r="O627" s="44">
        <v>9.43</v>
      </c>
    </row>
    <row r="628" spans="1:15" ht="12.75" customHeight="1">
      <c r="A628" s="39">
        <v>44228</v>
      </c>
      <c r="B628" s="40" t="s">
        <v>27</v>
      </c>
      <c r="C628" s="40" t="s">
        <v>48</v>
      </c>
      <c r="D628" s="10">
        <v>602.42700000000002</v>
      </c>
      <c r="E628" s="41">
        <v>3.4279999999999999</v>
      </c>
      <c r="F628" s="10">
        <v>30.306999999999999</v>
      </c>
      <c r="G628" s="41">
        <v>2.7469999999999999</v>
      </c>
      <c r="H628" s="10">
        <v>103.464</v>
      </c>
      <c r="I628" s="41">
        <v>7.2709999999999999</v>
      </c>
      <c r="J628" s="10">
        <v>9.1679999999999993</v>
      </c>
      <c r="K628" s="41">
        <v>6.9039999999999999</v>
      </c>
      <c r="L628" s="10">
        <v>498.96199999999999</v>
      </c>
      <c r="M628" s="41">
        <v>3.601</v>
      </c>
      <c r="N628" s="10">
        <v>58.067</v>
      </c>
      <c r="O628" s="41">
        <v>2.5720000000000001</v>
      </c>
    </row>
    <row r="629" spans="1:15" ht="12.75" customHeight="1">
      <c r="A629" s="39">
        <v>44228</v>
      </c>
      <c r="B629" s="40" t="s">
        <v>27</v>
      </c>
      <c r="C629" s="40" t="s">
        <v>49</v>
      </c>
      <c r="D629" s="10">
        <v>502.19200000000001</v>
      </c>
      <c r="E629" s="41">
        <v>3.6880000000000002</v>
      </c>
      <c r="F629" s="10">
        <v>25.263999999999999</v>
      </c>
      <c r="G629" s="41">
        <v>3.0649999999999999</v>
      </c>
      <c r="H629" s="10">
        <v>69.808999999999997</v>
      </c>
      <c r="I629" s="41">
        <v>7.944</v>
      </c>
      <c r="J629" s="10">
        <v>6.1859999999999999</v>
      </c>
      <c r="K629" s="41">
        <v>7.609</v>
      </c>
      <c r="L629" s="10">
        <v>432.38299999999998</v>
      </c>
      <c r="M629" s="41">
        <v>3.7250000000000001</v>
      </c>
      <c r="N629" s="10">
        <v>50.317999999999998</v>
      </c>
      <c r="O629" s="41">
        <v>2.742</v>
      </c>
    </row>
    <row r="630" spans="1:15" ht="12.75" customHeight="1">
      <c r="A630" s="39">
        <v>44228</v>
      </c>
      <c r="B630" s="40" t="s">
        <v>27</v>
      </c>
      <c r="C630" s="40" t="s">
        <v>50</v>
      </c>
      <c r="D630" s="10">
        <v>100.23399999999999</v>
      </c>
      <c r="E630" s="41">
        <v>6.8559999999999999</v>
      </c>
      <c r="F630" s="10">
        <v>5.0430000000000001</v>
      </c>
      <c r="G630" s="41">
        <v>6.5419999999999998</v>
      </c>
      <c r="H630" s="10">
        <v>33.655000000000001</v>
      </c>
      <c r="I630" s="41">
        <v>13.974</v>
      </c>
      <c r="J630" s="10">
        <v>2.9820000000000002</v>
      </c>
      <c r="K630" s="41">
        <v>13.787000000000001</v>
      </c>
      <c r="L630" s="10">
        <v>66.578999999999994</v>
      </c>
      <c r="M630" s="41">
        <v>9.2230000000000008</v>
      </c>
      <c r="N630" s="10">
        <v>7.7480000000000002</v>
      </c>
      <c r="O630" s="41">
        <v>8.8719999999999999</v>
      </c>
    </row>
    <row r="631" spans="1:15" ht="12.75" customHeight="1">
      <c r="A631" s="39">
        <v>44228</v>
      </c>
      <c r="B631" s="40" t="s">
        <v>27</v>
      </c>
      <c r="C631" s="40" t="s">
        <v>51</v>
      </c>
      <c r="D631" s="10">
        <v>46.439</v>
      </c>
      <c r="E631" s="41">
        <v>9.9689999999999994</v>
      </c>
      <c r="F631" s="10">
        <v>2.3359999999999999</v>
      </c>
      <c r="G631" s="41">
        <v>9.7560000000000002</v>
      </c>
      <c r="H631" s="10">
        <v>4.6900000000000004</v>
      </c>
      <c r="I631" s="41">
        <v>29.462</v>
      </c>
      <c r="J631" s="10">
        <v>0.41599999999999998</v>
      </c>
      <c r="K631" s="41">
        <v>29.373000000000001</v>
      </c>
      <c r="L631" s="10">
        <v>41.749000000000002</v>
      </c>
      <c r="M631" s="41">
        <v>12.083</v>
      </c>
      <c r="N631" s="10">
        <v>4.8579999999999997</v>
      </c>
      <c r="O631" s="41">
        <v>11.818</v>
      </c>
    </row>
    <row r="632" spans="1:15" ht="12.75" customHeight="1">
      <c r="A632" s="42">
        <v>44228</v>
      </c>
      <c r="B632" s="43" t="s">
        <v>27</v>
      </c>
      <c r="C632" s="43" t="s">
        <v>52</v>
      </c>
      <c r="D632" s="12">
        <v>53.795999999999999</v>
      </c>
      <c r="E632" s="44">
        <v>11.268000000000001</v>
      </c>
      <c r="F632" s="12">
        <v>2.706</v>
      </c>
      <c r="G632" s="44">
        <v>11.08</v>
      </c>
      <c r="H632" s="12">
        <v>28.965</v>
      </c>
      <c r="I632" s="44">
        <v>15.019</v>
      </c>
      <c r="J632" s="12">
        <v>2.5670000000000002</v>
      </c>
      <c r="K632" s="44">
        <v>14.845000000000001</v>
      </c>
      <c r="L632" s="12">
        <v>24.83</v>
      </c>
      <c r="M632" s="44">
        <v>14.865</v>
      </c>
      <c r="N632" s="12">
        <v>2.89</v>
      </c>
      <c r="O632" s="44">
        <v>14.648999999999999</v>
      </c>
    </row>
    <row r="633" spans="1:15" ht="12.75" customHeight="1">
      <c r="A633" s="39">
        <v>44228</v>
      </c>
      <c r="B633" s="40" t="s">
        <v>28</v>
      </c>
      <c r="C633" s="40" t="s">
        <v>48</v>
      </c>
      <c r="D633" s="10">
        <v>150.36000000000001</v>
      </c>
      <c r="E633" s="41">
        <v>5.931</v>
      </c>
      <c r="F633" s="10">
        <v>47.606000000000002</v>
      </c>
      <c r="G633" s="41">
        <v>3.7719999999999998</v>
      </c>
      <c r="H633" s="10">
        <v>14.000999999999999</v>
      </c>
      <c r="I633" s="41">
        <v>23.233000000000001</v>
      </c>
      <c r="J633" s="10">
        <v>25.024999999999999</v>
      </c>
      <c r="K633" s="41">
        <v>20.065999999999999</v>
      </c>
      <c r="L633" s="10">
        <v>136.36000000000001</v>
      </c>
      <c r="M633" s="41">
        <v>5.625</v>
      </c>
      <c r="N633" s="10">
        <v>52.466000000000001</v>
      </c>
      <c r="O633" s="41">
        <v>2.8010000000000002</v>
      </c>
    </row>
    <row r="634" spans="1:15" ht="12.75" customHeight="1">
      <c r="A634" s="39">
        <v>44228</v>
      </c>
      <c r="B634" s="40" t="s">
        <v>28</v>
      </c>
      <c r="C634" s="40" t="s">
        <v>49</v>
      </c>
      <c r="D634" s="10">
        <v>107.003</v>
      </c>
      <c r="E634" s="41">
        <v>7.4130000000000003</v>
      </c>
      <c r="F634" s="10">
        <v>33.878</v>
      </c>
      <c r="G634" s="41">
        <v>5.8310000000000004</v>
      </c>
      <c r="H634" s="10">
        <v>9.8719999999999999</v>
      </c>
      <c r="I634" s="41">
        <v>29.18</v>
      </c>
      <c r="J634" s="10">
        <v>17.646000000000001</v>
      </c>
      <c r="K634" s="41">
        <v>26.728000000000002</v>
      </c>
      <c r="L634" s="10">
        <v>97.131</v>
      </c>
      <c r="M634" s="41">
        <v>7.1280000000000001</v>
      </c>
      <c r="N634" s="10">
        <v>37.372999999999998</v>
      </c>
      <c r="O634" s="41">
        <v>5.1970000000000001</v>
      </c>
    </row>
    <row r="635" spans="1:15" ht="12.75" customHeight="1">
      <c r="A635" s="39">
        <v>44228</v>
      </c>
      <c r="B635" s="40" t="s">
        <v>28</v>
      </c>
      <c r="C635" s="40" t="s">
        <v>50</v>
      </c>
      <c r="D635" s="10">
        <v>43.356999999999999</v>
      </c>
      <c r="E635" s="41">
        <v>11.518000000000001</v>
      </c>
      <c r="F635" s="10">
        <v>13.727</v>
      </c>
      <c r="G635" s="41">
        <v>10.57</v>
      </c>
      <c r="H635" s="10">
        <v>4.1280000000000001</v>
      </c>
      <c r="I635" s="41">
        <v>32.755000000000003</v>
      </c>
      <c r="J635" s="10">
        <v>7.3789999999999996</v>
      </c>
      <c r="K635" s="41">
        <v>30.59</v>
      </c>
      <c r="L635" s="10">
        <v>39.228000000000002</v>
      </c>
      <c r="M635" s="41">
        <v>11.894</v>
      </c>
      <c r="N635" s="10">
        <v>15.093999999999999</v>
      </c>
      <c r="O635" s="41">
        <v>10.847</v>
      </c>
    </row>
    <row r="636" spans="1:15" ht="12.75" customHeight="1">
      <c r="A636" s="39">
        <v>44228</v>
      </c>
      <c r="B636" s="40" t="s">
        <v>28</v>
      </c>
      <c r="C636" s="40" t="s">
        <v>51</v>
      </c>
      <c r="D636" s="10">
        <v>23.169</v>
      </c>
      <c r="E636" s="41">
        <v>16.776</v>
      </c>
      <c r="F636" s="10">
        <v>7.335</v>
      </c>
      <c r="G636" s="41">
        <v>16.14</v>
      </c>
      <c r="H636" s="10">
        <v>0.83799999999999997</v>
      </c>
      <c r="I636" s="41">
        <v>71.197000000000003</v>
      </c>
      <c r="J636" s="10">
        <v>1.498</v>
      </c>
      <c r="K636" s="41">
        <v>70.227000000000004</v>
      </c>
      <c r="L636" s="10">
        <v>22.331</v>
      </c>
      <c r="M636" s="41">
        <v>17.013999999999999</v>
      </c>
      <c r="N636" s="10">
        <v>8.5920000000000005</v>
      </c>
      <c r="O636" s="41">
        <v>16.3</v>
      </c>
    </row>
    <row r="637" spans="1:15" ht="12.75" customHeight="1">
      <c r="A637" s="42">
        <v>44228</v>
      </c>
      <c r="B637" s="43" t="s">
        <v>28</v>
      </c>
      <c r="C637" s="43" t="s">
        <v>52</v>
      </c>
      <c r="D637" s="12">
        <v>20.187999999999999</v>
      </c>
      <c r="E637" s="44">
        <v>16.739000000000001</v>
      </c>
      <c r="F637" s="12">
        <v>6.3920000000000003</v>
      </c>
      <c r="G637" s="44">
        <v>16.100999999999999</v>
      </c>
      <c r="H637" s="12">
        <v>3.2909999999999999</v>
      </c>
      <c r="I637" s="44">
        <v>39.42</v>
      </c>
      <c r="J637" s="12">
        <v>5.8819999999999997</v>
      </c>
      <c r="K637" s="44">
        <v>37.640999999999998</v>
      </c>
      <c r="L637" s="12">
        <v>16.898</v>
      </c>
      <c r="M637" s="44">
        <v>16.510000000000002</v>
      </c>
      <c r="N637" s="12">
        <v>6.5019999999999998</v>
      </c>
      <c r="O637" s="44">
        <v>15.773</v>
      </c>
    </row>
    <row r="638" spans="1:15" ht="12.75" customHeight="1">
      <c r="A638" s="39">
        <v>44593</v>
      </c>
      <c r="B638" s="40" t="s">
        <v>29</v>
      </c>
      <c r="C638" s="40" t="s">
        <v>48</v>
      </c>
      <c r="D638" s="10">
        <v>4014.9029999999998</v>
      </c>
      <c r="E638" s="41">
        <v>0.996</v>
      </c>
      <c r="F638" s="10">
        <v>30.567</v>
      </c>
      <c r="G638" s="41">
        <v>0.91200000000000003</v>
      </c>
      <c r="H638" s="10">
        <v>1243.6089999999999</v>
      </c>
      <c r="I638" s="41">
        <v>1.706</v>
      </c>
      <c r="J638" s="10">
        <v>18.164000000000001</v>
      </c>
      <c r="K638" s="41">
        <v>1.6419999999999999</v>
      </c>
      <c r="L638" s="10">
        <v>2771.2939999999999</v>
      </c>
      <c r="M638" s="41">
        <v>1.232</v>
      </c>
      <c r="N638" s="10">
        <v>44.070999999999998</v>
      </c>
      <c r="O638" s="41">
        <v>1.129</v>
      </c>
    </row>
    <row r="639" spans="1:15" ht="12.75" customHeight="1">
      <c r="A639" s="39">
        <v>44593</v>
      </c>
      <c r="B639" s="40" t="s">
        <v>29</v>
      </c>
      <c r="C639" s="40" t="s">
        <v>49</v>
      </c>
      <c r="D639" s="10">
        <v>3227.4349999999999</v>
      </c>
      <c r="E639" s="41">
        <v>1.1559999999999999</v>
      </c>
      <c r="F639" s="10">
        <v>24.571000000000002</v>
      </c>
      <c r="G639" s="41">
        <v>1.0840000000000001</v>
      </c>
      <c r="H639" s="10">
        <v>929.38199999999995</v>
      </c>
      <c r="I639" s="41">
        <v>2.113</v>
      </c>
      <c r="J639" s="10">
        <v>13.574</v>
      </c>
      <c r="K639" s="41">
        <v>2.0609999999999999</v>
      </c>
      <c r="L639" s="10">
        <v>2298.0529999999999</v>
      </c>
      <c r="M639" s="41">
        <v>1.3759999999999999</v>
      </c>
      <c r="N639" s="10">
        <v>36.545000000000002</v>
      </c>
      <c r="O639" s="41">
        <v>1.284</v>
      </c>
    </row>
    <row r="640" spans="1:15" ht="12.75" customHeight="1">
      <c r="A640" s="39">
        <v>44593</v>
      </c>
      <c r="B640" s="40" t="s">
        <v>29</v>
      </c>
      <c r="C640" s="40" t="s">
        <v>50</v>
      </c>
      <c r="D640" s="10">
        <v>787.46799999999996</v>
      </c>
      <c r="E640" s="41">
        <v>2.125</v>
      </c>
      <c r="F640" s="10">
        <v>5.9950000000000001</v>
      </c>
      <c r="G640" s="41">
        <v>2.0859999999999999</v>
      </c>
      <c r="H640" s="10">
        <v>314.22699999999998</v>
      </c>
      <c r="I640" s="41">
        <v>3.492</v>
      </c>
      <c r="J640" s="10">
        <v>4.5890000000000004</v>
      </c>
      <c r="K640" s="41">
        <v>3.4609999999999999</v>
      </c>
      <c r="L640" s="10">
        <v>473.24</v>
      </c>
      <c r="M640" s="41">
        <v>2.78</v>
      </c>
      <c r="N640" s="10">
        <v>7.5259999999999998</v>
      </c>
      <c r="O640" s="41">
        <v>2.7360000000000002</v>
      </c>
    </row>
    <row r="641" spans="1:15" ht="12.75" customHeight="1">
      <c r="A641" s="39">
        <v>44593</v>
      </c>
      <c r="B641" s="40" t="s">
        <v>29</v>
      </c>
      <c r="C641" s="40" t="s">
        <v>51</v>
      </c>
      <c r="D641" s="10">
        <v>414.935</v>
      </c>
      <c r="E641" s="41">
        <v>3.798</v>
      </c>
      <c r="F641" s="10">
        <v>3.1589999999999998</v>
      </c>
      <c r="G641" s="41">
        <v>3.7770000000000001</v>
      </c>
      <c r="H641" s="10">
        <v>134.03100000000001</v>
      </c>
      <c r="I641" s="41">
        <v>5.8440000000000003</v>
      </c>
      <c r="J641" s="10">
        <v>1.958</v>
      </c>
      <c r="K641" s="41">
        <v>5.8259999999999996</v>
      </c>
      <c r="L641" s="10">
        <v>280.904</v>
      </c>
      <c r="M641" s="41">
        <v>4.22</v>
      </c>
      <c r="N641" s="10">
        <v>4.4669999999999996</v>
      </c>
      <c r="O641" s="41">
        <v>4.1909999999999998</v>
      </c>
    </row>
    <row r="642" spans="1:15" ht="12.75" customHeight="1">
      <c r="A642" s="42">
        <v>44593</v>
      </c>
      <c r="B642" s="43" t="s">
        <v>29</v>
      </c>
      <c r="C642" s="43" t="s">
        <v>52</v>
      </c>
      <c r="D642" s="12">
        <v>372.53300000000002</v>
      </c>
      <c r="E642" s="44">
        <v>2.375</v>
      </c>
      <c r="F642" s="12">
        <v>2.8359999999999999</v>
      </c>
      <c r="G642" s="44">
        <v>2.3410000000000002</v>
      </c>
      <c r="H642" s="12">
        <v>180.196</v>
      </c>
      <c r="I642" s="44">
        <v>4.0659999999999998</v>
      </c>
      <c r="J642" s="12">
        <v>2.6320000000000001</v>
      </c>
      <c r="K642" s="44">
        <v>4.0389999999999997</v>
      </c>
      <c r="L642" s="12">
        <v>192.33699999999999</v>
      </c>
      <c r="M642" s="44">
        <v>4.4459999999999997</v>
      </c>
      <c r="N642" s="12">
        <v>3.0590000000000002</v>
      </c>
      <c r="O642" s="44">
        <v>4.4180000000000001</v>
      </c>
    </row>
    <row r="643" spans="1:15" ht="12.75" customHeight="1">
      <c r="A643" s="39">
        <v>44593</v>
      </c>
      <c r="B643" s="40" t="s">
        <v>30</v>
      </c>
      <c r="C643" s="40" t="s">
        <v>48</v>
      </c>
      <c r="D643" s="10">
        <v>3665.97</v>
      </c>
      <c r="E643" s="41">
        <v>1.069</v>
      </c>
      <c r="F643" s="10">
        <v>29.314</v>
      </c>
      <c r="G643" s="41">
        <v>1.0089999999999999</v>
      </c>
      <c r="H643" s="10">
        <v>1061.566</v>
      </c>
      <c r="I643" s="41">
        <v>1.9530000000000001</v>
      </c>
      <c r="J643" s="10">
        <v>16.414999999999999</v>
      </c>
      <c r="K643" s="41">
        <v>1.907</v>
      </c>
      <c r="L643" s="10">
        <v>2604.404</v>
      </c>
      <c r="M643" s="41">
        <v>1.21</v>
      </c>
      <c r="N643" s="10">
        <v>43.128999999999998</v>
      </c>
      <c r="O643" s="41">
        <v>1.133</v>
      </c>
    </row>
    <row r="644" spans="1:15" ht="12.75" customHeight="1">
      <c r="A644" s="39">
        <v>44593</v>
      </c>
      <c r="B644" s="40" t="s">
        <v>30</v>
      </c>
      <c r="C644" s="40" t="s">
        <v>49</v>
      </c>
      <c r="D644" s="10">
        <v>2894.0790000000002</v>
      </c>
      <c r="E644" s="41">
        <v>1.222</v>
      </c>
      <c r="F644" s="10">
        <v>23.141999999999999</v>
      </c>
      <c r="G644" s="41">
        <v>1.17</v>
      </c>
      <c r="H644" s="10">
        <v>756.32799999999997</v>
      </c>
      <c r="I644" s="41">
        <v>2.286</v>
      </c>
      <c r="J644" s="10">
        <v>11.695</v>
      </c>
      <c r="K644" s="41">
        <v>2.246</v>
      </c>
      <c r="L644" s="10">
        <v>2137.7510000000002</v>
      </c>
      <c r="M644" s="41">
        <v>1.375</v>
      </c>
      <c r="N644" s="10">
        <v>35.401000000000003</v>
      </c>
      <c r="O644" s="41">
        <v>1.3080000000000001</v>
      </c>
    </row>
    <row r="645" spans="1:15" ht="12.75" customHeight="1">
      <c r="A645" s="39">
        <v>44593</v>
      </c>
      <c r="B645" s="40" t="s">
        <v>30</v>
      </c>
      <c r="C645" s="40" t="s">
        <v>50</v>
      </c>
      <c r="D645" s="10">
        <v>771.89099999999996</v>
      </c>
      <c r="E645" s="41">
        <v>2.3290000000000002</v>
      </c>
      <c r="F645" s="10">
        <v>6.1719999999999997</v>
      </c>
      <c r="G645" s="41">
        <v>2.302</v>
      </c>
      <c r="H645" s="10">
        <v>305.23899999999998</v>
      </c>
      <c r="I645" s="41">
        <v>3.6640000000000001</v>
      </c>
      <c r="J645" s="10">
        <v>4.72</v>
      </c>
      <c r="K645" s="41">
        <v>3.64</v>
      </c>
      <c r="L645" s="10">
        <v>466.65300000000002</v>
      </c>
      <c r="M645" s="41">
        <v>2.9569999999999999</v>
      </c>
      <c r="N645" s="10">
        <v>7.7279999999999998</v>
      </c>
      <c r="O645" s="41">
        <v>2.9260000000000002</v>
      </c>
    </row>
    <row r="646" spans="1:15" ht="12.75" customHeight="1">
      <c r="A646" s="39">
        <v>44593</v>
      </c>
      <c r="B646" s="40" t="s">
        <v>30</v>
      </c>
      <c r="C646" s="40" t="s">
        <v>51</v>
      </c>
      <c r="D646" s="10">
        <v>402.66699999999997</v>
      </c>
      <c r="E646" s="41">
        <v>4.2350000000000003</v>
      </c>
      <c r="F646" s="10">
        <v>3.22</v>
      </c>
      <c r="G646" s="41">
        <v>4.22</v>
      </c>
      <c r="H646" s="10">
        <v>127.84699999999999</v>
      </c>
      <c r="I646" s="41">
        <v>6.4969999999999999</v>
      </c>
      <c r="J646" s="10">
        <v>1.9770000000000001</v>
      </c>
      <c r="K646" s="41">
        <v>6.4829999999999997</v>
      </c>
      <c r="L646" s="10">
        <v>274.82</v>
      </c>
      <c r="M646" s="41">
        <v>4.5469999999999997</v>
      </c>
      <c r="N646" s="10">
        <v>4.5510000000000002</v>
      </c>
      <c r="O646" s="41">
        <v>4.5279999999999996</v>
      </c>
    </row>
    <row r="647" spans="1:15" ht="12.75" customHeight="1">
      <c r="A647" s="42">
        <v>44593</v>
      </c>
      <c r="B647" s="43" t="s">
        <v>30</v>
      </c>
      <c r="C647" s="43" t="s">
        <v>52</v>
      </c>
      <c r="D647" s="12">
        <v>369.22399999999999</v>
      </c>
      <c r="E647" s="44">
        <v>2.3090000000000002</v>
      </c>
      <c r="F647" s="12">
        <v>2.952</v>
      </c>
      <c r="G647" s="44">
        <v>2.2810000000000001</v>
      </c>
      <c r="H647" s="12">
        <v>177.392</v>
      </c>
      <c r="I647" s="44">
        <v>4.109</v>
      </c>
      <c r="J647" s="12">
        <v>2.7429999999999999</v>
      </c>
      <c r="K647" s="44">
        <v>4.0869999999999997</v>
      </c>
      <c r="L647" s="12">
        <v>191.83199999999999</v>
      </c>
      <c r="M647" s="44">
        <v>4.4509999999999996</v>
      </c>
      <c r="N647" s="12">
        <v>3.177</v>
      </c>
      <c r="O647" s="44">
        <v>4.431</v>
      </c>
    </row>
    <row r="648" spans="1:15" ht="12.75" customHeight="1">
      <c r="A648" s="39">
        <v>44593</v>
      </c>
      <c r="B648" s="40" t="s">
        <v>31</v>
      </c>
      <c r="C648" s="40" t="s">
        <v>48</v>
      </c>
      <c r="D648" s="10">
        <v>1026.0119999999999</v>
      </c>
      <c r="E648" s="41">
        <v>2.5259999999999998</v>
      </c>
      <c r="F648" s="10">
        <v>52.527999999999999</v>
      </c>
      <c r="G648" s="41">
        <v>2.2719999999999998</v>
      </c>
      <c r="H648" s="10">
        <v>433.21600000000001</v>
      </c>
      <c r="I648" s="41">
        <v>2.9870000000000001</v>
      </c>
      <c r="J648" s="10">
        <v>44.142000000000003</v>
      </c>
      <c r="K648" s="41">
        <v>2.762</v>
      </c>
      <c r="L648" s="10">
        <v>592.79600000000005</v>
      </c>
      <c r="M648" s="41">
        <v>2.9830000000000001</v>
      </c>
      <c r="N648" s="10">
        <v>60.997</v>
      </c>
      <c r="O648" s="41">
        <v>2.5099999999999998</v>
      </c>
    </row>
    <row r="649" spans="1:15" ht="12.75" customHeight="1">
      <c r="A649" s="39">
        <v>44593</v>
      </c>
      <c r="B649" s="40" t="s">
        <v>31</v>
      </c>
      <c r="C649" s="40" t="s">
        <v>49</v>
      </c>
      <c r="D649" s="10">
        <v>738.43799999999999</v>
      </c>
      <c r="E649" s="41">
        <v>2.6970000000000001</v>
      </c>
      <c r="F649" s="10">
        <v>37.805</v>
      </c>
      <c r="G649" s="41">
        <v>2.4620000000000002</v>
      </c>
      <c r="H649" s="10">
        <v>302.803</v>
      </c>
      <c r="I649" s="41">
        <v>3.2269999999999999</v>
      </c>
      <c r="J649" s="10">
        <v>30.853000000000002</v>
      </c>
      <c r="K649" s="41">
        <v>3.02</v>
      </c>
      <c r="L649" s="10">
        <v>435.63600000000002</v>
      </c>
      <c r="M649" s="41">
        <v>3.3439999999999999</v>
      </c>
      <c r="N649" s="10">
        <v>44.826000000000001</v>
      </c>
      <c r="O649" s="41">
        <v>2.931</v>
      </c>
    </row>
    <row r="650" spans="1:15" ht="12.75" customHeight="1">
      <c r="A650" s="39">
        <v>44593</v>
      </c>
      <c r="B650" s="40" t="s">
        <v>31</v>
      </c>
      <c r="C650" s="40" t="s">
        <v>50</v>
      </c>
      <c r="D650" s="10">
        <v>287.57400000000001</v>
      </c>
      <c r="E650" s="41">
        <v>4.5759999999999996</v>
      </c>
      <c r="F650" s="10">
        <v>14.723000000000001</v>
      </c>
      <c r="G650" s="41">
        <v>4.4409999999999998</v>
      </c>
      <c r="H650" s="10">
        <v>130.41300000000001</v>
      </c>
      <c r="I650" s="41">
        <v>5.5060000000000002</v>
      </c>
      <c r="J650" s="10">
        <v>13.288</v>
      </c>
      <c r="K650" s="41">
        <v>5.3869999999999996</v>
      </c>
      <c r="L650" s="10">
        <v>157.161</v>
      </c>
      <c r="M650" s="41">
        <v>5.6310000000000002</v>
      </c>
      <c r="N650" s="10">
        <v>16.170999999999999</v>
      </c>
      <c r="O650" s="41">
        <v>5.3959999999999999</v>
      </c>
    </row>
    <row r="651" spans="1:15" ht="12.75" customHeight="1">
      <c r="A651" s="39">
        <v>44593</v>
      </c>
      <c r="B651" s="40" t="s">
        <v>31</v>
      </c>
      <c r="C651" s="40" t="s">
        <v>51</v>
      </c>
      <c r="D651" s="10">
        <v>177.15199999999999</v>
      </c>
      <c r="E651" s="41">
        <v>6.2309999999999999</v>
      </c>
      <c r="F651" s="10">
        <v>9.07</v>
      </c>
      <c r="G651" s="41">
        <v>6.133</v>
      </c>
      <c r="H651" s="10">
        <v>70.14</v>
      </c>
      <c r="I651" s="41">
        <v>8.2789999999999999</v>
      </c>
      <c r="J651" s="10">
        <v>7.1470000000000002</v>
      </c>
      <c r="K651" s="41">
        <v>8.2010000000000005</v>
      </c>
      <c r="L651" s="10">
        <v>107.012</v>
      </c>
      <c r="M651" s="41">
        <v>8.0259999999999998</v>
      </c>
      <c r="N651" s="10">
        <v>11.010999999999999</v>
      </c>
      <c r="O651" s="41">
        <v>7.8630000000000004</v>
      </c>
    </row>
    <row r="652" spans="1:15" ht="12.75" customHeight="1">
      <c r="A652" s="42">
        <v>44593</v>
      </c>
      <c r="B652" s="43" t="s">
        <v>31</v>
      </c>
      <c r="C652" s="43" t="s">
        <v>52</v>
      </c>
      <c r="D652" s="12">
        <v>110.42100000000001</v>
      </c>
      <c r="E652" s="44">
        <v>7.0890000000000004</v>
      </c>
      <c r="F652" s="12">
        <v>5.6529999999999996</v>
      </c>
      <c r="G652" s="44">
        <v>7.0030000000000001</v>
      </c>
      <c r="H652" s="12">
        <v>60.273000000000003</v>
      </c>
      <c r="I652" s="44">
        <v>8.625</v>
      </c>
      <c r="J652" s="12">
        <v>6.141</v>
      </c>
      <c r="K652" s="44">
        <v>8.5500000000000007</v>
      </c>
      <c r="L652" s="12">
        <v>50.148000000000003</v>
      </c>
      <c r="M652" s="44">
        <v>10.401999999999999</v>
      </c>
      <c r="N652" s="12">
        <v>5.16</v>
      </c>
      <c r="O652" s="44">
        <v>10.276</v>
      </c>
    </row>
    <row r="653" spans="1:15" ht="12.75" customHeight="1">
      <c r="A653" s="39">
        <v>44593</v>
      </c>
      <c r="B653" s="40" t="s">
        <v>39</v>
      </c>
      <c r="C653" s="40" t="s">
        <v>48</v>
      </c>
      <c r="D653" s="10">
        <v>1377.48</v>
      </c>
      <c r="E653" s="41">
        <v>1.885</v>
      </c>
      <c r="F653" s="10">
        <v>23.353000000000002</v>
      </c>
      <c r="G653" s="41">
        <v>1.849</v>
      </c>
      <c r="H653" s="10">
        <v>323.64600000000002</v>
      </c>
      <c r="I653" s="41">
        <v>3.8130000000000002</v>
      </c>
      <c r="J653" s="10">
        <v>10.537000000000001</v>
      </c>
      <c r="K653" s="41">
        <v>3.7829999999999999</v>
      </c>
      <c r="L653" s="10">
        <v>1053.835</v>
      </c>
      <c r="M653" s="41">
        <v>1.9419999999999999</v>
      </c>
      <c r="N653" s="10">
        <v>37.277999999999999</v>
      </c>
      <c r="O653" s="41">
        <v>1.8740000000000001</v>
      </c>
    </row>
    <row r="654" spans="1:15" ht="12.75" customHeight="1">
      <c r="A654" s="39">
        <v>44593</v>
      </c>
      <c r="B654" s="40" t="s">
        <v>39</v>
      </c>
      <c r="C654" s="40" t="s">
        <v>49</v>
      </c>
      <c r="D654" s="10">
        <v>1089.989</v>
      </c>
      <c r="E654" s="41">
        <v>2.0190000000000001</v>
      </c>
      <c r="F654" s="10">
        <v>18.478999999999999</v>
      </c>
      <c r="G654" s="41">
        <v>1.986</v>
      </c>
      <c r="H654" s="10">
        <v>216.96899999999999</v>
      </c>
      <c r="I654" s="41">
        <v>4.5259999999999998</v>
      </c>
      <c r="J654" s="10">
        <v>7.0640000000000001</v>
      </c>
      <c r="K654" s="41">
        <v>4.5</v>
      </c>
      <c r="L654" s="10">
        <v>873.02099999999996</v>
      </c>
      <c r="M654" s="41">
        <v>2.2200000000000002</v>
      </c>
      <c r="N654" s="10">
        <v>30.882000000000001</v>
      </c>
      <c r="O654" s="41">
        <v>2.161</v>
      </c>
    </row>
    <row r="655" spans="1:15" ht="12.75" customHeight="1">
      <c r="A655" s="39">
        <v>44593</v>
      </c>
      <c r="B655" s="40" t="s">
        <v>39</v>
      </c>
      <c r="C655" s="40" t="s">
        <v>50</v>
      </c>
      <c r="D655" s="10">
        <v>287.49099999999999</v>
      </c>
      <c r="E655" s="41">
        <v>3.7909999999999999</v>
      </c>
      <c r="F655" s="10">
        <v>4.8739999999999997</v>
      </c>
      <c r="G655" s="41">
        <v>3.7730000000000001</v>
      </c>
      <c r="H655" s="10">
        <v>106.67700000000001</v>
      </c>
      <c r="I655" s="41">
        <v>6.5380000000000003</v>
      </c>
      <c r="J655" s="10">
        <v>3.4729999999999999</v>
      </c>
      <c r="K655" s="41">
        <v>6.52</v>
      </c>
      <c r="L655" s="10">
        <v>180.81399999999999</v>
      </c>
      <c r="M655" s="41">
        <v>5.5620000000000003</v>
      </c>
      <c r="N655" s="10">
        <v>6.3959999999999999</v>
      </c>
      <c r="O655" s="41">
        <v>5.5380000000000003</v>
      </c>
    </row>
    <row r="656" spans="1:15" ht="12.75" customHeight="1">
      <c r="A656" s="39">
        <v>44593</v>
      </c>
      <c r="B656" s="40" t="s">
        <v>39</v>
      </c>
      <c r="C656" s="40" t="s">
        <v>51</v>
      </c>
      <c r="D656" s="10">
        <v>117.152</v>
      </c>
      <c r="E656" s="41">
        <v>7.2329999999999997</v>
      </c>
      <c r="F656" s="10">
        <v>1.986</v>
      </c>
      <c r="G656" s="41">
        <v>7.2229999999999999</v>
      </c>
      <c r="H656" s="10">
        <v>28.2</v>
      </c>
      <c r="I656" s="41">
        <v>14.215</v>
      </c>
      <c r="J656" s="10">
        <v>0.91800000000000004</v>
      </c>
      <c r="K656" s="41">
        <v>14.207000000000001</v>
      </c>
      <c r="L656" s="10">
        <v>88.951999999999998</v>
      </c>
      <c r="M656" s="41">
        <v>7.3780000000000001</v>
      </c>
      <c r="N656" s="10">
        <v>3.1469999999999998</v>
      </c>
      <c r="O656" s="41">
        <v>7.3609999999999998</v>
      </c>
    </row>
    <row r="657" spans="1:15" ht="12.75" customHeight="1">
      <c r="A657" s="42">
        <v>44593</v>
      </c>
      <c r="B657" s="43" t="s">
        <v>39</v>
      </c>
      <c r="C657" s="43" t="s">
        <v>52</v>
      </c>
      <c r="D657" s="12">
        <v>170.33799999999999</v>
      </c>
      <c r="E657" s="44">
        <v>4.49</v>
      </c>
      <c r="F657" s="12">
        <v>2.8879999999999999</v>
      </c>
      <c r="G657" s="44">
        <v>4.4749999999999996</v>
      </c>
      <c r="H657" s="12">
        <v>78.477000000000004</v>
      </c>
      <c r="I657" s="44">
        <v>7.3840000000000003</v>
      </c>
      <c r="J657" s="12">
        <v>2.5550000000000002</v>
      </c>
      <c r="K657" s="44">
        <v>7.3680000000000003</v>
      </c>
      <c r="L657" s="12">
        <v>91.861999999999995</v>
      </c>
      <c r="M657" s="44">
        <v>8.0180000000000007</v>
      </c>
      <c r="N657" s="12">
        <v>3.25</v>
      </c>
      <c r="O657" s="44">
        <v>8.0020000000000007</v>
      </c>
    </row>
    <row r="658" spans="1:15" ht="12.75" customHeight="1">
      <c r="A658" s="39">
        <v>44593</v>
      </c>
      <c r="B658" s="40" t="s">
        <v>54</v>
      </c>
      <c r="C658" s="40" t="s">
        <v>48</v>
      </c>
      <c r="D658" s="10">
        <v>1262.4780000000001</v>
      </c>
      <c r="E658" s="41">
        <v>1.6990000000000001</v>
      </c>
      <c r="F658" s="10">
        <v>27.126999999999999</v>
      </c>
      <c r="G658" s="41">
        <v>1.6180000000000001</v>
      </c>
      <c r="H658" s="10">
        <v>304.70499999999998</v>
      </c>
      <c r="I658" s="41">
        <v>4.1059999999999999</v>
      </c>
      <c r="J658" s="10">
        <v>12.622</v>
      </c>
      <c r="K658" s="41">
        <v>4.0469999999999997</v>
      </c>
      <c r="L658" s="10">
        <v>957.77300000000002</v>
      </c>
      <c r="M658" s="41">
        <v>1.804</v>
      </c>
      <c r="N658" s="10">
        <v>42.759</v>
      </c>
      <c r="O658" s="41">
        <v>1.7050000000000001</v>
      </c>
    </row>
    <row r="659" spans="1:15" ht="12.75" customHeight="1">
      <c r="A659" s="39">
        <v>44593</v>
      </c>
      <c r="B659" s="40" t="s">
        <v>54</v>
      </c>
      <c r="C659" s="40" t="s">
        <v>49</v>
      </c>
      <c r="D659" s="10">
        <v>1065.6510000000001</v>
      </c>
      <c r="E659" s="41">
        <v>1.9530000000000001</v>
      </c>
      <c r="F659" s="10">
        <v>22.896999999999998</v>
      </c>
      <c r="G659" s="41">
        <v>1.883</v>
      </c>
      <c r="H659" s="10">
        <v>236.55600000000001</v>
      </c>
      <c r="I659" s="41">
        <v>4.375</v>
      </c>
      <c r="J659" s="10">
        <v>9.7989999999999995</v>
      </c>
      <c r="K659" s="41">
        <v>4.319</v>
      </c>
      <c r="L659" s="10">
        <v>829.09500000000003</v>
      </c>
      <c r="M659" s="41">
        <v>2.1459999999999999</v>
      </c>
      <c r="N659" s="10">
        <v>37.015000000000001</v>
      </c>
      <c r="O659" s="41">
        <v>2.0630000000000002</v>
      </c>
    </row>
    <row r="660" spans="1:15" ht="12.75" customHeight="1">
      <c r="A660" s="39">
        <v>44593</v>
      </c>
      <c r="B660" s="40" t="s">
        <v>54</v>
      </c>
      <c r="C660" s="40" t="s">
        <v>50</v>
      </c>
      <c r="D660" s="10">
        <v>196.827</v>
      </c>
      <c r="E660" s="41">
        <v>3.2519999999999998</v>
      </c>
      <c r="F660" s="10">
        <v>4.2290000000000001</v>
      </c>
      <c r="G660" s="41">
        <v>3.21</v>
      </c>
      <c r="H660" s="10">
        <v>68.149000000000001</v>
      </c>
      <c r="I660" s="41">
        <v>7.7009999999999996</v>
      </c>
      <c r="J660" s="10">
        <v>2.823</v>
      </c>
      <c r="K660" s="41">
        <v>7.6689999999999996</v>
      </c>
      <c r="L660" s="10">
        <v>128.678</v>
      </c>
      <c r="M660" s="41">
        <v>4.7169999999999996</v>
      </c>
      <c r="N660" s="10">
        <v>5.7450000000000001</v>
      </c>
      <c r="O660" s="41">
        <v>4.68</v>
      </c>
    </row>
    <row r="661" spans="1:15" ht="12.75" customHeight="1">
      <c r="A661" s="39">
        <v>44593</v>
      </c>
      <c r="B661" s="40" t="s">
        <v>54</v>
      </c>
      <c r="C661" s="40" t="s">
        <v>51</v>
      </c>
      <c r="D661" s="10">
        <v>108.36199999999999</v>
      </c>
      <c r="E661" s="41">
        <v>4.7519999999999998</v>
      </c>
      <c r="F661" s="10">
        <v>2.3279999999999998</v>
      </c>
      <c r="G661" s="41">
        <v>4.7240000000000002</v>
      </c>
      <c r="H661" s="10">
        <v>29.506</v>
      </c>
      <c r="I661" s="41">
        <v>12.628</v>
      </c>
      <c r="J661" s="10">
        <v>1.222</v>
      </c>
      <c r="K661" s="41">
        <v>12.609</v>
      </c>
      <c r="L661" s="10">
        <v>78.855999999999995</v>
      </c>
      <c r="M661" s="41">
        <v>6.5030000000000001</v>
      </c>
      <c r="N661" s="10">
        <v>3.52</v>
      </c>
      <c r="O661" s="41">
        <v>6.476</v>
      </c>
    </row>
    <row r="662" spans="1:15" ht="12.75" customHeight="1">
      <c r="A662" s="42">
        <v>44593</v>
      </c>
      <c r="B662" s="43" t="s">
        <v>54</v>
      </c>
      <c r="C662" s="43" t="s">
        <v>52</v>
      </c>
      <c r="D662" s="12">
        <v>88.465000000000003</v>
      </c>
      <c r="E662" s="44">
        <v>7.5019999999999998</v>
      </c>
      <c r="F662" s="12">
        <v>1.901</v>
      </c>
      <c r="G662" s="44">
        <v>7.484</v>
      </c>
      <c r="H662" s="12">
        <v>38.643000000000001</v>
      </c>
      <c r="I662" s="44">
        <v>10.295999999999999</v>
      </c>
      <c r="J662" s="12">
        <v>1.601</v>
      </c>
      <c r="K662" s="44">
        <v>10.273</v>
      </c>
      <c r="L662" s="12">
        <v>49.822000000000003</v>
      </c>
      <c r="M662" s="44">
        <v>9.5039999999999996</v>
      </c>
      <c r="N662" s="12">
        <v>2.2240000000000002</v>
      </c>
      <c r="O662" s="44">
        <v>9.4849999999999994</v>
      </c>
    </row>
    <row r="663" spans="1:15" ht="12.75" customHeight="1">
      <c r="A663" s="39">
        <v>44593</v>
      </c>
      <c r="B663" s="40" t="s">
        <v>55</v>
      </c>
      <c r="C663" s="40" t="s">
        <v>48</v>
      </c>
      <c r="D663" s="10">
        <v>348.93299999999999</v>
      </c>
      <c r="E663" s="41">
        <v>3.2559999999999998</v>
      </c>
      <c r="F663" s="10">
        <v>55.463000000000001</v>
      </c>
      <c r="G663" s="41">
        <v>1.73</v>
      </c>
      <c r="H663" s="10">
        <v>182.04300000000001</v>
      </c>
      <c r="I663" s="41">
        <v>4.2050000000000001</v>
      </c>
      <c r="J663" s="10">
        <v>47.963000000000001</v>
      </c>
      <c r="K663" s="41">
        <v>3.2909999999999999</v>
      </c>
      <c r="L663" s="10">
        <v>166.89</v>
      </c>
      <c r="M663" s="41">
        <v>4.1390000000000002</v>
      </c>
      <c r="N663" s="10">
        <v>66.869</v>
      </c>
      <c r="O663" s="41">
        <v>0.69499999999999995</v>
      </c>
    </row>
    <row r="664" spans="1:15" ht="12.75" customHeight="1">
      <c r="A664" s="39">
        <v>44593</v>
      </c>
      <c r="B664" s="40" t="s">
        <v>55</v>
      </c>
      <c r="C664" s="40" t="s">
        <v>49</v>
      </c>
      <c r="D664" s="10">
        <v>333.35599999999999</v>
      </c>
      <c r="E664" s="41">
        <v>3.1120000000000001</v>
      </c>
      <c r="F664" s="10">
        <v>52.987000000000002</v>
      </c>
      <c r="G664" s="41">
        <v>1.4390000000000001</v>
      </c>
      <c r="H664" s="10">
        <v>173.054</v>
      </c>
      <c r="I664" s="41">
        <v>4.4989999999999997</v>
      </c>
      <c r="J664" s="10">
        <v>45.594999999999999</v>
      </c>
      <c r="K664" s="41">
        <v>3.6589999999999998</v>
      </c>
      <c r="L664" s="10">
        <v>160.30199999999999</v>
      </c>
      <c r="M664" s="41">
        <v>3.7320000000000002</v>
      </c>
      <c r="N664" s="10">
        <v>64.228999999999999</v>
      </c>
      <c r="O664" s="41">
        <v>0.1</v>
      </c>
    </row>
    <row r="665" spans="1:15" ht="12.75" customHeight="1">
      <c r="A665" s="39">
        <v>44593</v>
      </c>
      <c r="B665" s="40" t="s">
        <v>55</v>
      </c>
      <c r="C665" s="40" t="s">
        <v>50</v>
      </c>
      <c r="D665" s="10">
        <v>15.576000000000001</v>
      </c>
      <c r="E665" s="41">
        <v>18.887</v>
      </c>
      <c r="F665" s="10">
        <v>2.476</v>
      </c>
      <c r="G665" s="41">
        <v>18.684999999999999</v>
      </c>
      <c r="H665" s="10">
        <v>8.9879999999999995</v>
      </c>
      <c r="I665" s="41">
        <v>23.452000000000002</v>
      </c>
      <c r="J665" s="10">
        <v>2.3679999999999999</v>
      </c>
      <c r="K665" s="41">
        <v>23.306000000000001</v>
      </c>
      <c r="L665" s="10">
        <v>6.5880000000000001</v>
      </c>
      <c r="M665" s="41">
        <v>27.196999999999999</v>
      </c>
      <c r="N665" s="10">
        <v>2.64</v>
      </c>
      <c r="O665" s="41">
        <v>26.888999999999999</v>
      </c>
    </row>
    <row r="666" spans="1:15" ht="12.75" customHeight="1">
      <c r="A666" s="39">
        <v>44593</v>
      </c>
      <c r="B666" s="40" t="s">
        <v>55</v>
      </c>
      <c r="C666" s="40" t="s">
        <v>51</v>
      </c>
      <c r="D666" s="10">
        <v>12.268000000000001</v>
      </c>
      <c r="E666" s="41">
        <v>22.67</v>
      </c>
      <c r="F666" s="10">
        <v>1.95</v>
      </c>
      <c r="G666" s="41">
        <v>22.501000000000001</v>
      </c>
      <c r="H666" s="10">
        <v>6.1849999999999996</v>
      </c>
      <c r="I666" s="41">
        <v>30.251999999999999</v>
      </c>
      <c r="J666" s="10">
        <v>1.629</v>
      </c>
      <c r="K666" s="41">
        <v>30.138999999999999</v>
      </c>
      <c r="L666" s="10">
        <v>6.0830000000000002</v>
      </c>
      <c r="M666" s="41">
        <v>27.98</v>
      </c>
      <c r="N666" s="10">
        <v>2.4369999999999998</v>
      </c>
      <c r="O666" s="41">
        <v>27.681000000000001</v>
      </c>
    </row>
    <row r="667" spans="1:15" ht="12.75" customHeight="1">
      <c r="A667" s="42">
        <v>44593</v>
      </c>
      <c r="B667" s="43" t="s">
        <v>55</v>
      </c>
      <c r="C667" s="43" t="s">
        <v>52</v>
      </c>
      <c r="D667" s="12">
        <v>3.3079999999999998</v>
      </c>
      <c r="E667" s="44">
        <v>39.018999999999998</v>
      </c>
      <c r="F667" s="12">
        <v>0.52600000000000002</v>
      </c>
      <c r="G667" s="44">
        <v>38.920999999999999</v>
      </c>
      <c r="H667" s="12">
        <v>2.8039999999999998</v>
      </c>
      <c r="I667" s="44">
        <v>44.348999999999997</v>
      </c>
      <c r="J667" s="12">
        <v>0.73899999999999999</v>
      </c>
      <c r="K667" s="44">
        <v>44.271999999999998</v>
      </c>
      <c r="L667" s="12">
        <v>0.504</v>
      </c>
      <c r="M667" s="44">
        <v>81.793999999999997</v>
      </c>
      <c r="N667" s="12">
        <v>0.20200000000000001</v>
      </c>
      <c r="O667" s="44">
        <v>81.691999999999993</v>
      </c>
    </row>
    <row r="668" spans="1:15" ht="12.75" customHeight="1">
      <c r="A668" s="39">
        <v>44593</v>
      </c>
      <c r="B668" s="40" t="s">
        <v>18</v>
      </c>
      <c r="C668" s="40" t="s">
        <v>48</v>
      </c>
      <c r="D668" s="10">
        <v>1200.162</v>
      </c>
      <c r="E668" s="41">
        <v>1.9330000000000001</v>
      </c>
      <c r="F668" s="10">
        <v>29.318999999999999</v>
      </c>
      <c r="G668" s="41">
        <v>1.8160000000000001</v>
      </c>
      <c r="H668" s="10">
        <v>394.21499999999997</v>
      </c>
      <c r="I668" s="41">
        <v>3.2160000000000002</v>
      </c>
      <c r="J668" s="10">
        <v>18.422000000000001</v>
      </c>
      <c r="K668" s="41">
        <v>3.1160000000000001</v>
      </c>
      <c r="L668" s="10">
        <v>805.94600000000003</v>
      </c>
      <c r="M668" s="41">
        <v>2.456</v>
      </c>
      <c r="N668" s="10">
        <v>41.256</v>
      </c>
      <c r="O668" s="41">
        <v>2.3029999999999999</v>
      </c>
    </row>
    <row r="669" spans="1:15" ht="12.75" customHeight="1">
      <c r="A669" s="39">
        <v>44593</v>
      </c>
      <c r="B669" s="40" t="s">
        <v>18</v>
      </c>
      <c r="C669" s="40" t="s">
        <v>49</v>
      </c>
      <c r="D669" s="10">
        <v>969.61800000000005</v>
      </c>
      <c r="E669" s="41">
        <v>2.0190000000000001</v>
      </c>
      <c r="F669" s="10">
        <v>23.687000000000001</v>
      </c>
      <c r="G669" s="41">
        <v>1.907</v>
      </c>
      <c r="H669" s="10">
        <v>294.80900000000003</v>
      </c>
      <c r="I669" s="41">
        <v>3.9020000000000001</v>
      </c>
      <c r="J669" s="10">
        <v>13.776999999999999</v>
      </c>
      <c r="K669" s="41">
        <v>3.82</v>
      </c>
      <c r="L669" s="10">
        <v>674.80899999999997</v>
      </c>
      <c r="M669" s="41">
        <v>2.86</v>
      </c>
      <c r="N669" s="10">
        <v>34.542999999999999</v>
      </c>
      <c r="O669" s="41">
        <v>2.73</v>
      </c>
    </row>
    <row r="670" spans="1:15" ht="12.75" customHeight="1">
      <c r="A670" s="39">
        <v>44593</v>
      </c>
      <c r="B670" s="40" t="s">
        <v>18</v>
      </c>
      <c r="C670" s="40" t="s">
        <v>50</v>
      </c>
      <c r="D670" s="10">
        <v>230.54400000000001</v>
      </c>
      <c r="E670" s="41">
        <v>4.8310000000000004</v>
      </c>
      <c r="F670" s="10">
        <v>5.6319999999999997</v>
      </c>
      <c r="G670" s="41">
        <v>4.7850000000000001</v>
      </c>
      <c r="H670" s="10">
        <v>99.406000000000006</v>
      </c>
      <c r="I670" s="41">
        <v>7.5919999999999996</v>
      </c>
      <c r="J670" s="10">
        <v>4.6449999999999996</v>
      </c>
      <c r="K670" s="41">
        <v>7.55</v>
      </c>
      <c r="L670" s="10">
        <v>131.137</v>
      </c>
      <c r="M670" s="41">
        <v>6.0289999999999999</v>
      </c>
      <c r="N670" s="10">
        <v>6.7130000000000001</v>
      </c>
      <c r="O670" s="41">
        <v>5.968</v>
      </c>
    </row>
    <row r="671" spans="1:15" ht="12.75" customHeight="1">
      <c r="A671" s="39">
        <v>44593</v>
      </c>
      <c r="B671" s="40" t="s">
        <v>18</v>
      </c>
      <c r="C671" s="40" t="s">
        <v>51</v>
      </c>
      <c r="D671" s="10">
        <v>118.837</v>
      </c>
      <c r="E671" s="41">
        <v>7.1150000000000002</v>
      </c>
      <c r="F671" s="10">
        <v>2.903</v>
      </c>
      <c r="G671" s="41">
        <v>7.0839999999999996</v>
      </c>
      <c r="H671" s="10">
        <v>38.381</v>
      </c>
      <c r="I671" s="41">
        <v>13.368</v>
      </c>
      <c r="J671" s="10">
        <v>1.794</v>
      </c>
      <c r="K671" s="41">
        <v>13.345000000000001</v>
      </c>
      <c r="L671" s="10">
        <v>80.456000000000003</v>
      </c>
      <c r="M671" s="41">
        <v>7.8419999999999996</v>
      </c>
      <c r="N671" s="10">
        <v>4.1180000000000003</v>
      </c>
      <c r="O671" s="41">
        <v>7.7949999999999999</v>
      </c>
    </row>
    <row r="672" spans="1:15" ht="12.75" customHeight="1">
      <c r="A672" s="42">
        <v>44593</v>
      </c>
      <c r="B672" s="43" t="s">
        <v>18</v>
      </c>
      <c r="C672" s="43" t="s">
        <v>52</v>
      </c>
      <c r="D672" s="12">
        <v>111.70699999999999</v>
      </c>
      <c r="E672" s="44">
        <v>7.0830000000000002</v>
      </c>
      <c r="F672" s="12">
        <v>2.7290000000000001</v>
      </c>
      <c r="G672" s="44">
        <v>7.0519999999999996</v>
      </c>
      <c r="H672" s="12">
        <v>61.024999999999999</v>
      </c>
      <c r="I672" s="44">
        <v>9.9450000000000003</v>
      </c>
      <c r="J672" s="12">
        <v>2.8519999999999999</v>
      </c>
      <c r="K672" s="44">
        <v>9.9139999999999997</v>
      </c>
      <c r="L672" s="12">
        <v>50.680999999999997</v>
      </c>
      <c r="M672" s="44">
        <v>11.989000000000001</v>
      </c>
      <c r="N672" s="12">
        <v>2.5939999999999999</v>
      </c>
      <c r="O672" s="44">
        <v>11.959</v>
      </c>
    </row>
    <row r="673" spans="1:15" ht="12.75" customHeight="1">
      <c r="A673" s="39">
        <v>44593</v>
      </c>
      <c r="B673" s="40" t="s">
        <v>19</v>
      </c>
      <c r="C673" s="40" t="s">
        <v>48</v>
      </c>
      <c r="D673" s="10">
        <v>1062.259</v>
      </c>
      <c r="E673" s="41">
        <v>2.395</v>
      </c>
      <c r="F673" s="10">
        <v>30.94</v>
      </c>
      <c r="G673" s="41">
        <v>2.234</v>
      </c>
      <c r="H673" s="10">
        <v>338.93400000000003</v>
      </c>
      <c r="I673" s="41">
        <v>3.1230000000000002</v>
      </c>
      <c r="J673" s="10">
        <v>18.745999999999999</v>
      </c>
      <c r="K673" s="41">
        <v>3.01</v>
      </c>
      <c r="L673" s="10">
        <v>723.32500000000005</v>
      </c>
      <c r="M673" s="41">
        <v>2.7069999999999999</v>
      </c>
      <c r="N673" s="10">
        <v>44.506</v>
      </c>
      <c r="O673" s="41">
        <v>2.431</v>
      </c>
    </row>
    <row r="674" spans="1:15" ht="12.75" customHeight="1">
      <c r="A674" s="39">
        <v>44593</v>
      </c>
      <c r="B674" s="40" t="s">
        <v>19</v>
      </c>
      <c r="C674" s="40" t="s">
        <v>49</v>
      </c>
      <c r="D674" s="10">
        <v>869.52599999999995</v>
      </c>
      <c r="E674" s="41">
        <v>2.8109999999999999</v>
      </c>
      <c r="F674" s="10">
        <v>25.326000000000001</v>
      </c>
      <c r="G674" s="41">
        <v>2.6749999999999998</v>
      </c>
      <c r="H674" s="10">
        <v>263.96800000000002</v>
      </c>
      <c r="I674" s="41">
        <v>4.0469999999999997</v>
      </c>
      <c r="J674" s="10">
        <v>14.6</v>
      </c>
      <c r="K674" s="41">
        <v>3.96</v>
      </c>
      <c r="L674" s="10">
        <v>605.55799999999999</v>
      </c>
      <c r="M674" s="41">
        <v>3.02</v>
      </c>
      <c r="N674" s="10">
        <v>37.259</v>
      </c>
      <c r="O674" s="41">
        <v>2.7759999999999998</v>
      </c>
    </row>
    <row r="675" spans="1:15" ht="12.75" customHeight="1">
      <c r="A675" s="39">
        <v>44593</v>
      </c>
      <c r="B675" s="40" t="s">
        <v>19</v>
      </c>
      <c r="C675" s="40" t="s">
        <v>50</v>
      </c>
      <c r="D675" s="10">
        <v>192.73400000000001</v>
      </c>
      <c r="E675" s="41">
        <v>5.0469999999999997</v>
      </c>
      <c r="F675" s="10">
        <v>5.6139999999999999</v>
      </c>
      <c r="G675" s="41">
        <v>4.9729999999999999</v>
      </c>
      <c r="H675" s="10">
        <v>74.966999999999999</v>
      </c>
      <c r="I675" s="41">
        <v>8.6129999999999995</v>
      </c>
      <c r="J675" s="10">
        <v>4.1459999999999999</v>
      </c>
      <c r="K675" s="41">
        <v>8.5719999999999992</v>
      </c>
      <c r="L675" s="10">
        <v>117.767</v>
      </c>
      <c r="M675" s="41">
        <v>6.8689999999999998</v>
      </c>
      <c r="N675" s="10">
        <v>7.2460000000000004</v>
      </c>
      <c r="O675" s="41">
        <v>6.7649999999999997</v>
      </c>
    </row>
    <row r="676" spans="1:15" ht="12.75" customHeight="1">
      <c r="A676" s="39">
        <v>44593</v>
      </c>
      <c r="B676" s="40" t="s">
        <v>19</v>
      </c>
      <c r="C676" s="40" t="s">
        <v>51</v>
      </c>
      <c r="D676" s="10">
        <v>102.923</v>
      </c>
      <c r="E676" s="41">
        <v>6.5190000000000001</v>
      </c>
      <c r="F676" s="10">
        <v>2.9980000000000002</v>
      </c>
      <c r="G676" s="41">
        <v>6.4619999999999997</v>
      </c>
      <c r="H676" s="10">
        <v>30.677</v>
      </c>
      <c r="I676" s="41">
        <v>11.605</v>
      </c>
      <c r="J676" s="10">
        <v>1.6970000000000001</v>
      </c>
      <c r="K676" s="41">
        <v>11.576000000000001</v>
      </c>
      <c r="L676" s="10">
        <v>72.247</v>
      </c>
      <c r="M676" s="41">
        <v>8.8140000000000001</v>
      </c>
      <c r="N676" s="10">
        <v>4.4450000000000003</v>
      </c>
      <c r="O676" s="41">
        <v>8.7330000000000005</v>
      </c>
    </row>
    <row r="677" spans="1:15" ht="12.75" customHeight="1">
      <c r="A677" s="42">
        <v>44593</v>
      </c>
      <c r="B677" s="43" t="s">
        <v>19</v>
      </c>
      <c r="C677" s="43" t="s">
        <v>52</v>
      </c>
      <c r="D677" s="12">
        <v>89.81</v>
      </c>
      <c r="E677" s="44">
        <v>8.9390000000000001</v>
      </c>
      <c r="F677" s="12">
        <v>2.6160000000000001</v>
      </c>
      <c r="G677" s="44">
        <v>8.8979999999999997</v>
      </c>
      <c r="H677" s="12">
        <v>44.29</v>
      </c>
      <c r="I677" s="44">
        <v>9.8190000000000008</v>
      </c>
      <c r="J677" s="12">
        <v>2.4500000000000002</v>
      </c>
      <c r="K677" s="44">
        <v>9.7829999999999995</v>
      </c>
      <c r="L677" s="12">
        <v>45.52</v>
      </c>
      <c r="M677" s="44">
        <v>11.452999999999999</v>
      </c>
      <c r="N677" s="12">
        <v>2.8010000000000002</v>
      </c>
      <c r="O677" s="44">
        <v>11.391</v>
      </c>
    </row>
    <row r="678" spans="1:15" ht="12.75" customHeight="1">
      <c r="A678" s="39">
        <v>44593</v>
      </c>
      <c r="B678" s="40" t="s">
        <v>20</v>
      </c>
      <c r="C678" s="40" t="s">
        <v>48</v>
      </c>
      <c r="D678" s="10">
        <v>819.90099999999995</v>
      </c>
      <c r="E678" s="41">
        <v>2.407</v>
      </c>
      <c r="F678" s="10">
        <v>30.794</v>
      </c>
      <c r="G678" s="41">
        <v>2.2469999999999999</v>
      </c>
      <c r="H678" s="10">
        <v>236.828</v>
      </c>
      <c r="I678" s="41">
        <v>4.4800000000000004</v>
      </c>
      <c r="J678" s="10">
        <v>17.332999999999998</v>
      </c>
      <c r="K678" s="41">
        <v>4.3579999999999997</v>
      </c>
      <c r="L678" s="10">
        <v>583.072</v>
      </c>
      <c r="M678" s="41">
        <v>2.4319999999999999</v>
      </c>
      <c r="N678" s="10">
        <v>44.981999999999999</v>
      </c>
      <c r="O678" s="41">
        <v>2.1829999999999998</v>
      </c>
    </row>
    <row r="679" spans="1:15" ht="12.75" customHeight="1">
      <c r="A679" s="39">
        <v>44593</v>
      </c>
      <c r="B679" s="40" t="s">
        <v>20</v>
      </c>
      <c r="C679" s="40" t="s">
        <v>49</v>
      </c>
      <c r="D679" s="10">
        <v>644.38699999999994</v>
      </c>
      <c r="E679" s="41">
        <v>2.742</v>
      </c>
      <c r="F679" s="10">
        <v>24.202000000000002</v>
      </c>
      <c r="G679" s="41">
        <v>2.6019999999999999</v>
      </c>
      <c r="H679" s="10">
        <v>165.66800000000001</v>
      </c>
      <c r="I679" s="41">
        <v>5.782</v>
      </c>
      <c r="J679" s="10">
        <v>12.125</v>
      </c>
      <c r="K679" s="41">
        <v>5.6890000000000001</v>
      </c>
      <c r="L679" s="10">
        <v>478.71800000000002</v>
      </c>
      <c r="M679" s="41">
        <v>2.9329999999999998</v>
      </c>
      <c r="N679" s="10">
        <v>36.932000000000002</v>
      </c>
      <c r="O679" s="41">
        <v>2.7309999999999999</v>
      </c>
    </row>
    <row r="680" spans="1:15" ht="12.75" customHeight="1">
      <c r="A680" s="39">
        <v>44593</v>
      </c>
      <c r="B680" s="40" t="s">
        <v>20</v>
      </c>
      <c r="C680" s="40" t="s">
        <v>50</v>
      </c>
      <c r="D680" s="10">
        <v>175.51400000000001</v>
      </c>
      <c r="E680" s="41">
        <v>6.1219999999999999</v>
      </c>
      <c r="F680" s="10">
        <v>6.5919999999999996</v>
      </c>
      <c r="G680" s="41">
        <v>6.0609999999999999</v>
      </c>
      <c r="H680" s="10">
        <v>71.16</v>
      </c>
      <c r="I680" s="41">
        <v>8.6150000000000002</v>
      </c>
      <c r="J680" s="10">
        <v>5.2080000000000002</v>
      </c>
      <c r="K680" s="41">
        <v>8.5519999999999996</v>
      </c>
      <c r="L680" s="10">
        <v>104.354</v>
      </c>
      <c r="M680" s="41">
        <v>8.0609999999999999</v>
      </c>
      <c r="N680" s="10">
        <v>8.0510000000000002</v>
      </c>
      <c r="O680" s="41">
        <v>7.9889999999999999</v>
      </c>
    </row>
    <row r="681" spans="1:15" ht="12.75" customHeight="1">
      <c r="A681" s="39">
        <v>44593</v>
      </c>
      <c r="B681" s="40" t="s">
        <v>20</v>
      </c>
      <c r="C681" s="40" t="s">
        <v>51</v>
      </c>
      <c r="D681" s="10">
        <v>95.555999999999997</v>
      </c>
      <c r="E681" s="41">
        <v>9.032</v>
      </c>
      <c r="F681" s="10">
        <v>3.589</v>
      </c>
      <c r="G681" s="41">
        <v>8.99</v>
      </c>
      <c r="H681" s="10">
        <v>34.04</v>
      </c>
      <c r="I681" s="41">
        <v>12.901999999999999</v>
      </c>
      <c r="J681" s="10">
        <v>2.4910000000000001</v>
      </c>
      <c r="K681" s="41">
        <v>12.86</v>
      </c>
      <c r="L681" s="10">
        <v>61.515999999999998</v>
      </c>
      <c r="M681" s="41">
        <v>9.2319999999999993</v>
      </c>
      <c r="N681" s="10">
        <v>4.7460000000000004</v>
      </c>
      <c r="O681" s="41">
        <v>9.1690000000000005</v>
      </c>
    </row>
    <row r="682" spans="1:15" ht="12.75" customHeight="1">
      <c r="A682" s="42">
        <v>44593</v>
      </c>
      <c r="B682" s="43" t="s">
        <v>20</v>
      </c>
      <c r="C682" s="43" t="s">
        <v>52</v>
      </c>
      <c r="D682" s="12">
        <v>79.957999999999998</v>
      </c>
      <c r="E682" s="44">
        <v>6.1550000000000002</v>
      </c>
      <c r="F682" s="12">
        <v>3.0030000000000001</v>
      </c>
      <c r="G682" s="44">
        <v>6.0940000000000003</v>
      </c>
      <c r="H682" s="12">
        <v>37.119999999999997</v>
      </c>
      <c r="I682" s="44">
        <v>11.289</v>
      </c>
      <c r="J682" s="12">
        <v>2.7170000000000001</v>
      </c>
      <c r="K682" s="44">
        <v>11.241</v>
      </c>
      <c r="L682" s="12">
        <v>42.838000000000001</v>
      </c>
      <c r="M682" s="44">
        <v>11.885999999999999</v>
      </c>
      <c r="N682" s="12">
        <v>3.3050000000000002</v>
      </c>
      <c r="O682" s="44">
        <v>11.837</v>
      </c>
    </row>
    <row r="683" spans="1:15" ht="12.75" customHeight="1">
      <c r="A683" s="39">
        <v>44593</v>
      </c>
      <c r="B683" s="40" t="s">
        <v>21</v>
      </c>
      <c r="C683" s="40" t="s">
        <v>48</v>
      </c>
      <c r="D683" s="10">
        <v>300.13</v>
      </c>
      <c r="E683" s="41">
        <v>2.177</v>
      </c>
      <c r="F683" s="10">
        <v>33.911000000000001</v>
      </c>
      <c r="G683" s="41">
        <v>1.964</v>
      </c>
      <c r="H683" s="10">
        <v>87.894999999999996</v>
      </c>
      <c r="I683" s="41">
        <v>5.4059999999999997</v>
      </c>
      <c r="J683" s="10">
        <v>19.227</v>
      </c>
      <c r="K683" s="41">
        <v>5.2469999999999999</v>
      </c>
      <c r="L683" s="10">
        <v>212.23599999999999</v>
      </c>
      <c r="M683" s="41">
        <v>2.5099999999999998</v>
      </c>
      <c r="N683" s="10">
        <v>49.6</v>
      </c>
      <c r="O683" s="41">
        <v>2.1800000000000002</v>
      </c>
    </row>
    <row r="684" spans="1:15" ht="12.75" customHeight="1">
      <c r="A684" s="39">
        <v>44593</v>
      </c>
      <c r="B684" s="40" t="s">
        <v>21</v>
      </c>
      <c r="C684" s="40" t="s">
        <v>49</v>
      </c>
      <c r="D684" s="10">
        <v>237.12200000000001</v>
      </c>
      <c r="E684" s="41">
        <v>3.0009999999999999</v>
      </c>
      <c r="F684" s="10">
        <v>26.792000000000002</v>
      </c>
      <c r="G684" s="41">
        <v>2.851</v>
      </c>
      <c r="H684" s="10">
        <v>65.87</v>
      </c>
      <c r="I684" s="41">
        <v>6.1470000000000002</v>
      </c>
      <c r="J684" s="10">
        <v>14.409000000000001</v>
      </c>
      <c r="K684" s="41">
        <v>6.0069999999999997</v>
      </c>
      <c r="L684" s="10">
        <v>171.251</v>
      </c>
      <c r="M684" s="41">
        <v>3.3039999999999998</v>
      </c>
      <c r="N684" s="10">
        <v>40.021999999999998</v>
      </c>
      <c r="O684" s="41">
        <v>3.0609999999999999</v>
      </c>
    </row>
    <row r="685" spans="1:15" ht="12.75" customHeight="1">
      <c r="A685" s="39">
        <v>44593</v>
      </c>
      <c r="B685" s="40" t="s">
        <v>21</v>
      </c>
      <c r="C685" s="40" t="s">
        <v>50</v>
      </c>
      <c r="D685" s="10">
        <v>63.009</v>
      </c>
      <c r="E685" s="41">
        <v>5.8869999999999996</v>
      </c>
      <c r="F685" s="10">
        <v>7.1189999999999998</v>
      </c>
      <c r="G685" s="41">
        <v>5.8109999999999999</v>
      </c>
      <c r="H685" s="10">
        <v>22.024000000000001</v>
      </c>
      <c r="I685" s="41">
        <v>14.74</v>
      </c>
      <c r="J685" s="10">
        <v>4.8179999999999996</v>
      </c>
      <c r="K685" s="41">
        <v>14.682</v>
      </c>
      <c r="L685" s="10">
        <v>40.984000000000002</v>
      </c>
      <c r="M685" s="41">
        <v>6.3490000000000002</v>
      </c>
      <c r="N685" s="10">
        <v>9.5779999999999994</v>
      </c>
      <c r="O685" s="41">
        <v>6.226</v>
      </c>
    </row>
    <row r="686" spans="1:15" ht="12.75" customHeight="1">
      <c r="A686" s="39">
        <v>44593</v>
      </c>
      <c r="B686" s="40" t="s">
        <v>21</v>
      </c>
      <c r="C686" s="40" t="s">
        <v>51</v>
      </c>
      <c r="D686" s="10">
        <v>34.414999999999999</v>
      </c>
      <c r="E686" s="41">
        <v>9.2769999999999992</v>
      </c>
      <c r="F686" s="10">
        <v>3.8889999999999998</v>
      </c>
      <c r="G686" s="41">
        <v>9.2289999999999992</v>
      </c>
      <c r="H686" s="10">
        <v>10.750999999999999</v>
      </c>
      <c r="I686" s="41">
        <v>23.373999999999999</v>
      </c>
      <c r="J686" s="10">
        <v>2.3519999999999999</v>
      </c>
      <c r="K686" s="41">
        <v>23.338000000000001</v>
      </c>
      <c r="L686" s="10">
        <v>23.664000000000001</v>
      </c>
      <c r="M686" s="41">
        <v>11.981</v>
      </c>
      <c r="N686" s="10">
        <v>5.53</v>
      </c>
      <c r="O686" s="41">
        <v>11.916</v>
      </c>
    </row>
    <row r="687" spans="1:15" ht="12.75" customHeight="1">
      <c r="A687" s="42">
        <v>44593</v>
      </c>
      <c r="B687" s="43" t="s">
        <v>21</v>
      </c>
      <c r="C687" s="43" t="s">
        <v>52</v>
      </c>
      <c r="D687" s="12">
        <v>28.594000000000001</v>
      </c>
      <c r="E687" s="44">
        <v>12.028</v>
      </c>
      <c r="F687" s="12">
        <v>3.2309999999999999</v>
      </c>
      <c r="G687" s="44">
        <v>11.991</v>
      </c>
      <c r="H687" s="12">
        <v>11.273</v>
      </c>
      <c r="I687" s="44">
        <v>20.039000000000001</v>
      </c>
      <c r="J687" s="12">
        <v>2.4660000000000002</v>
      </c>
      <c r="K687" s="44">
        <v>19.997</v>
      </c>
      <c r="L687" s="12">
        <v>17.32</v>
      </c>
      <c r="M687" s="44">
        <v>14.513</v>
      </c>
      <c r="N687" s="12">
        <v>4.048</v>
      </c>
      <c r="O687" s="44">
        <v>14.459</v>
      </c>
    </row>
    <row r="688" spans="1:15" ht="12.75" customHeight="1">
      <c r="A688" s="39">
        <v>44593</v>
      </c>
      <c r="B688" s="40" t="s">
        <v>22</v>
      </c>
      <c r="C688" s="40" t="s">
        <v>48</v>
      </c>
      <c r="D688" s="10">
        <v>456.67</v>
      </c>
      <c r="E688" s="41">
        <v>2.8479999999999999</v>
      </c>
      <c r="F688" s="10">
        <v>31.885999999999999</v>
      </c>
      <c r="G688" s="41">
        <v>2.7559999999999998</v>
      </c>
      <c r="H688" s="10">
        <v>126.73</v>
      </c>
      <c r="I688" s="41">
        <v>5.4109999999999996</v>
      </c>
      <c r="J688" s="10">
        <v>16.823</v>
      </c>
      <c r="K688" s="41">
        <v>5.2939999999999996</v>
      </c>
      <c r="L688" s="10">
        <v>329.94</v>
      </c>
      <c r="M688" s="41">
        <v>3.1</v>
      </c>
      <c r="N688" s="10">
        <v>48.6</v>
      </c>
      <c r="O688" s="41">
        <v>2.9340000000000002</v>
      </c>
    </row>
    <row r="689" spans="1:15" ht="12.75" customHeight="1">
      <c r="A689" s="39">
        <v>44593</v>
      </c>
      <c r="B689" s="40" t="s">
        <v>22</v>
      </c>
      <c r="C689" s="40" t="s">
        <v>49</v>
      </c>
      <c r="D689" s="10">
        <v>368.15300000000002</v>
      </c>
      <c r="E689" s="41">
        <v>3.25</v>
      </c>
      <c r="F689" s="10">
        <v>25.704999999999998</v>
      </c>
      <c r="G689" s="41">
        <v>3.169</v>
      </c>
      <c r="H689" s="10">
        <v>96.635000000000005</v>
      </c>
      <c r="I689" s="41">
        <v>6.8949999999999996</v>
      </c>
      <c r="J689" s="10">
        <v>12.827999999999999</v>
      </c>
      <c r="K689" s="41">
        <v>6.8040000000000003</v>
      </c>
      <c r="L689" s="10">
        <v>271.51799999999997</v>
      </c>
      <c r="M689" s="41">
        <v>3.387</v>
      </c>
      <c r="N689" s="10">
        <v>39.994999999999997</v>
      </c>
      <c r="O689" s="41">
        <v>3.2360000000000002</v>
      </c>
    </row>
    <row r="690" spans="1:15" ht="12.75" customHeight="1">
      <c r="A690" s="39">
        <v>44593</v>
      </c>
      <c r="B690" s="40" t="s">
        <v>22</v>
      </c>
      <c r="C690" s="40" t="s">
        <v>50</v>
      </c>
      <c r="D690" s="10">
        <v>88.516999999999996</v>
      </c>
      <c r="E690" s="41">
        <v>5.9850000000000003</v>
      </c>
      <c r="F690" s="10">
        <v>6.181</v>
      </c>
      <c r="G690" s="41">
        <v>5.9409999999999998</v>
      </c>
      <c r="H690" s="10">
        <v>30.094999999999999</v>
      </c>
      <c r="I690" s="41">
        <v>12.334</v>
      </c>
      <c r="J690" s="10">
        <v>3.9950000000000001</v>
      </c>
      <c r="K690" s="41">
        <v>12.284000000000001</v>
      </c>
      <c r="L690" s="10">
        <v>58.421999999999997</v>
      </c>
      <c r="M690" s="41">
        <v>6.49</v>
      </c>
      <c r="N690" s="10">
        <v>8.6059999999999999</v>
      </c>
      <c r="O690" s="41">
        <v>6.4130000000000003</v>
      </c>
    </row>
    <row r="691" spans="1:15" ht="12.75" customHeight="1">
      <c r="A691" s="39">
        <v>44593</v>
      </c>
      <c r="B691" s="40" t="s">
        <v>22</v>
      </c>
      <c r="C691" s="40" t="s">
        <v>51</v>
      </c>
      <c r="D691" s="10">
        <v>48.226999999999997</v>
      </c>
      <c r="E691" s="41">
        <v>8.4589999999999996</v>
      </c>
      <c r="F691" s="10">
        <v>3.367</v>
      </c>
      <c r="G691" s="41">
        <v>8.4290000000000003</v>
      </c>
      <c r="H691" s="10">
        <v>14.856999999999999</v>
      </c>
      <c r="I691" s="41">
        <v>17.32</v>
      </c>
      <c r="J691" s="10">
        <v>1.972</v>
      </c>
      <c r="K691" s="41">
        <v>17.283000000000001</v>
      </c>
      <c r="L691" s="10">
        <v>33.369999999999997</v>
      </c>
      <c r="M691" s="41">
        <v>10.042999999999999</v>
      </c>
      <c r="N691" s="10">
        <v>4.915</v>
      </c>
      <c r="O691" s="41">
        <v>9.9930000000000003</v>
      </c>
    </row>
    <row r="692" spans="1:15" ht="12.75" customHeight="1">
      <c r="A692" s="42">
        <v>44593</v>
      </c>
      <c r="B692" s="43" t="s">
        <v>22</v>
      </c>
      <c r="C692" s="43" t="s">
        <v>52</v>
      </c>
      <c r="D692" s="12">
        <v>40.29</v>
      </c>
      <c r="E692" s="44">
        <v>10.269</v>
      </c>
      <c r="F692" s="12">
        <v>2.8130000000000002</v>
      </c>
      <c r="G692" s="44">
        <v>10.244</v>
      </c>
      <c r="H692" s="12">
        <v>15.238</v>
      </c>
      <c r="I692" s="44">
        <v>17.651</v>
      </c>
      <c r="J692" s="12">
        <v>2.0230000000000001</v>
      </c>
      <c r="K692" s="44">
        <v>17.616</v>
      </c>
      <c r="L692" s="12">
        <v>25.053000000000001</v>
      </c>
      <c r="M692" s="44">
        <v>11.914999999999999</v>
      </c>
      <c r="N692" s="12">
        <v>3.69</v>
      </c>
      <c r="O692" s="44">
        <v>11.872999999999999</v>
      </c>
    </row>
    <row r="693" spans="1:15">
      <c r="A693" s="39">
        <v>44593</v>
      </c>
      <c r="B693" s="40" t="s">
        <v>23</v>
      </c>
      <c r="C693" s="40" t="s">
        <v>48</v>
      </c>
      <c r="D693" s="10">
        <v>97.311999999999998</v>
      </c>
      <c r="E693" s="41">
        <v>2.6909999999999998</v>
      </c>
      <c r="F693" s="10">
        <v>35.439</v>
      </c>
      <c r="G693" s="41">
        <v>2.407</v>
      </c>
      <c r="H693" s="10">
        <v>30.402999999999999</v>
      </c>
      <c r="I693" s="41">
        <v>5.1440000000000001</v>
      </c>
      <c r="J693" s="10">
        <v>21.234000000000002</v>
      </c>
      <c r="K693" s="41">
        <v>4.9720000000000004</v>
      </c>
      <c r="L693" s="10">
        <v>66.908000000000001</v>
      </c>
      <c r="M693" s="41">
        <v>3.5289999999999999</v>
      </c>
      <c r="N693" s="10">
        <v>50.917000000000002</v>
      </c>
      <c r="O693" s="41">
        <v>3.133</v>
      </c>
    </row>
    <row r="694" spans="1:15" ht="14.25" customHeight="1">
      <c r="A694" s="39">
        <v>44593</v>
      </c>
      <c r="B694" s="40" t="s">
        <v>23</v>
      </c>
      <c r="C694" s="40" t="s">
        <v>49</v>
      </c>
      <c r="D694" s="10">
        <v>77.820999999999998</v>
      </c>
      <c r="E694" s="41">
        <v>3.8690000000000002</v>
      </c>
      <c r="F694" s="10">
        <v>28.341000000000001</v>
      </c>
      <c r="G694" s="41">
        <v>3.677</v>
      </c>
      <c r="H694" s="10">
        <v>23.079000000000001</v>
      </c>
      <c r="I694" s="41">
        <v>7.5759999999999996</v>
      </c>
      <c r="J694" s="10">
        <v>16.117999999999999</v>
      </c>
      <c r="K694" s="41">
        <v>7.4610000000000003</v>
      </c>
      <c r="L694" s="10">
        <v>54.743000000000002</v>
      </c>
      <c r="M694" s="41">
        <v>3.9220000000000002</v>
      </c>
      <c r="N694" s="10">
        <v>41.658999999999999</v>
      </c>
      <c r="O694" s="41">
        <v>3.57</v>
      </c>
    </row>
    <row r="695" spans="1:15" ht="14.25" customHeight="1">
      <c r="A695" s="39">
        <v>44593</v>
      </c>
      <c r="B695" s="40" t="s">
        <v>23</v>
      </c>
      <c r="C695" s="40" t="s">
        <v>50</v>
      </c>
      <c r="D695" s="10">
        <v>19.489999999999998</v>
      </c>
      <c r="E695" s="41">
        <v>6.71</v>
      </c>
      <c r="F695" s="10">
        <v>7.0979999999999999</v>
      </c>
      <c r="G695" s="41">
        <v>6.601</v>
      </c>
      <c r="H695" s="10">
        <v>7.3250000000000002</v>
      </c>
      <c r="I695" s="41">
        <v>10.879</v>
      </c>
      <c r="J695" s="10">
        <v>5.1159999999999997</v>
      </c>
      <c r="K695" s="41">
        <v>10.798999999999999</v>
      </c>
      <c r="L695" s="10">
        <v>12.166</v>
      </c>
      <c r="M695" s="41">
        <v>8.3829999999999991</v>
      </c>
      <c r="N695" s="10">
        <v>9.2579999999999991</v>
      </c>
      <c r="O695" s="41">
        <v>8.2240000000000002</v>
      </c>
    </row>
    <row r="696" spans="1:15" ht="14.25" customHeight="1">
      <c r="A696" s="39">
        <v>44593</v>
      </c>
      <c r="B696" s="40" t="s">
        <v>23</v>
      </c>
      <c r="C696" s="40" t="s">
        <v>51</v>
      </c>
      <c r="D696" s="10">
        <v>8.4260000000000002</v>
      </c>
      <c r="E696" s="41">
        <v>14.14</v>
      </c>
      <c r="F696" s="10">
        <v>3.069</v>
      </c>
      <c r="G696" s="41">
        <v>14.089</v>
      </c>
      <c r="H696" s="10">
        <v>2.5030000000000001</v>
      </c>
      <c r="I696" s="41">
        <v>17.111999999999998</v>
      </c>
      <c r="J696" s="10">
        <v>1.748</v>
      </c>
      <c r="K696" s="41">
        <v>17.061</v>
      </c>
      <c r="L696" s="10">
        <v>5.923</v>
      </c>
      <c r="M696" s="41">
        <v>16.428999999999998</v>
      </c>
      <c r="N696" s="10">
        <v>4.508</v>
      </c>
      <c r="O696" s="41">
        <v>16.347999999999999</v>
      </c>
    </row>
    <row r="697" spans="1:15" ht="14.25" customHeight="1">
      <c r="A697" s="42">
        <v>44593</v>
      </c>
      <c r="B697" s="43" t="s">
        <v>23</v>
      </c>
      <c r="C697" s="43" t="s">
        <v>52</v>
      </c>
      <c r="D697" s="12">
        <v>11.064</v>
      </c>
      <c r="E697" s="44">
        <v>9.3970000000000002</v>
      </c>
      <c r="F697" s="12">
        <v>4.0289999999999999</v>
      </c>
      <c r="G697" s="44">
        <v>9.32</v>
      </c>
      <c r="H697" s="12">
        <v>4.8220000000000001</v>
      </c>
      <c r="I697" s="44">
        <v>15.384</v>
      </c>
      <c r="J697" s="12">
        <v>3.3679999999999999</v>
      </c>
      <c r="K697" s="44">
        <v>15.327</v>
      </c>
      <c r="L697" s="12">
        <v>6.242</v>
      </c>
      <c r="M697" s="44">
        <v>11.346</v>
      </c>
      <c r="N697" s="12">
        <v>4.75</v>
      </c>
      <c r="O697" s="44">
        <v>11.228999999999999</v>
      </c>
    </row>
    <row r="698" spans="1:15" ht="14.25" customHeight="1">
      <c r="A698" s="39">
        <v>44593</v>
      </c>
      <c r="B698" s="40" t="s">
        <v>24</v>
      </c>
      <c r="C698" s="40" t="s">
        <v>48</v>
      </c>
      <c r="D698" s="10">
        <v>20.72</v>
      </c>
      <c r="E698" s="41">
        <v>7.69</v>
      </c>
      <c r="F698" s="10">
        <v>19.16</v>
      </c>
      <c r="G698" s="41">
        <v>7.5590000000000002</v>
      </c>
      <c r="H698" s="10">
        <v>6.992</v>
      </c>
      <c r="I698" s="41">
        <v>9.7789999999999999</v>
      </c>
      <c r="J698" s="10">
        <v>12.868</v>
      </c>
      <c r="K698" s="41">
        <v>9.6660000000000004</v>
      </c>
      <c r="L698" s="10">
        <v>13.728</v>
      </c>
      <c r="M698" s="41">
        <v>8.1649999999999991</v>
      </c>
      <c r="N698" s="10">
        <v>25.515000000000001</v>
      </c>
      <c r="O698" s="41">
        <v>7.9</v>
      </c>
    </row>
    <row r="699" spans="1:15" ht="14.25" customHeight="1">
      <c r="A699" s="39">
        <v>44593</v>
      </c>
      <c r="B699" s="40" t="s">
        <v>24</v>
      </c>
      <c r="C699" s="40" t="s">
        <v>49</v>
      </c>
      <c r="D699" s="10">
        <v>14.856</v>
      </c>
      <c r="E699" s="41">
        <v>11.457000000000001</v>
      </c>
      <c r="F699" s="10">
        <v>13.737</v>
      </c>
      <c r="G699" s="41">
        <v>11.37</v>
      </c>
      <c r="H699" s="10">
        <v>4.4530000000000003</v>
      </c>
      <c r="I699" s="41">
        <v>10.46</v>
      </c>
      <c r="J699" s="10">
        <v>8.1940000000000008</v>
      </c>
      <c r="K699" s="41">
        <v>10.353999999999999</v>
      </c>
      <c r="L699" s="10">
        <v>10.403</v>
      </c>
      <c r="M699" s="41">
        <v>13.93</v>
      </c>
      <c r="N699" s="10">
        <v>19.335999999999999</v>
      </c>
      <c r="O699" s="41">
        <v>13.776999999999999</v>
      </c>
    </row>
    <row r="700" spans="1:15" ht="14.25" customHeight="1">
      <c r="A700" s="39">
        <v>44593</v>
      </c>
      <c r="B700" s="40" t="s">
        <v>24</v>
      </c>
      <c r="C700" s="40" t="s">
        <v>50</v>
      </c>
      <c r="D700" s="10">
        <v>5.8639999999999999</v>
      </c>
      <c r="E700" s="41">
        <v>12.992000000000001</v>
      </c>
      <c r="F700" s="10">
        <v>5.4219999999999997</v>
      </c>
      <c r="G700" s="41">
        <v>12.914999999999999</v>
      </c>
      <c r="H700" s="10">
        <v>2.5390000000000001</v>
      </c>
      <c r="I700" s="41">
        <v>17.966999999999999</v>
      </c>
      <c r="J700" s="10">
        <v>4.673</v>
      </c>
      <c r="K700" s="41">
        <v>17.905999999999999</v>
      </c>
      <c r="L700" s="10">
        <v>3.3250000000000002</v>
      </c>
      <c r="M700" s="41">
        <v>21.067</v>
      </c>
      <c r="N700" s="10">
        <v>6.1790000000000003</v>
      </c>
      <c r="O700" s="41">
        <v>20.966000000000001</v>
      </c>
    </row>
    <row r="701" spans="1:15" ht="14.25" customHeight="1">
      <c r="A701" s="39">
        <v>44593</v>
      </c>
      <c r="B701" s="40" t="s">
        <v>24</v>
      </c>
      <c r="C701" s="40" t="s">
        <v>51</v>
      </c>
      <c r="D701" s="10">
        <v>1.59</v>
      </c>
      <c r="E701" s="41">
        <v>25.937000000000001</v>
      </c>
      <c r="F701" s="10">
        <v>1.47</v>
      </c>
      <c r="G701" s="41">
        <v>25.898</v>
      </c>
      <c r="H701" s="10">
        <v>0.46899999999999997</v>
      </c>
      <c r="I701" s="41">
        <v>59.613</v>
      </c>
      <c r="J701" s="10">
        <v>0.86399999999999999</v>
      </c>
      <c r="K701" s="41">
        <v>59.594999999999999</v>
      </c>
      <c r="L701" s="10">
        <v>1.121</v>
      </c>
      <c r="M701" s="41">
        <v>28.838999999999999</v>
      </c>
      <c r="N701" s="10">
        <v>2.0830000000000002</v>
      </c>
      <c r="O701" s="41">
        <v>28.765999999999998</v>
      </c>
    </row>
    <row r="702" spans="1:15" ht="14.25" customHeight="1">
      <c r="A702" s="42">
        <v>44593</v>
      </c>
      <c r="B702" s="43" t="s">
        <v>24</v>
      </c>
      <c r="C702" s="43" t="s">
        <v>52</v>
      </c>
      <c r="D702" s="12">
        <v>4.274</v>
      </c>
      <c r="E702" s="44">
        <v>17.277000000000001</v>
      </c>
      <c r="F702" s="12">
        <v>3.952</v>
      </c>
      <c r="G702" s="44">
        <v>17.219000000000001</v>
      </c>
      <c r="H702" s="12">
        <v>2.0699999999999998</v>
      </c>
      <c r="I702" s="44">
        <v>23.422999999999998</v>
      </c>
      <c r="J702" s="12">
        <v>3.81</v>
      </c>
      <c r="K702" s="44">
        <v>23.376000000000001</v>
      </c>
      <c r="L702" s="12">
        <v>2.2040000000000002</v>
      </c>
      <c r="M702" s="44">
        <v>26.234999999999999</v>
      </c>
      <c r="N702" s="12">
        <v>4.0960000000000001</v>
      </c>
      <c r="O702" s="44">
        <v>26.152999999999999</v>
      </c>
    </row>
    <row r="703" spans="1:15" ht="14.25" customHeight="1">
      <c r="A703" s="39">
        <v>44593</v>
      </c>
      <c r="B703" s="40" t="s">
        <v>25</v>
      </c>
      <c r="C703" s="40" t="s">
        <v>48</v>
      </c>
      <c r="D703" s="10">
        <v>57.749000000000002</v>
      </c>
      <c r="E703" s="41">
        <v>6.2309999999999999</v>
      </c>
      <c r="F703" s="10">
        <v>23.504000000000001</v>
      </c>
      <c r="G703" s="41">
        <v>6.0750000000000002</v>
      </c>
      <c r="H703" s="10">
        <v>21.611000000000001</v>
      </c>
      <c r="I703" s="41">
        <v>8.4320000000000004</v>
      </c>
      <c r="J703" s="10">
        <v>17.37</v>
      </c>
      <c r="K703" s="41">
        <v>8.2629999999999999</v>
      </c>
      <c r="L703" s="10">
        <v>36.137999999999998</v>
      </c>
      <c r="M703" s="41">
        <v>8.5679999999999996</v>
      </c>
      <c r="N703" s="10">
        <v>29.797000000000001</v>
      </c>
      <c r="O703" s="41">
        <v>8.3209999999999997</v>
      </c>
    </row>
    <row r="704" spans="1:15" ht="14.25" customHeight="1">
      <c r="A704" s="39">
        <v>44593</v>
      </c>
      <c r="B704" s="40" t="s">
        <v>25</v>
      </c>
      <c r="C704" s="40" t="s">
        <v>49</v>
      </c>
      <c r="D704" s="10">
        <v>45.953000000000003</v>
      </c>
      <c r="E704" s="41">
        <v>7.8129999999999997</v>
      </c>
      <c r="F704" s="10">
        <v>18.702999999999999</v>
      </c>
      <c r="G704" s="41">
        <v>7.6890000000000001</v>
      </c>
      <c r="H704" s="10">
        <v>14.901</v>
      </c>
      <c r="I704" s="41">
        <v>11.773</v>
      </c>
      <c r="J704" s="10">
        <v>11.977</v>
      </c>
      <c r="K704" s="41">
        <v>11.651999999999999</v>
      </c>
      <c r="L704" s="10">
        <v>31.053000000000001</v>
      </c>
      <c r="M704" s="41">
        <v>8.7739999999999991</v>
      </c>
      <c r="N704" s="10">
        <v>25.603999999999999</v>
      </c>
      <c r="O704" s="41">
        <v>8.5340000000000007</v>
      </c>
    </row>
    <row r="705" spans="1:15" ht="14.25" customHeight="1">
      <c r="A705" s="39">
        <v>44593</v>
      </c>
      <c r="B705" s="40" t="s">
        <v>25</v>
      </c>
      <c r="C705" s="40" t="s">
        <v>50</v>
      </c>
      <c r="D705" s="10">
        <v>11.795999999999999</v>
      </c>
      <c r="E705" s="41">
        <v>15.8</v>
      </c>
      <c r="F705" s="10">
        <v>4.8010000000000002</v>
      </c>
      <c r="G705" s="41">
        <v>15.739000000000001</v>
      </c>
      <c r="H705" s="10">
        <v>6.71</v>
      </c>
      <c r="I705" s="41">
        <v>23.408000000000001</v>
      </c>
      <c r="J705" s="10">
        <v>5.3940000000000001</v>
      </c>
      <c r="K705" s="41">
        <v>23.347999999999999</v>
      </c>
      <c r="L705" s="10">
        <v>5.085</v>
      </c>
      <c r="M705" s="41">
        <v>27.571999999999999</v>
      </c>
      <c r="N705" s="10">
        <v>4.1929999999999996</v>
      </c>
      <c r="O705" s="41">
        <v>27.497</v>
      </c>
    </row>
    <row r="706" spans="1:15" ht="14.25" customHeight="1">
      <c r="A706" s="39">
        <v>44593</v>
      </c>
      <c r="B706" s="40" t="s">
        <v>25</v>
      </c>
      <c r="C706" s="40" t="s">
        <v>51</v>
      </c>
      <c r="D706" s="10">
        <v>4.96</v>
      </c>
      <c r="E706" s="41">
        <v>21.52</v>
      </c>
      <c r="F706" s="10">
        <v>2.0190000000000001</v>
      </c>
      <c r="G706" s="41">
        <v>21.475000000000001</v>
      </c>
      <c r="H706" s="10">
        <v>2.3530000000000002</v>
      </c>
      <c r="I706" s="41">
        <v>31.645</v>
      </c>
      <c r="J706" s="10">
        <v>1.891</v>
      </c>
      <c r="K706" s="41">
        <v>31.600999999999999</v>
      </c>
      <c r="L706" s="10">
        <v>2.6070000000000002</v>
      </c>
      <c r="M706" s="41">
        <v>33.860999999999997</v>
      </c>
      <c r="N706" s="10">
        <v>2.15</v>
      </c>
      <c r="O706" s="41">
        <v>33.798999999999999</v>
      </c>
    </row>
    <row r="707" spans="1:15" ht="14.25" customHeight="1">
      <c r="A707" s="42">
        <v>44593</v>
      </c>
      <c r="B707" s="43" t="s">
        <v>25</v>
      </c>
      <c r="C707" s="43" t="s">
        <v>52</v>
      </c>
      <c r="D707" s="12">
        <v>6.8360000000000003</v>
      </c>
      <c r="E707" s="44">
        <v>20.382999999999999</v>
      </c>
      <c r="F707" s="12">
        <v>2.782</v>
      </c>
      <c r="G707" s="44">
        <v>20.335000000000001</v>
      </c>
      <c r="H707" s="12">
        <v>4.3579999999999997</v>
      </c>
      <c r="I707" s="44">
        <v>28.709</v>
      </c>
      <c r="J707" s="12">
        <v>3.5019999999999998</v>
      </c>
      <c r="K707" s="44">
        <v>28.658999999999999</v>
      </c>
      <c r="L707" s="12">
        <v>2.4780000000000002</v>
      </c>
      <c r="M707" s="44">
        <v>33.485999999999997</v>
      </c>
      <c r="N707" s="12">
        <v>2.0430000000000001</v>
      </c>
      <c r="O707" s="44">
        <v>33.423999999999999</v>
      </c>
    </row>
    <row r="708" spans="1:15" ht="14.25" customHeight="1">
      <c r="A708" s="39">
        <v>44593</v>
      </c>
      <c r="B708" s="40" t="s">
        <v>26</v>
      </c>
      <c r="C708" s="40" t="s">
        <v>48</v>
      </c>
      <c r="D708" s="10">
        <v>1164.2460000000001</v>
      </c>
      <c r="E708" s="41">
        <v>2.008</v>
      </c>
      <c r="F708" s="10">
        <v>29.137</v>
      </c>
      <c r="G708" s="41">
        <v>1.575</v>
      </c>
      <c r="H708" s="10">
        <v>184.904</v>
      </c>
      <c r="I708" s="41">
        <v>4.4649999999999999</v>
      </c>
      <c r="J708" s="10">
        <v>8.8859999999999992</v>
      </c>
      <c r="K708" s="41">
        <v>4.2839999999999998</v>
      </c>
      <c r="L708" s="10">
        <v>979.34299999999996</v>
      </c>
      <c r="M708" s="41">
        <v>2.4319999999999999</v>
      </c>
      <c r="N708" s="10">
        <v>51.143999999999998</v>
      </c>
      <c r="O708" s="41">
        <v>1.859</v>
      </c>
    </row>
    <row r="709" spans="1:15" ht="14.25" customHeight="1">
      <c r="A709" s="39">
        <v>44593</v>
      </c>
      <c r="B709" s="40" t="s">
        <v>26</v>
      </c>
      <c r="C709" s="40" t="s">
        <v>49</v>
      </c>
      <c r="D709" s="10">
        <v>986.36599999999999</v>
      </c>
      <c r="E709" s="41">
        <v>2.3769999999999998</v>
      </c>
      <c r="F709" s="10">
        <v>24.684999999999999</v>
      </c>
      <c r="G709" s="41">
        <v>2.024</v>
      </c>
      <c r="H709" s="10">
        <v>135.78700000000001</v>
      </c>
      <c r="I709" s="41">
        <v>5.242</v>
      </c>
      <c r="J709" s="10">
        <v>6.5250000000000004</v>
      </c>
      <c r="K709" s="41">
        <v>5.0880000000000001</v>
      </c>
      <c r="L709" s="10">
        <v>850.57799999999997</v>
      </c>
      <c r="M709" s="41">
        <v>2.7770000000000001</v>
      </c>
      <c r="N709" s="10">
        <v>44.42</v>
      </c>
      <c r="O709" s="41">
        <v>2.2919999999999998</v>
      </c>
    </row>
    <row r="710" spans="1:15" ht="14.25" customHeight="1">
      <c r="A710" s="39">
        <v>44593</v>
      </c>
      <c r="B710" s="40" t="s">
        <v>26</v>
      </c>
      <c r="C710" s="40" t="s">
        <v>50</v>
      </c>
      <c r="D710" s="10">
        <v>177.881</v>
      </c>
      <c r="E710" s="41">
        <v>4.46</v>
      </c>
      <c r="F710" s="10">
        <v>4.452</v>
      </c>
      <c r="G710" s="41">
        <v>4.2830000000000004</v>
      </c>
      <c r="H710" s="10">
        <v>49.116</v>
      </c>
      <c r="I710" s="41">
        <v>9.59</v>
      </c>
      <c r="J710" s="10">
        <v>2.36</v>
      </c>
      <c r="K710" s="41">
        <v>9.5069999999999997</v>
      </c>
      <c r="L710" s="10">
        <v>128.76499999999999</v>
      </c>
      <c r="M710" s="41">
        <v>6.1360000000000001</v>
      </c>
      <c r="N710" s="10">
        <v>6.7240000000000002</v>
      </c>
      <c r="O710" s="41">
        <v>5.9320000000000004</v>
      </c>
    </row>
    <row r="711" spans="1:15" ht="14.25" customHeight="1">
      <c r="A711" s="39">
        <v>44593</v>
      </c>
      <c r="B711" s="40" t="s">
        <v>26</v>
      </c>
      <c r="C711" s="40" t="s">
        <v>51</v>
      </c>
      <c r="D711" s="10">
        <v>97.128</v>
      </c>
      <c r="E711" s="41">
        <v>7.4560000000000004</v>
      </c>
      <c r="F711" s="10">
        <v>2.431</v>
      </c>
      <c r="G711" s="41">
        <v>7.3520000000000003</v>
      </c>
      <c r="H711" s="10">
        <v>13.175000000000001</v>
      </c>
      <c r="I711" s="41">
        <v>23.652999999999999</v>
      </c>
      <c r="J711" s="10">
        <v>0.63300000000000001</v>
      </c>
      <c r="K711" s="41">
        <v>23.619</v>
      </c>
      <c r="L711" s="10">
        <v>83.953000000000003</v>
      </c>
      <c r="M711" s="41">
        <v>7.1449999999999996</v>
      </c>
      <c r="N711" s="10">
        <v>4.3840000000000003</v>
      </c>
      <c r="O711" s="41">
        <v>6.97</v>
      </c>
    </row>
    <row r="712" spans="1:15" ht="14.25" customHeight="1">
      <c r="A712" s="42">
        <v>44593</v>
      </c>
      <c r="B712" s="43" t="s">
        <v>26</v>
      </c>
      <c r="C712" s="43" t="s">
        <v>52</v>
      </c>
      <c r="D712" s="12">
        <v>80.753</v>
      </c>
      <c r="E712" s="44">
        <v>7.8129999999999997</v>
      </c>
      <c r="F712" s="12">
        <v>2.0209999999999999</v>
      </c>
      <c r="G712" s="44">
        <v>7.7130000000000001</v>
      </c>
      <c r="H712" s="12">
        <v>35.942</v>
      </c>
      <c r="I712" s="44">
        <v>10.393000000000001</v>
      </c>
      <c r="J712" s="12">
        <v>1.7270000000000001</v>
      </c>
      <c r="K712" s="44">
        <v>10.316000000000001</v>
      </c>
      <c r="L712" s="12">
        <v>44.811999999999998</v>
      </c>
      <c r="M712" s="44">
        <v>12.260999999999999</v>
      </c>
      <c r="N712" s="12">
        <v>2.34</v>
      </c>
      <c r="O712" s="44">
        <v>12.161</v>
      </c>
    </row>
    <row r="713" spans="1:15" ht="14.25" customHeight="1">
      <c r="A713" s="39">
        <v>44593</v>
      </c>
      <c r="B713" s="40" t="s">
        <v>33</v>
      </c>
      <c r="C713" s="40" t="s">
        <v>48</v>
      </c>
      <c r="D713" s="10">
        <v>1063.3920000000001</v>
      </c>
      <c r="E713" s="41">
        <v>2.0550000000000002</v>
      </c>
      <c r="F713" s="10">
        <v>29.398</v>
      </c>
      <c r="G713" s="41">
        <v>1.577</v>
      </c>
      <c r="H713" s="10">
        <v>172.69300000000001</v>
      </c>
      <c r="I713" s="41">
        <v>4.585</v>
      </c>
      <c r="J713" s="10">
        <v>9.1170000000000009</v>
      </c>
      <c r="K713" s="41">
        <v>4.3869999999999996</v>
      </c>
      <c r="L713" s="10">
        <v>890.69899999999996</v>
      </c>
      <c r="M713" s="41">
        <v>2.5350000000000001</v>
      </c>
      <c r="N713" s="10">
        <v>51.692</v>
      </c>
      <c r="O713" s="41">
        <v>1.9350000000000001</v>
      </c>
    </row>
    <row r="714" spans="1:15" ht="14.25" customHeight="1">
      <c r="A714" s="39">
        <v>44593</v>
      </c>
      <c r="B714" s="40" t="s">
        <v>33</v>
      </c>
      <c r="C714" s="40" t="s">
        <v>49</v>
      </c>
      <c r="D714" s="10">
        <v>899.12300000000005</v>
      </c>
      <c r="E714" s="41">
        <v>2.4430000000000001</v>
      </c>
      <c r="F714" s="10">
        <v>24.856999999999999</v>
      </c>
      <c r="G714" s="41">
        <v>2.0569999999999999</v>
      </c>
      <c r="H714" s="10">
        <v>125.17</v>
      </c>
      <c r="I714" s="41">
        <v>5.2670000000000003</v>
      </c>
      <c r="J714" s="10">
        <v>6.6079999999999997</v>
      </c>
      <c r="K714" s="41">
        <v>5.0960000000000001</v>
      </c>
      <c r="L714" s="10">
        <v>773.95399999999995</v>
      </c>
      <c r="M714" s="41">
        <v>2.895</v>
      </c>
      <c r="N714" s="10">
        <v>44.917000000000002</v>
      </c>
      <c r="O714" s="41">
        <v>2.387</v>
      </c>
    </row>
    <row r="715" spans="1:15" ht="14.25" customHeight="1">
      <c r="A715" s="39">
        <v>44593</v>
      </c>
      <c r="B715" s="40" t="s">
        <v>33</v>
      </c>
      <c r="C715" s="40" t="s">
        <v>50</v>
      </c>
      <c r="D715" s="10">
        <v>164.26900000000001</v>
      </c>
      <c r="E715" s="41">
        <v>5.2670000000000003</v>
      </c>
      <c r="F715" s="10">
        <v>4.5410000000000004</v>
      </c>
      <c r="G715" s="41">
        <v>5.0990000000000002</v>
      </c>
      <c r="H715" s="10">
        <v>47.524000000000001</v>
      </c>
      <c r="I715" s="41">
        <v>10.108000000000001</v>
      </c>
      <c r="J715" s="10">
        <v>2.5089999999999999</v>
      </c>
      <c r="K715" s="41">
        <v>10.019</v>
      </c>
      <c r="L715" s="10">
        <v>116.745</v>
      </c>
      <c r="M715" s="41">
        <v>6.6929999999999996</v>
      </c>
      <c r="N715" s="10">
        <v>6.7750000000000004</v>
      </c>
      <c r="O715" s="41">
        <v>6.49</v>
      </c>
    </row>
    <row r="716" spans="1:15" ht="14.25" customHeight="1">
      <c r="A716" s="39">
        <v>44593</v>
      </c>
      <c r="B716" s="40" t="s">
        <v>33</v>
      </c>
      <c r="C716" s="40" t="s">
        <v>51</v>
      </c>
      <c r="D716" s="10">
        <v>88.879000000000005</v>
      </c>
      <c r="E716" s="41">
        <v>8.2490000000000006</v>
      </c>
      <c r="F716" s="10">
        <v>2.4569999999999999</v>
      </c>
      <c r="G716" s="41">
        <v>8.1430000000000007</v>
      </c>
      <c r="H716" s="10">
        <v>12.615</v>
      </c>
      <c r="I716" s="41">
        <v>25.094000000000001</v>
      </c>
      <c r="J716" s="10">
        <v>0.66600000000000004</v>
      </c>
      <c r="K716" s="41">
        <v>25.058</v>
      </c>
      <c r="L716" s="10">
        <v>76.263999999999996</v>
      </c>
      <c r="M716" s="41">
        <v>7.5650000000000004</v>
      </c>
      <c r="N716" s="10">
        <v>4.4260000000000002</v>
      </c>
      <c r="O716" s="41">
        <v>7.3860000000000001</v>
      </c>
    </row>
    <row r="717" spans="1:15" ht="14.25" customHeight="1">
      <c r="A717" s="42">
        <v>44593</v>
      </c>
      <c r="B717" s="43" t="s">
        <v>33</v>
      </c>
      <c r="C717" s="43" t="s">
        <v>52</v>
      </c>
      <c r="D717" s="12">
        <v>75.39</v>
      </c>
      <c r="E717" s="44">
        <v>8.2110000000000003</v>
      </c>
      <c r="F717" s="12">
        <v>2.0840000000000001</v>
      </c>
      <c r="G717" s="44">
        <v>8.1050000000000004</v>
      </c>
      <c r="H717" s="12">
        <v>34.908000000000001</v>
      </c>
      <c r="I717" s="44">
        <v>10.847</v>
      </c>
      <c r="J717" s="12">
        <v>1.843</v>
      </c>
      <c r="K717" s="44">
        <v>10.765000000000001</v>
      </c>
      <c r="L717" s="12">
        <v>40.481999999999999</v>
      </c>
      <c r="M717" s="44">
        <v>12.628</v>
      </c>
      <c r="N717" s="12">
        <v>2.3490000000000002</v>
      </c>
      <c r="O717" s="44">
        <v>12.522</v>
      </c>
    </row>
    <row r="718" spans="1:15" ht="14.25" customHeight="1">
      <c r="A718" s="39">
        <v>44593</v>
      </c>
      <c r="B718" s="40" t="s">
        <v>27</v>
      </c>
      <c r="C718" s="40" t="s">
        <v>48</v>
      </c>
      <c r="D718" s="10">
        <v>629.05499999999995</v>
      </c>
      <c r="E718" s="41">
        <v>2.7770000000000001</v>
      </c>
      <c r="F718" s="10">
        <v>31.065999999999999</v>
      </c>
      <c r="G718" s="41">
        <v>2.2759999999999998</v>
      </c>
      <c r="H718" s="10">
        <v>103.654</v>
      </c>
      <c r="I718" s="41">
        <v>5.9649999999999999</v>
      </c>
      <c r="J718" s="10">
        <v>9.3970000000000002</v>
      </c>
      <c r="K718" s="41">
        <v>5.6879999999999997</v>
      </c>
      <c r="L718" s="10">
        <v>525.40099999999995</v>
      </c>
      <c r="M718" s="41">
        <v>3.472</v>
      </c>
      <c r="N718" s="10">
        <v>56.999000000000002</v>
      </c>
      <c r="O718" s="41">
        <v>2.95</v>
      </c>
    </row>
    <row r="719" spans="1:15" ht="14.25" customHeight="1">
      <c r="A719" s="39">
        <v>44593</v>
      </c>
      <c r="B719" s="40" t="s">
        <v>27</v>
      </c>
      <c r="C719" s="40" t="s">
        <v>49</v>
      </c>
      <c r="D719" s="10">
        <v>538.71799999999996</v>
      </c>
      <c r="E719" s="41">
        <v>3.3290000000000002</v>
      </c>
      <c r="F719" s="10">
        <v>26.605</v>
      </c>
      <c r="G719" s="41">
        <v>2.9239999999999999</v>
      </c>
      <c r="H719" s="10">
        <v>71.19</v>
      </c>
      <c r="I719" s="41">
        <v>7.1340000000000003</v>
      </c>
      <c r="J719" s="10">
        <v>6.4539999999999997</v>
      </c>
      <c r="K719" s="41">
        <v>6.9039999999999999</v>
      </c>
      <c r="L719" s="10">
        <v>467.529</v>
      </c>
      <c r="M719" s="41">
        <v>3.802</v>
      </c>
      <c r="N719" s="10">
        <v>50.720999999999997</v>
      </c>
      <c r="O719" s="41">
        <v>3.3319999999999999</v>
      </c>
    </row>
    <row r="720" spans="1:15" ht="14.25" customHeight="1">
      <c r="A720" s="39">
        <v>44593</v>
      </c>
      <c r="B720" s="40" t="s">
        <v>27</v>
      </c>
      <c r="C720" s="40" t="s">
        <v>50</v>
      </c>
      <c r="D720" s="10">
        <v>90.337000000000003</v>
      </c>
      <c r="E720" s="41">
        <v>7.6639999999999997</v>
      </c>
      <c r="F720" s="10">
        <v>4.4610000000000003</v>
      </c>
      <c r="G720" s="41">
        <v>7.4969999999999999</v>
      </c>
      <c r="H720" s="10">
        <v>32.465000000000003</v>
      </c>
      <c r="I720" s="41">
        <v>14.56</v>
      </c>
      <c r="J720" s="10">
        <v>2.9430000000000001</v>
      </c>
      <c r="K720" s="41">
        <v>14.448</v>
      </c>
      <c r="L720" s="10">
        <v>57.872</v>
      </c>
      <c r="M720" s="41">
        <v>9.1809999999999992</v>
      </c>
      <c r="N720" s="10">
        <v>6.2779999999999996</v>
      </c>
      <c r="O720" s="41">
        <v>8.9960000000000004</v>
      </c>
    </row>
    <row r="721" spans="1:15" ht="14.25" customHeight="1">
      <c r="A721" s="39">
        <v>44593</v>
      </c>
      <c r="B721" s="40" t="s">
        <v>27</v>
      </c>
      <c r="C721" s="40" t="s">
        <v>51</v>
      </c>
      <c r="D721" s="10">
        <v>43.709000000000003</v>
      </c>
      <c r="E721" s="41">
        <v>10.523</v>
      </c>
      <c r="F721" s="10">
        <v>2.1589999999999998</v>
      </c>
      <c r="G721" s="41">
        <v>10.401999999999999</v>
      </c>
      <c r="H721" s="10">
        <v>6.3730000000000002</v>
      </c>
      <c r="I721" s="41">
        <v>28.33</v>
      </c>
      <c r="J721" s="10">
        <v>0.57799999999999996</v>
      </c>
      <c r="K721" s="41">
        <v>28.273</v>
      </c>
      <c r="L721" s="10">
        <v>37.335999999999999</v>
      </c>
      <c r="M721" s="41">
        <v>10.23</v>
      </c>
      <c r="N721" s="10">
        <v>4.05</v>
      </c>
      <c r="O721" s="41">
        <v>10.065</v>
      </c>
    </row>
    <row r="722" spans="1:15" ht="14.25" customHeight="1">
      <c r="A722" s="42">
        <v>44593</v>
      </c>
      <c r="B722" s="43" t="s">
        <v>27</v>
      </c>
      <c r="C722" s="43" t="s">
        <v>52</v>
      </c>
      <c r="D722" s="12">
        <v>46.628</v>
      </c>
      <c r="E722" s="44">
        <v>12.353</v>
      </c>
      <c r="F722" s="12">
        <v>2.3029999999999999</v>
      </c>
      <c r="G722" s="44">
        <v>12.25</v>
      </c>
      <c r="H722" s="12">
        <v>26.091999999999999</v>
      </c>
      <c r="I722" s="44">
        <v>16.364000000000001</v>
      </c>
      <c r="J722" s="12">
        <v>2.3650000000000002</v>
      </c>
      <c r="K722" s="44">
        <v>16.265000000000001</v>
      </c>
      <c r="L722" s="12">
        <v>20.536000000000001</v>
      </c>
      <c r="M722" s="44">
        <v>16.989000000000001</v>
      </c>
      <c r="N722" s="12">
        <v>2.2280000000000002</v>
      </c>
      <c r="O722" s="44">
        <v>16.89</v>
      </c>
    </row>
    <row r="723" spans="1:15" ht="14.25" customHeight="1">
      <c r="A723" s="39">
        <v>44593</v>
      </c>
      <c r="B723" s="40" t="s">
        <v>28</v>
      </c>
      <c r="C723" s="40" t="s">
        <v>48</v>
      </c>
      <c r="D723" s="10">
        <v>158.81100000000001</v>
      </c>
      <c r="E723" s="41">
        <v>6.8410000000000002</v>
      </c>
      <c r="F723" s="10">
        <v>46.887</v>
      </c>
      <c r="G723" s="41">
        <v>5.5140000000000002</v>
      </c>
      <c r="H723" s="10">
        <v>6.766</v>
      </c>
      <c r="I723" s="41">
        <v>32.018000000000001</v>
      </c>
      <c r="J723" s="10">
        <v>11.438000000000001</v>
      </c>
      <c r="K723" s="41">
        <v>30.172000000000001</v>
      </c>
      <c r="L723" s="10">
        <v>152.04499999999999</v>
      </c>
      <c r="M723" s="41">
        <v>7.2489999999999997</v>
      </c>
      <c r="N723" s="10">
        <v>54.387999999999998</v>
      </c>
      <c r="O723" s="41">
        <v>5.4349999999999996</v>
      </c>
    </row>
    <row r="724" spans="1:15" ht="14.25" customHeight="1">
      <c r="A724" s="39">
        <v>44593</v>
      </c>
      <c r="B724" s="40" t="s">
        <v>28</v>
      </c>
      <c r="C724" s="40" t="s">
        <v>49</v>
      </c>
      <c r="D724" s="10">
        <v>124.827</v>
      </c>
      <c r="E724" s="41">
        <v>8.5020000000000007</v>
      </c>
      <c r="F724" s="10">
        <v>36.853999999999999</v>
      </c>
      <c r="G724" s="41">
        <v>7.476</v>
      </c>
      <c r="H724" s="10">
        <v>4.9340000000000002</v>
      </c>
      <c r="I724" s="41">
        <v>35.642000000000003</v>
      </c>
      <c r="J724" s="10">
        <v>8.34</v>
      </c>
      <c r="K724" s="41">
        <v>33.993000000000002</v>
      </c>
      <c r="L724" s="10">
        <v>119.893</v>
      </c>
      <c r="M724" s="41">
        <v>8.8559999999999999</v>
      </c>
      <c r="N724" s="10">
        <v>42.887</v>
      </c>
      <c r="O724" s="41">
        <v>7.4450000000000003</v>
      </c>
    </row>
    <row r="725" spans="1:15" ht="14.25" customHeight="1">
      <c r="A725" s="39">
        <v>44593</v>
      </c>
      <c r="B725" s="40" t="s">
        <v>28</v>
      </c>
      <c r="C725" s="40" t="s">
        <v>50</v>
      </c>
      <c r="D725" s="10">
        <v>33.984000000000002</v>
      </c>
      <c r="E725" s="41">
        <v>10.898999999999999</v>
      </c>
      <c r="F725" s="10">
        <v>10.032999999999999</v>
      </c>
      <c r="G725" s="41">
        <v>10.119</v>
      </c>
      <c r="H725" s="10">
        <v>1.833</v>
      </c>
      <c r="I725" s="41">
        <v>49.845999999999997</v>
      </c>
      <c r="J725" s="10">
        <v>3.0979999999999999</v>
      </c>
      <c r="K725" s="41">
        <v>48.68</v>
      </c>
      <c r="L725" s="10">
        <v>32.151000000000003</v>
      </c>
      <c r="M725" s="41">
        <v>11.311999999999999</v>
      </c>
      <c r="N725" s="10">
        <v>11.500999999999999</v>
      </c>
      <c r="O725" s="41">
        <v>10.244999999999999</v>
      </c>
    </row>
    <row r="726" spans="1:15" ht="14.25" customHeight="1">
      <c r="A726" s="39">
        <v>44593</v>
      </c>
      <c r="B726" s="40" t="s">
        <v>28</v>
      </c>
      <c r="C726" s="40" t="s">
        <v>51</v>
      </c>
      <c r="D726" s="10">
        <v>20.620999999999999</v>
      </c>
      <c r="E726" s="41">
        <v>16.884</v>
      </c>
      <c r="F726" s="10">
        <v>6.0880000000000001</v>
      </c>
      <c r="G726" s="41">
        <v>16.390999999999998</v>
      </c>
      <c r="H726" s="10">
        <v>1.1739999999999999</v>
      </c>
      <c r="I726" s="41">
        <v>59.540999999999997</v>
      </c>
      <c r="J726" s="10">
        <v>1.9850000000000001</v>
      </c>
      <c r="K726" s="41">
        <v>58.569000000000003</v>
      </c>
      <c r="L726" s="10">
        <v>19.446999999999999</v>
      </c>
      <c r="M726" s="41">
        <v>17.867999999999999</v>
      </c>
      <c r="N726" s="10">
        <v>6.9569999999999999</v>
      </c>
      <c r="O726" s="41">
        <v>17.213000000000001</v>
      </c>
    </row>
    <row r="727" spans="1:15" ht="14.25" customHeight="1">
      <c r="A727" s="42">
        <v>44593</v>
      </c>
      <c r="B727" s="43" t="s">
        <v>28</v>
      </c>
      <c r="C727" s="43" t="s">
        <v>52</v>
      </c>
      <c r="D727" s="12">
        <v>13.363</v>
      </c>
      <c r="E727" s="44">
        <v>20.631</v>
      </c>
      <c r="F727" s="12">
        <v>3.9449999999999998</v>
      </c>
      <c r="G727" s="44">
        <v>20.23</v>
      </c>
      <c r="H727" s="12">
        <v>0.65900000000000003</v>
      </c>
      <c r="I727" s="44">
        <v>101.419</v>
      </c>
      <c r="J727" s="12">
        <v>1.113</v>
      </c>
      <c r="K727" s="44">
        <v>100.851</v>
      </c>
      <c r="L727" s="12">
        <v>12.704000000000001</v>
      </c>
      <c r="M727" s="44">
        <v>21.135999999999999</v>
      </c>
      <c r="N727" s="12">
        <v>4.5439999999999996</v>
      </c>
      <c r="O727" s="44">
        <v>20.585000000000001</v>
      </c>
    </row>
    <row r="728" spans="1:15" ht="14.25" customHeight="1">
      <c r="A728" s="39">
        <v>44958</v>
      </c>
      <c r="B728" s="40" t="s">
        <v>29</v>
      </c>
      <c r="C728" s="40" t="s">
        <v>48</v>
      </c>
      <c r="D728" s="10">
        <v>4058.5360000000001</v>
      </c>
      <c r="E728" s="41">
        <v>1.0880000000000001</v>
      </c>
      <c r="F728" s="10">
        <v>29.727</v>
      </c>
      <c r="G728" s="41">
        <v>1.0149999999999999</v>
      </c>
      <c r="H728" s="10">
        <v>1297.4670000000001</v>
      </c>
      <c r="I728" s="41">
        <v>2.1160000000000001</v>
      </c>
      <c r="J728" s="10">
        <v>18.225000000000001</v>
      </c>
      <c r="K728" s="41">
        <v>2.085</v>
      </c>
      <c r="L728" s="10">
        <v>2761.0680000000002</v>
      </c>
      <c r="M728" s="41">
        <v>1.1830000000000001</v>
      </c>
      <c r="N728" s="10">
        <v>42.261000000000003</v>
      </c>
      <c r="O728" s="41">
        <v>1.0269999999999999</v>
      </c>
    </row>
    <row r="729" spans="1:15" ht="14.25" customHeight="1">
      <c r="A729" s="39">
        <v>44958</v>
      </c>
      <c r="B729" s="40" t="s">
        <v>29</v>
      </c>
      <c r="C729" s="40" t="s">
        <v>49</v>
      </c>
      <c r="D729" s="10">
        <v>3254.2220000000002</v>
      </c>
      <c r="E729" s="41">
        <v>1.3160000000000001</v>
      </c>
      <c r="F729" s="10">
        <v>23.835999999999999</v>
      </c>
      <c r="G729" s="41">
        <v>1.256</v>
      </c>
      <c r="H729" s="10">
        <v>969.00400000000002</v>
      </c>
      <c r="I729" s="41">
        <v>2.4780000000000002</v>
      </c>
      <c r="J729" s="10">
        <v>13.611000000000001</v>
      </c>
      <c r="K729" s="41">
        <v>2.452</v>
      </c>
      <c r="L729" s="10">
        <v>2285.2190000000001</v>
      </c>
      <c r="M729" s="41">
        <v>1.3720000000000001</v>
      </c>
      <c r="N729" s="10">
        <v>34.976999999999997</v>
      </c>
      <c r="O729" s="41">
        <v>1.2410000000000001</v>
      </c>
    </row>
    <row r="730" spans="1:15" ht="14.25" customHeight="1">
      <c r="A730" s="39">
        <v>44958</v>
      </c>
      <c r="B730" s="40" t="s">
        <v>29</v>
      </c>
      <c r="C730" s="40" t="s">
        <v>50</v>
      </c>
      <c r="D730" s="10">
        <v>804.31299999999999</v>
      </c>
      <c r="E730" s="41">
        <v>2.9729999999999999</v>
      </c>
      <c r="F730" s="10">
        <v>5.891</v>
      </c>
      <c r="G730" s="41">
        <v>2.9470000000000001</v>
      </c>
      <c r="H730" s="10">
        <v>328.464</v>
      </c>
      <c r="I730" s="41">
        <v>4.16</v>
      </c>
      <c r="J730" s="10">
        <v>4.6139999999999999</v>
      </c>
      <c r="K730" s="41">
        <v>4.1440000000000001</v>
      </c>
      <c r="L730" s="10">
        <v>475.85</v>
      </c>
      <c r="M730" s="41">
        <v>4.0229999999999997</v>
      </c>
      <c r="N730" s="10">
        <v>7.2830000000000004</v>
      </c>
      <c r="O730" s="41">
        <v>3.98</v>
      </c>
    </row>
    <row r="731" spans="1:15" ht="14.25" customHeight="1">
      <c r="A731" s="39">
        <v>44958</v>
      </c>
      <c r="B731" s="40" t="s">
        <v>29</v>
      </c>
      <c r="C731" s="40" t="s">
        <v>51</v>
      </c>
      <c r="D731" s="10">
        <v>447.24799999999999</v>
      </c>
      <c r="E731" s="41">
        <v>3.7850000000000001</v>
      </c>
      <c r="F731" s="10">
        <v>3.2759999999999998</v>
      </c>
      <c r="G731" s="41">
        <v>3.7639999999999998</v>
      </c>
      <c r="H731" s="10">
        <v>162.23099999999999</v>
      </c>
      <c r="I731" s="41">
        <v>6.9880000000000004</v>
      </c>
      <c r="J731" s="10">
        <v>2.2789999999999999</v>
      </c>
      <c r="K731" s="41">
        <v>6.9779999999999998</v>
      </c>
      <c r="L731" s="10">
        <v>285.017</v>
      </c>
      <c r="M731" s="41">
        <v>4.3550000000000004</v>
      </c>
      <c r="N731" s="10">
        <v>4.3620000000000001</v>
      </c>
      <c r="O731" s="41">
        <v>4.3150000000000004</v>
      </c>
    </row>
    <row r="732" spans="1:15" ht="14.25" customHeight="1">
      <c r="A732" s="42">
        <v>44958</v>
      </c>
      <c r="B732" s="43" t="s">
        <v>29</v>
      </c>
      <c r="C732" s="43" t="s">
        <v>52</v>
      </c>
      <c r="D732" s="12">
        <v>357.06599999999997</v>
      </c>
      <c r="E732" s="44">
        <v>4.6740000000000004</v>
      </c>
      <c r="F732" s="12">
        <v>2.6150000000000002</v>
      </c>
      <c r="G732" s="44">
        <v>4.657</v>
      </c>
      <c r="H732" s="12">
        <v>166.232</v>
      </c>
      <c r="I732" s="44">
        <v>5.6989999999999998</v>
      </c>
      <c r="J732" s="12">
        <v>2.335</v>
      </c>
      <c r="K732" s="44">
        <v>5.6879999999999997</v>
      </c>
      <c r="L732" s="12">
        <v>190.833</v>
      </c>
      <c r="M732" s="44">
        <v>7.1870000000000003</v>
      </c>
      <c r="N732" s="12">
        <v>2.9209999999999998</v>
      </c>
      <c r="O732" s="44">
        <v>7.1630000000000003</v>
      </c>
    </row>
    <row r="733" spans="1:15" ht="14.25" customHeight="1">
      <c r="A733" s="39">
        <v>44958</v>
      </c>
      <c r="B733" s="40" t="s">
        <v>30</v>
      </c>
      <c r="C733" s="40" t="s">
        <v>48</v>
      </c>
      <c r="D733" s="10">
        <v>3683.203</v>
      </c>
      <c r="E733" s="41">
        <v>1.1020000000000001</v>
      </c>
      <c r="F733" s="10">
        <v>28.359000000000002</v>
      </c>
      <c r="G733" s="41">
        <v>1.0349999999999999</v>
      </c>
      <c r="H733" s="10">
        <v>1106.4490000000001</v>
      </c>
      <c r="I733" s="41">
        <v>2.2909999999999999</v>
      </c>
      <c r="J733" s="10">
        <v>16.471</v>
      </c>
      <c r="K733" s="41">
        <v>2.2669999999999999</v>
      </c>
      <c r="L733" s="10">
        <v>2576.7539999999999</v>
      </c>
      <c r="M733" s="41">
        <v>1.232</v>
      </c>
      <c r="N733" s="10">
        <v>41.097000000000001</v>
      </c>
      <c r="O733" s="41">
        <v>1.0900000000000001</v>
      </c>
    </row>
    <row r="734" spans="1:15" ht="14.25" customHeight="1">
      <c r="A734" s="39">
        <v>44958</v>
      </c>
      <c r="B734" s="40" t="s">
        <v>30</v>
      </c>
      <c r="C734" s="40" t="s">
        <v>49</v>
      </c>
      <c r="D734" s="10">
        <v>2914.2109999999998</v>
      </c>
      <c r="E734" s="41">
        <v>1.337</v>
      </c>
      <c r="F734" s="10">
        <v>22.437999999999999</v>
      </c>
      <c r="G734" s="41">
        <v>1.282</v>
      </c>
      <c r="H734" s="10">
        <v>797.70699999999999</v>
      </c>
      <c r="I734" s="41">
        <v>2.673</v>
      </c>
      <c r="J734" s="10">
        <v>11.875</v>
      </c>
      <c r="K734" s="41">
        <v>2.6520000000000001</v>
      </c>
      <c r="L734" s="10">
        <v>2116.5030000000002</v>
      </c>
      <c r="M734" s="41">
        <v>1.41</v>
      </c>
      <c r="N734" s="10">
        <v>33.756999999999998</v>
      </c>
      <c r="O734" s="41">
        <v>1.288</v>
      </c>
    </row>
    <row r="735" spans="1:15" ht="14.25" customHeight="1">
      <c r="A735" s="39">
        <v>44958</v>
      </c>
      <c r="B735" s="40" t="s">
        <v>30</v>
      </c>
      <c r="C735" s="40" t="s">
        <v>50</v>
      </c>
      <c r="D735" s="10">
        <v>768.99199999999996</v>
      </c>
      <c r="E735" s="41">
        <v>2.9649999999999999</v>
      </c>
      <c r="F735" s="10">
        <v>5.9210000000000003</v>
      </c>
      <c r="G735" s="41">
        <v>2.94</v>
      </c>
      <c r="H735" s="10">
        <v>308.74200000000002</v>
      </c>
      <c r="I735" s="41">
        <v>4.2050000000000001</v>
      </c>
      <c r="J735" s="10">
        <v>4.5960000000000001</v>
      </c>
      <c r="K735" s="41">
        <v>4.1920000000000002</v>
      </c>
      <c r="L735" s="10">
        <v>460.25</v>
      </c>
      <c r="M735" s="41">
        <v>3.887</v>
      </c>
      <c r="N735" s="10">
        <v>7.3410000000000002</v>
      </c>
      <c r="O735" s="41">
        <v>3.8439999999999999</v>
      </c>
    </row>
    <row r="736" spans="1:15" ht="14.25" customHeight="1">
      <c r="A736" s="39">
        <v>44958</v>
      </c>
      <c r="B736" s="40" t="s">
        <v>30</v>
      </c>
      <c r="C736" s="40" t="s">
        <v>51</v>
      </c>
      <c r="D736" s="10">
        <v>418.97899999999998</v>
      </c>
      <c r="E736" s="41">
        <v>3.86</v>
      </c>
      <c r="F736" s="10">
        <v>3.226</v>
      </c>
      <c r="G736" s="41">
        <v>3.8420000000000001</v>
      </c>
      <c r="H736" s="10">
        <v>147.10400000000001</v>
      </c>
      <c r="I736" s="41">
        <v>6.7770000000000001</v>
      </c>
      <c r="J736" s="10">
        <v>2.19</v>
      </c>
      <c r="K736" s="41">
        <v>6.7690000000000001</v>
      </c>
      <c r="L736" s="10">
        <v>271.875</v>
      </c>
      <c r="M736" s="41">
        <v>4.4420000000000002</v>
      </c>
      <c r="N736" s="10">
        <v>4.3360000000000003</v>
      </c>
      <c r="O736" s="41">
        <v>4.4050000000000002</v>
      </c>
    </row>
    <row r="737" spans="1:15" ht="14.25" customHeight="1">
      <c r="A737" s="42">
        <v>44958</v>
      </c>
      <c r="B737" s="43" t="s">
        <v>30</v>
      </c>
      <c r="C737" s="43" t="s">
        <v>52</v>
      </c>
      <c r="D737" s="12">
        <v>350.012</v>
      </c>
      <c r="E737" s="44">
        <v>4.49</v>
      </c>
      <c r="F737" s="12">
        <v>2.6949999999999998</v>
      </c>
      <c r="G737" s="44">
        <v>4.4740000000000002</v>
      </c>
      <c r="H737" s="12">
        <v>161.63800000000001</v>
      </c>
      <c r="I737" s="44">
        <v>5.5810000000000004</v>
      </c>
      <c r="J737" s="12">
        <v>2.4060000000000001</v>
      </c>
      <c r="K737" s="44">
        <v>5.5709999999999997</v>
      </c>
      <c r="L737" s="12">
        <v>188.375</v>
      </c>
      <c r="M737" s="44">
        <v>6.9939999999999998</v>
      </c>
      <c r="N737" s="12">
        <v>3.004</v>
      </c>
      <c r="O737" s="44">
        <v>6.9710000000000001</v>
      </c>
    </row>
    <row r="738" spans="1:15" ht="14.25" customHeight="1">
      <c r="A738" s="39">
        <v>44958</v>
      </c>
      <c r="B738" s="40" t="s">
        <v>31</v>
      </c>
      <c r="C738" s="40" t="s">
        <v>48</v>
      </c>
      <c r="D738" s="10">
        <v>1128.4190000000001</v>
      </c>
      <c r="E738" s="41">
        <v>2.13</v>
      </c>
      <c r="F738" s="10">
        <v>52.838999999999999</v>
      </c>
      <c r="G738" s="41">
        <v>1.92</v>
      </c>
      <c r="H738" s="10">
        <v>483.262</v>
      </c>
      <c r="I738" s="41">
        <v>3.11</v>
      </c>
      <c r="J738" s="10">
        <v>44.814999999999998</v>
      </c>
      <c r="K738" s="41">
        <v>2.9140000000000001</v>
      </c>
      <c r="L738" s="10">
        <v>645.15700000000004</v>
      </c>
      <c r="M738" s="41">
        <v>2.3490000000000002</v>
      </c>
      <c r="N738" s="10">
        <v>61.023000000000003</v>
      </c>
      <c r="O738" s="41">
        <v>1.9750000000000001</v>
      </c>
    </row>
    <row r="739" spans="1:15" ht="14.25" customHeight="1">
      <c r="A739" s="39">
        <v>44958</v>
      </c>
      <c r="B739" s="40" t="s">
        <v>31</v>
      </c>
      <c r="C739" s="40" t="s">
        <v>49</v>
      </c>
      <c r="D739" s="10">
        <v>809.40099999999995</v>
      </c>
      <c r="E739" s="41">
        <v>2.875</v>
      </c>
      <c r="F739" s="10">
        <v>37.901000000000003</v>
      </c>
      <c r="G739" s="41">
        <v>2.722</v>
      </c>
      <c r="H739" s="10">
        <v>339.72800000000001</v>
      </c>
      <c r="I739" s="41">
        <v>3.8889999999999998</v>
      </c>
      <c r="J739" s="10">
        <v>31.504999999999999</v>
      </c>
      <c r="K739" s="41">
        <v>3.734</v>
      </c>
      <c r="L739" s="10">
        <v>469.673</v>
      </c>
      <c r="M739" s="41">
        <v>3.21</v>
      </c>
      <c r="N739" s="10">
        <v>44.424999999999997</v>
      </c>
      <c r="O739" s="41">
        <v>2.948</v>
      </c>
    </row>
    <row r="740" spans="1:15" ht="14.25" customHeight="1">
      <c r="A740" s="39">
        <v>44958</v>
      </c>
      <c r="B740" s="40" t="s">
        <v>31</v>
      </c>
      <c r="C740" s="40" t="s">
        <v>50</v>
      </c>
      <c r="D740" s="10">
        <v>319.017</v>
      </c>
      <c r="E740" s="41">
        <v>4.5609999999999999</v>
      </c>
      <c r="F740" s="10">
        <v>14.938000000000001</v>
      </c>
      <c r="G740" s="41">
        <v>4.4669999999999996</v>
      </c>
      <c r="H740" s="10">
        <v>143.53399999999999</v>
      </c>
      <c r="I740" s="41">
        <v>5.8630000000000004</v>
      </c>
      <c r="J740" s="10">
        <v>13.311</v>
      </c>
      <c r="K740" s="41">
        <v>5.7619999999999996</v>
      </c>
      <c r="L740" s="10">
        <v>175.483</v>
      </c>
      <c r="M740" s="41">
        <v>5.9870000000000001</v>
      </c>
      <c r="N740" s="10">
        <v>16.597999999999999</v>
      </c>
      <c r="O740" s="41">
        <v>5.85</v>
      </c>
    </row>
    <row r="741" spans="1:15" ht="14.25" customHeight="1">
      <c r="A741" s="39">
        <v>44958</v>
      </c>
      <c r="B741" s="40" t="s">
        <v>31</v>
      </c>
      <c r="C741" s="40" t="s">
        <v>51</v>
      </c>
      <c r="D741" s="10">
        <v>198.66399999999999</v>
      </c>
      <c r="E741" s="41">
        <v>5.9059999999999997</v>
      </c>
      <c r="F741" s="10">
        <v>9.3030000000000008</v>
      </c>
      <c r="G741" s="41">
        <v>5.8339999999999996</v>
      </c>
      <c r="H741" s="10">
        <v>90.539000000000001</v>
      </c>
      <c r="I741" s="41">
        <v>7.6210000000000004</v>
      </c>
      <c r="J741" s="10">
        <v>8.3960000000000008</v>
      </c>
      <c r="K741" s="41">
        <v>7.5430000000000001</v>
      </c>
      <c r="L741" s="10">
        <v>108.125</v>
      </c>
      <c r="M741" s="41">
        <v>7.2460000000000004</v>
      </c>
      <c r="N741" s="10">
        <v>10.227</v>
      </c>
      <c r="O741" s="41">
        <v>7.1340000000000003</v>
      </c>
    </row>
    <row r="742" spans="1:15" ht="14.25" customHeight="1">
      <c r="A742" s="42">
        <v>44958</v>
      </c>
      <c r="B742" s="43" t="s">
        <v>31</v>
      </c>
      <c r="C742" s="43" t="s">
        <v>52</v>
      </c>
      <c r="D742" s="12">
        <v>120.354</v>
      </c>
      <c r="E742" s="44">
        <v>9.4979999999999993</v>
      </c>
      <c r="F742" s="12">
        <v>5.6360000000000001</v>
      </c>
      <c r="G742" s="44">
        <v>9.4529999999999994</v>
      </c>
      <c r="H742" s="12">
        <v>52.996000000000002</v>
      </c>
      <c r="I742" s="44">
        <v>12.974</v>
      </c>
      <c r="J742" s="12">
        <v>4.915</v>
      </c>
      <c r="K742" s="44">
        <v>12.928000000000001</v>
      </c>
      <c r="L742" s="12">
        <v>67.358000000000004</v>
      </c>
      <c r="M742" s="44">
        <v>13.404999999999999</v>
      </c>
      <c r="N742" s="12">
        <v>6.3710000000000004</v>
      </c>
      <c r="O742" s="44">
        <v>13.345000000000001</v>
      </c>
    </row>
    <row r="743" spans="1:15" ht="14.25" customHeight="1">
      <c r="A743" s="39">
        <v>44958</v>
      </c>
      <c r="B743" s="40" t="s">
        <v>39</v>
      </c>
      <c r="C743" s="40" t="s">
        <v>48</v>
      </c>
      <c r="D743" s="10">
        <v>1327.7170000000001</v>
      </c>
      <c r="E743" s="41">
        <v>1.7649999999999999</v>
      </c>
      <c r="F743" s="10">
        <v>21.492000000000001</v>
      </c>
      <c r="G743" s="41">
        <v>1.7270000000000001</v>
      </c>
      <c r="H743" s="10">
        <v>308.81</v>
      </c>
      <c r="I743" s="41">
        <v>4.9320000000000004</v>
      </c>
      <c r="J743" s="10">
        <v>9.5519999999999996</v>
      </c>
      <c r="K743" s="41">
        <v>4.9119999999999999</v>
      </c>
      <c r="L743" s="10">
        <v>1018.9059999999999</v>
      </c>
      <c r="M743" s="41">
        <v>1.611</v>
      </c>
      <c r="N743" s="10">
        <v>34.600999999999999</v>
      </c>
      <c r="O743" s="41">
        <v>1.514</v>
      </c>
    </row>
    <row r="744" spans="1:15" ht="14.25" customHeight="1">
      <c r="A744" s="39">
        <v>44958</v>
      </c>
      <c r="B744" s="40" t="s">
        <v>39</v>
      </c>
      <c r="C744" s="40" t="s">
        <v>49</v>
      </c>
      <c r="D744" s="10">
        <v>1070.836</v>
      </c>
      <c r="E744" s="41">
        <v>1.998</v>
      </c>
      <c r="F744" s="10">
        <v>17.334</v>
      </c>
      <c r="G744" s="41">
        <v>1.9650000000000001</v>
      </c>
      <c r="H744" s="10">
        <v>208.96299999999999</v>
      </c>
      <c r="I744" s="41">
        <v>6.343</v>
      </c>
      <c r="J744" s="10">
        <v>6.4630000000000001</v>
      </c>
      <c r="K744" s="41">
        <v>6.3280000000000003</v>
      </c>
      <c r="L744" s="10">
        <v>861.87300000000005</v>
      </c>
      <c r="M744" s="41">
        <v>1.804</v>
      </c>
      <c r="N744" s="10">
        <v>29.268000000000001</v>
      </c>
      <c r="O744" s="41">
        <v>1.718</v>
      </c>
    </row>
    <row r="745" spans="1:15" ht="14.25" customHeight="1">
      <c r="A745" s="39">
        <v>44958</v>
      </c>
      <c r="B745" s="40" t="s">
        <v>39</v>
      </c>
      <c r="C745" s="40" t="s">
        <v>50</v>
      </c>
      <c r="D745" s="10">
        <v>256.88099999999997</v>
      </c>
      <c r="E745" s="41">
        <v>5.3730000000000002</v>
      </c>
      <c r="F745" s="10">
        <v>4.1580000000000004</v>
      </c>
      <c r="G745" s="41">
        <v>5.3609999999999998</v>
      </c>
      <c r="H745" s="10">
        <v>99.846999999999994</v>
      </c>
      <c r="I745" s="41">
        <v>8.1790000000000003</v>
      </c>
      <c r="J745" s="10">
        <v>3.0880000000000001</v>
      </c>
      <c r="K745" s="41">
        <v>8.1669999999999998</v>
      </c>
      <c r="L745" s="10">
        <v>157.03399999999999</v>
      </c>
      <c r="M745" s="41">
        <v>6.2930000000000001</v>
      </c>
      <c r="N745" s="10">
        <v>5.3330000000000002</v>
      </c>
      <c r="O745" s="41">
        <v>6.2690000000000001</v>
      </c>
    </row>
    <row r="746" spans="1:15" ht="14.25" customHeight="1">
      <c r="A746" s="39">
        <v>44958</v>
      </c>
      <c r="B746" s="40" t="s">
        <v>39</v>
      </c>
      <c r="C746" s="40" t="s">
        <v>51</v>
      </c>
      <c r="D746" s="10">
        <v>110.92</v>
      </c>
      <c r="E746" s="41">
        <v>8.2349999999999994</v>
      </c>
      <c r="F746" s="10">
        <v>1.7949999999999999</v>
      </c>
      <c r="G746" s="41">
        <v>8.2270000000000003</v>
      </c>
      <c r="H746" s="10">
        <v>26.382000000000001</v>
      </c>
      <c r="I746" s="41">
        <v>14.955</v>
      </c>
      <c r="J746" s="10">
        <v>0.81599999999999995</v>
      </c>
      <c r="K746" s="41">
        <v>14.949</v>
      </c>
      <c r="L746" s="10">
        <v>84.537999999999997</v>
      </c>
      <c r="M746" s="41">
        <v>8.8130000000000006</v>
      </c>
      <c r="N746" s="10">
        <v>2.871</v>
      </c>
      <c r="O746" s="41">
        <v>8.7959999999999994</v>
      </c>
    </row>
    <row r="747" spans="1:15" ht="14.25" customHeight="1">
      <c r="A747" s="42">
        <v>44958</v>
      </c>
      <c r="B747" s="43" t="s">
        <v>39</v>
      </c>
      <c r="C747" s="43" t="s">
        <v>52</v>
      </c>
      <c r="D747" s="12">
        <v>145.96100000000001</v>
      </c>
      <c r="E747" s="44">
        <v>7.18</v>
      </c>
      <c r="F747" s="12">
        <v>2.363</v>
      </c>
      <c r="G747" s="44">
        <v>7.1710000000000003</v>
      </c>
      <c r="H747" s="12">
        <v>73.465000000000003</v>
      </c>
      <c r="I747" s="44">
        <v>10.496</v>
      </c>
      <c r="J747" s="12">
        <v>2.2719999999999998</v>
      </c>
      <c r="K747" s="44">
        <v>10.487</v>
      </c>
      <c r="L747" s="12">
        <v>72.495999999999995</v>
      </c>
      <c r="M747" s="44">
        <v>9.7449999999999992</v>
      </c>
      <c r="N747" s="12">
        <v>2.4620000000000002</v>
      </c>
      <c r="O747" s="44">
        <v>9.73</v>
      </c>
    </row>
    <row r="748" spans="1:15" ht="14.25" customHeight="1">
      <c r="A748" s="39">
        <v>44958</v>
      </c>
      <c r="B748" s="40" t="s">
        <v>54</v>
      </c>
      <c r="C748" s="40" t="s">
        <v>48</v>
      </c>
      <c r="D748" s="10">
        <v>1227.067</v>
      </c>
      <c r="E748" s="41">
        <v>1.7789999999999999</v>
      </c>
      <c r="F748" s="10">
        <v>26.251000000000001</v>
      </c>
      <c r="G748" s="41">
        <v>1.7050000000000001</v>
      </c>
      <c r="H748" s="10">
        <v>314.37599999999998</v>
      </c>
      <c r="I748" s="41">
        <v>4.5549999999999997</v>
      </c>
      <c r="J748" s="10">
        <v>13.064</v>
      </c>
      <c r="K748" s="41">
        <v>4.5199999999999996</v>
      </c>
      <c r="L748" s="10">
        <v>912.69100000000003</v>
      </c>
      <c r="M748" s="41">
        <v>2.0230000000000001</v>
      </c>
      <c r="N748" s="10">
        <v>40.243000000000002</v>
      </c>
      <c r="O748" s="41">
        <v>1.87</v>
      </c>
    </row>
    <row r="749" spans="1:15" ht="14.25" customHeight="1">
      <c r="A749" s="39">
        <v>44958</v>
      </c>
      <c r="B749" s="40" t="s">
        <v>54</v>
      </c>
      <c r="C749" s="40" t="s">
        <v>49</v>
      </c>
      <c r="D749" s="10">
        <v>1033.9739999999999</v>
      </c>
      <c r="E749" s="41">
        <v>1.8720000000000001</v>
      </c>
      <c r="F749" s="10">
        <v>22.12</v>
      </c>
      <c r="G749" s="41">
        <v>1.802</v>
      </c>
      <c r="H749" s="10">
        <v>249.01599999999999</v>
      </c>
      <c r="I749" s="41">
        <v>4.4950000000000001</v>
      </c>
      <c r="J749" s="10">
        <v>10.348000000000001</v>
      </c>
      <c r="K749" s="41">
        <v>4.4589999999999996</v>
      </c>
      <c r="L749" s="10">
        <v>784.95799999999997</v>
      </c>
      <c r="M749" s="41">
        <v>2.1259999999999999</v>
      </c>
      <c r="N749" s="10">
        <v>34.610999999999997</v>
      </c>
      <c r="O749" s="41">
        <v>1.9810000000000001</v>
      </c>
    </row>
    <row r="750" spans="1:15" ht="14.25" customHeight="1">
      <c r="A750" s="39">
        <v>44958</v>
      </c>
      <c r="B750" s="40" t="s">
        <v>54</v>
      </c>
      <c r="C750" s="40" t="s">
        <v>50</v>
      </c>
      <c r="D750" s="10">
        <v>193.09299999999999</v>
      </c>
      <c r="E750" s="41">
        <v>5.95</v>
      </c>
      <c r="F750" s="10">
        <v>4.1310000000000002</v>
      </c>
      <c r="G750" s="41">
        <v>5.9279999999999999</v>
      </c>
      <c r="H750" s="10">
        <v>65.36</v>
      </c>
      <c r="I750" s="41">
        <v>10.824</v>
      </c>
      <c r="J750" s="10">
        <v>2.7160000000000002</v>
      </c>
      <c r="K750" s="41">
        <v>10.808999999999999</v>
      </c>
      <c r="L750" s="10">
        <v>127.733</v>
      </c>
      <c r="M750" s="41">
        <v>8.2159999999999993</v>
      </c>
      <c r="N750" s="10">
        <v>5.6319999999999997</v>
      </c>
      <c r="O750" s="41">
        <v>8.18</v>
      </c>
    </row>
    <row r="751" spans="1:15" ht="14.25" customHeight="1">
      <c r="A751" s="39">
        <v>44958</v>
      </c>
      <c r="B751" s="40" t="s">
        <v>54</v>
      </c>
      <c r="C751" s="40" t="s">
        <v>51</v>
      </c>
      <c r="D751" s="10">
        <v>109.395</v>
      </c>
      <c r="E751" s="41">
        <v>7.6070000000000002</v>
      </c>
      <c r="F751" s="10">
        <v>2.34</v>
      </c>
      <c r="G751" s="41">
        <v>7.59</v>
      </c>
      <c r="H751" s="10">
        <v>30.183</v>
      </c>
      <c r="I751" s="41">
        <v>15.298999999999999</v>
      </c>
      <c r="J751" s="10">
        <v>1.254</v>
      </c>
      <c r="K751" s="41">
        <v>15.288</v>
      </c>
      <c r="L751" s="10">
        <v>79.212000000000003</v>
      </c>
      <c r="M751" s="41">
        <v>8.4700000000000006</v>
      </c>
      <c r="N751" s="10">
        <v>3.4929999999999999</v>
      </c>
      <c r="O751" s="41">
        <v>8.4339999999999993</v>
      </c>
    </row>
    <row r="752" spans="1:15" ht="14.25" customHeight="1">
      <c r="A752" s="42">
        <v>44958</v>
      </c>
      <c r="B752" s="43" t="s">
        <v>54</v>
      </c>
      <c r="C752" s="43" t="s">
        <v>52</v>
      </c>
      <c r="D752" s="12">
        <v>83.697999999999993</v>
      </c>
      <c r="E752" s="44">
        <v>7.141</v>
      </c>
      <c r="F752" s="12">
        <v>1.7909999999999999</v>
      </c>
      <c r="G752" s="44">
        <v>7.1230000000000002</v>
      </c>
      <c r="H752" s="12">
        <v>35.177</v>
      </c>
      <c r="I752" s="44">
        <v>12.999000000000001</v>
      </c>
      <c r="J752" s="12">
        <v>1.462</v>
      </c>
      <c r="K752" s="44">
        <v>12.986000000000001</v>
      </c>
      <c r="L752" s="12">
        <v>48.521000000000001</v>
      </c>
      <c r="M752" s="44">
        <v>11.819000000000001</v>
      </c>
      <c r="N752" s="12">
        <v>2.1389999999999998</v>
      </c>
      <c r="O752" s="44">
        <v>11.794</v>
      </c>
    </row>
    <row r="753" spans="1:15" ht="14.25" customHeight="1">
      <c r="A753" s="39">
        <v>44958</v>
      </c>
      <c r="B753" s="40" t="s">
        <v>55</v>
      </c>
      <c r="C753" s="40" t="s">
        <v>48</v>
      </c>
      <c r="D753" s="10">
        <v>375.33300000000003</v>
      </c>
      <c r="E753" s="41">
        <v>3.8250000000000002</v>
      </c>
      <c r="F753" s="10">
        <v>56.448999999999998</v>
      </c>
      <c r="G753" s="41">
        <v>2.605</v>
      </c>
      <c r="H753" s="10">
        <v>191.018</v>
      </c>
      <c r="I753" s="41">
        <v>4.6920000000000002</v>
      </c>
      <c r="J753" s="10">
        <v>47.591999999999999</v>
      </c>
      <c r="K753" s="41">
        <v>3.7850000000000001</v>
      </c>
      <c r="L753" s="10">
        <v>184.315</v>
      </c>
      <c r="M753" s="41">
        <v>5.0880000000000001</v>
      </c>
      <c r="N753" s="10">
        <v>69.936999999999998</v>
      </c>
      <c r="O753" s="41">
        <v>2.915</v>
      </c>
    </row>
    <row r="754" spans="1:15" ht="14.25" customHeight="1">
      <c r="A754" s="39">
        <v>44958</v>
      </c>
      <c r="B754" s="40" t="s">
        <v>55</v>
      </c>
      <c r="C754" s="40" t="s">
        <v>49</v>
      </c>
      <c r="D754" s="10">
        <v>340.012</v>
      </c>
      <c r="E754" s="41">
        <v>3.944</v>
      </c>
      <c r="F754" s="10">
        <v>51.137</v>
      </c>
      <c r="G754" s="41">
        <v>2.7770000000000001</v>
      </c>
      <c r="H754" s="10">
        <v>171.29599999999999</v>
      </c>
      <c r="I754" s="41">
        <v>4.84</v>
      </c>
      <c r="J754" s="10">
        <v>42.677999999999997</v>
      </c>
      <c r="K754" s="41">
        <v>3.9670000000000001</v>
      </c>
      <c r="L754" s="10">
        <v>168.715</v>
      </c>
      <c r="M754" s="41">
        <v>5.5510000000000002</v>
      </c>
      <c r="N754" s="10">
        <v>64.018000000000001</v>
      </c>
      <c r="O754" s="41">
        <v>3.6640000000000001</v>
      </c>
    </row>
    <row r="755" spans="1:15" ht="14.25" customHeight="1">
      <c r="A755" s="39">
        <v>44958</v>
      </c>
      <c r="B755" s="40" t="s">
        <v>55</v>
      </c>
      <c r="C755" s="40" t="s">
        <v>50</v>
      </c>
      <c r="D755" s="10">
        <v>35.322000000000003</v>
      </c>
      <c r="E755" s="41">
        <v>12.106999999999999</v>
      </c>
      <c r="F755" s="10">
        <v>5.3120000000000003</v>
      </c>
      <c r="G755" s="41">
        <v>11.778</v>
      </c>
      <c r="H755" s="10">
        <v>19.722000000000001</v>
      </c>
      <c r="I755" s="41">
        <v>19.579999999999998</v>
      </c>
      <c r="J755" s="10">
        <v>4.9139999999999997</v>
      </c>
      <c r="K755" s="41">
        <v>19.382000000000001</v>
      </c>
      <c r="L755" s="10">
        <v>15.6</v>
      </c>
      <c r="M755" s="41">
        <v>16.405999999999999</v>
      </c>
      <c r="N755" s="10">
        <v>5.9189999999999996</v>
      </c>
      <c r="O755" s="41">
        <v>15.867000000000001</v>
      </c>
    </row>
    <row r="756" spans="1:15" ht="14.25" customHeight="1">
      <c r="A756" s="39">
        <v>44958</v>
      </c>
      <c r="B756" s="40" t="s">
        <v>55</v>
      </c>
      <c r="C756" s="40" t="s">
        <v>51</v>
      </c>
      <c r="D756" s="10">
        <v>28.268000000000001</v>
      </c>
      <c r="E756" s="41">
        <v>15.462</v>
      </c>
      <c r="F756" s="10">
        <v>4.2510000000000003</v>
      </c>
      <c r="G756" s="41">
        <v>15.206</v>
      </c>
      <c r="H756" s="10">
        <v>15.127000000000001</v>
      </c>
      <c r="I756" s="41">
        <v>24.437000000000001</v>
      </c>
      <c r="J756" s="10">
        <v>3.7690000000000001</v>
      </c>
      <c r="K756" s="41">
        <v>24.279</v>
      </c>
      <c r="L756" s="10">
        <v>13.141</v>
      </c>
      <c r="M756" s="41">
        <v>17.611000000000001</v>
      </c>
      <c r="N756" s="10">
        <v>4.9859999999999998</v>
      </c>
      <c r="O756" s="41">
        <v>17.11</v>
      </c>
    </row>
    <row r="757" spans="1:15" ht="14.25" customHeight="1">
      <c r="A757" s="42">
        <v>44958</v>
      </c>
      <c r="B757" s="43" t="s">
        <v>55</v>
      </c>
      <c r="C757" s="43" t="s">
        <v>52</v>
      </c>
      <c r="D757" s="12">
        <v>7.0529999999999999</v>
      </c>
      <c r="E757" s="44">
        <v>30.257999999999999</v>
      </c>
      <c r="F757" s="12">
        <v>1.0609999999999999</v>
      </c>
      <c r="G757" s="44">
        <v>30.128</v>
      </c>
      <c r="H757" s="12">
        <v>4.5949999999999998</v>
      </c>
      <c r="I757" s="44">
        <v>35.585999999999999</v>
      </c>
      <c r="J757" s="12">
        <v>1.145</v>
      </c>
      <c r="K757" s="44">
        <v>35.476999999999997</v>
      </c>
      <c r="L757" s="12">
        <v>2.4580000000000002</v>
      </c>
      <c r="M757" s="44">
        <v>60.6</v>
      </c>
      <c r="N757" s="12">
        <v>0.93300000000000005</v>
      </c>
      <c r="O757" s="44">
        <v>60.457000000000001</v>
      </c>
    </row>
    <row r="758" spans="1:15" ht="14.25" customHeight="1">
      <c r="A758" s="39">
        <v>44958</v>
      </c>
      <c r="B758" s="40" t="s">
        <v>18</v>
      </c>
      <c r="C758" s="40" t="s">
        <v>48</v>
      </c>
      <c r="D758" s="10">
        <v>1217.5250000000001</v>
      </c>
      <c r="E758" s="41">
        <v>1.66</v>
      </c>
      <c r="F758" s="10">
        <v>28.359000000000002</v>
      </c>
      <c r="G758" s="41">
        <v>1.488</v>
      </c>
      <c r="H758" s="10">
        <v>389.20499999999998</v>
      </c>
      <c r="I758" s="41">
        <v>3.5070000000000001</v>
      </c>
      <c r="J758" s="10">
        <v>17.338999999999999</v>
      </c>
      <c r="K758" s="41">
        <v>3.3780000000000001</v>
      </c>
      <c r="L758" s="10">
        <v>828.32</v>
      </c>
      <c r="M758" s="41">
        <v>2.3180000000000001</v>
      </c>
      <c r="N758" s="10">
        <v>40.432000000000002</v>
      </c>
      <c r="O758" s="41">
        <v>2.16</v>
      </c>
    </row>
    <row r="759" spans="1:15" ht="14.25" customHeight="1">
      <c r="A759" s="39">
        <v>44958</v>
      </c>
      <c r="B759" s="40" t="s">
        <v>18</v>
      </c>
      <c r="C759" s="40" t="s">
        <v>49</v>
      </c>
      <c r="D759" s="10">
        <v>978.87300000000005</v>
      </c>
      <c r="E759" s="41">
        <v>2.7130000000000001</v>
      </c>
      <c r="F759" s="10">
        <v>22.8</v>
      </c>
      <c r="G759" s="41">
        <v>2.61</v>
      </c>
      <c r="H759" s="10">
        <v>287.67099999999999</v>
      </c>
      <c r="I759" s="41">
        <v>5.1980000000000004</v>
      </c>
      <c r="J759" s="10">
        <v>12.816000000000001</v>
      </c>
      <c r="K759" s="41">
        <v>5.1120000000000001</v>
      </c>
      <c r="L759" s="10">
        <v>691.202</v>
      </c>
      <c r="M759" s="41">
        <v>3.2549999999999999</v>
      </c>
      <c r="N759" s="10">
        <v>33.738999999999997</v>
      </c>
      <c r="O759" s="41">
        <v>3.1440000000000001</v>
      </c>
    </row>
    <row r="760" spans="1:15" ht="14.25" customHeight="1">
      <c r="A760" s="39">
        <v>44958</v>
      </c>
      <c r="B760" s="40" t="s">
        <v>18</v>
      </c>
      <c r="C760" s="40" t="s">
        <v>50</v>
      </c>
      <c r="D760" s="10">
        <v>238.65199999999999</v>
      </c>
      <c r="E760" s="41">
        <v>6.5170000000000003</v>
      </c>
      <c r="F760" s="10">
        <v>5.5590000000000002</v>
      </c>
      <c r="G760" s="41">
        <v>6.4749999999999996</v>
      </c>
      <c r="H760" s="10">
        <v>101.53400000000001</v>
      </c>
      <c r="I760" s="41">
        <v>8.6549999999999994</v>
      </c>
      <c r="J760" s="10">
        <v>4.5229999999999997</v>
      </c>
      <c r="K760" s="41">
        <v>8.6039999999999992</v>
      </c>
      <c r="L760" s="10">
        <v>137.11799999999999</v>
      </c>
      <c r="M760" s="41">
        <v>7.7569999999999997</v>
      </c>
      <c r="N760" s="10">
        <v>6.6929999999999996</v>
      </c>
      <c r="O760" s="41">
        <v>7.7110000000000003</v>
      </c>
    </row>
    <row r="761" spans="1:15" ht="14.25" customHeight="1">
      <c r="A761" s="39">
        <v>44958</v>
      </c>
      <c r="B761" s="40" t="s">
        <v>18</v>
      </c>
      <c r="C761" s="40" t="s">
        <v>51</v>
      </c>
      <c r="D761" s="10">
        <v>123.47799999999999</v>
      </c>
      <c r="E761" s="41">
        <v>8.77</v>
      </c>
      <c r="F761" s="10">
        <v>2.8759999999999999</v>
      </c>
      <c r="G761" s="41">
        <v>8.7390000000000008</v>
      </c>
      <c r="H761" s="10">
        <v>47.945999999999998</v>
      </c>
      <c r="I761" s="41">
        <v>15.324</v>
      </c>
      <c r="J761" s="10">
        <v>2.1360000000000001</v>
      </c>
      <c r="K761" s="41">
        <v>15.295</v>
      </c>
      <c r="L761" s="10">
        <v>75.531999999999996</v>
      </c>
      <c r="M761" s="41">
        <v>9.8309999999999995</v>
      </c>
      <c r="N761" s="10">
        <v>3.6869999999999998</v>
      </c>
      <c r="O761" s="41">
        <v>9.7949999999999999</v>
      </c>
    </row>
    <row r="762" spans="1:15" ht="14.25" customHeight="1">
      <c r="A762" s="42">
        <v>44958</v>
      </c>
      <c r="B762" s="43" t="s">
        <v>18</v>
      </c>
      <c r="C762" s="43" t="s">
        <v>52</v>
      </c>
      <c r="D762" s="12">
        <v>115.17400000000001</v>
      </c>
      <c r="E762" s="44">
        <v>10.098000000000001</v>
      </c>
      <c r="F762" s="12">
        <v>2.6829999999999998</v>
      </c>
      <c r="G762" s="44">
        <v>10.071</v>
      </c>
      <c r="H762" s="12">
        <v>53.588000000000001</v>
      </c>
      <c r="I762" s="44">
        <v>13.362</v>
      </c>
      <c r="J762" s="12">
        <v>2.387</v>
      </c>
      <c r="K762" s="44">
        <v>13.329000000000001</v>
      </c>
      <c r="L762" s="12">
        <v>61.585999999999999</v>
      </c>
      <c r="M762" s="44">
        <v>12.423</v>
      </c>
      <c r="N762" s="12">
        <v>3.0059999999999998</v>
      </c>
      <c r="O762" s="44">
        <v>12.394</v>
      </c>
    </row>
    <row r="763" spans="1:15" ht="14.25" customHeight="1">
      <c r="A763" s="39">
        <v>44958</v>
      </c>
      <c r="B763" s="40" t="s">
        <v>19</v>
      </c>
      <c r="C763" s="40" t="s">
        <v>48</v>
      </c>
      <c r="D763" s="10">
        <v>1073.6030000000001</v>
      </c>
      <c r="E763" s="41">
        <v>2.7690000000000001</v>
      </c>
      <c r="F763" s="10">
        <v>30.135999999999999</v>
      </c>
      <c r="G763" s="41">
        <v>2.6389999999999998</v>
      </c>
      <c r="H763" s="10">
        <v>352.66699999999997</v>
      </c>
      <c r="I763" s="41">
        <v>5.1100000000000003</v>
      </c>
      <c r="J763" s="10">
        <v>18.829000000000001</v>
      </c>
      <c r="K763" s="41">
        <v>5.0549999999999997</v>
      </c>
      <c r="L763" s="10">
        <v>720.93700000000001</v>
      </c>
      <c r="M763" s="41">
        <v>2.593</v>
      </c>
      <c r="N763" s="10">
        <v>42.673000000000002</v>
      </c>
      <c r="O763" s="41">
        <v>2.19</v>
      </c>
    </row>
    <row r="764" spans="1:15" ht="14.25" customHeight="1">
      <c r="A764" s="39">
        <v>44958</v>
      </c>
      <c r="B764" s="40" t="s">
        <v>19</v>
      </c>
      <c r="C764" s="40" t="s">
        <v>49</v>
      </c>
      <c r="D764" s="10">
        <v>866.87699999999995</v>
      </c>
      <c r="E764" s="41">
        <v>2.98</v>
      </c>
      <c r="F764" s="10">
        <v>24.334</v>
      </c>
      <c r="G764" s="41">
        <v>2.859</v>
      </c>
      <c r="H764" s="10">
        <v>266</v>
      </c>
      <c r="I764" s="41">
        <v>5.62</v>
      </c>
      <c r="J764" s="10">
        <v>14.202</v>
      </c>
      <c r="K764" s="41">
        <v>5.57</v>
      </c>
      <c r="L764" s="10">
        <v>600.87699999999995</v>
      </c>
      <c r="M764" s="41">
        <v>2.75</v>
      </c>
      <c r="N764" s="10">
        <v>35.567</v>
      </c>
      <c r="O764" s="41">
        <v>2.3740000000000001</v>
      </c>
    </row>
    <row r="765" spans="1:15" ht="14.25" customHeight="1">
      <c r="A765" s="39">
        <v>44958</v>
      </c>
      <c r="B765" s="40" t="s">
        <v>19</v>
      </c>
      <c r="C765" s="40" t="s">
        <v>50</v>
      </c>
      <c r="D765" s="10">
        <v>206.726</v>
      </c>
      <c r="E765" s="41">
        <v>7.1310000000000002</v>
      </c>
      <c r="F765" s="10">
        <v>5.8029999999999999</v>
      </c>
      <c r="G765" s="41">
        <v>7.0819999999999999</v>
      </c>
      <c r="H765" s="10">
        <v>86.665999999999997</v>
      </c>
      <c r="I765" s="41">
        <v>10.045999999999999</v>
      </c>
      <c r="J765" s="10">
        <v>4.6269999999999998</v>
      </c>
      <c r="K765" s="41">
        <v>10.018000000000001</v>
      </c>
      <c r="L765" s="10">
        <v>120.06</v>
      </c>
      <c r="M765" s="41">
        <v>8.8569999999999993</v>
      </c>
      <c r="N765" s="10">
        <v>7.1059999999999999</v>
      </c>
      <c r="O765" s="41">
        <v>8.7479999999999993</v>
      </c>
    </row>
    <row r="766" spans="1:15" ht="14.25" customHeight="1">
      <c r="A766" s="39">
        <v>44958</v>
      </c>
      <c r="B766" s="40" t="s">
        <v>19</v>
      </c>
      <c r="C766" s="40" t="s">
        <v>51</v>
      </c>
      <c r="D766" s="10">
        <v>117.229</v>
      </c>
      <c r="E766" s="41">
        <v>9.9529999999999994</v>
      </c>
      <c r="F766" s="10">
        <v>3.2909999999999999</v>
      </c>
      <c r="G766" s="41">
        <v>9.9179999999999993</v>
      </c>
      <c r="H766" s="10">
        <v>46.036000000000001</v>
      </c>
      <c r="I766" s="41">
        <v>14.385</v>
      </c>
      <c r="J766" s="10">
        <v>2.4580000000000002</v>
      </c>
      <c r="K766" s="41">
        <v>14.366</v>
      </c>
      <c r="L766" s="10">
        <v>71.192999999999998</v>
      </c>
      <c r="M766" s="41">
        <v>11.861000000000001</v>
      </c>
      <c r="N766" s="10">
        <v>4.2140000000000004</v>
      </c>
      <c r="O766" s="41">
        <v>11.779</v>
      </c>
    </row>
    <row r="767" spans="1:15" ht="14.25" customHeight="1">
      <c r="A767" s="42">
        <v>44958</v>
      </c>
      <c r="B767" s="43" t="s">
        <v>19</v>
      </c>
      <c r="C767" s="43" t="s">
        <v>52</v>
      </c>
      <c r="D767" s="12">
        <v>89.497</v>
      </c>
      <c r="E767" s="44">
        <v>9.8469999999999995</v>
      </c>
      <c r="F767" s="12">
        <v>2.512</v>
      </c>
      <c r="G767" s="44">
        <v>9.8119999999999994</v>
      </c>
      <c r="H767" s="12">
        <v>40.630000000000003</v>
      </c>
      <c r="I767" s="44">
        <v>18.449000000000002</v>
      </c>
      <c r="J767" s="12">
        <v>2.169</v>
      </c>
      <c r="K767" s="44">
        <v>18.434000000000001</v>
      </c>
      <c r="L767" s="12">
        <v>48.866999999999997</v>
      </c>
      <c r="M767" s="44">
        <v>14.034000000000001</v>
      </c>
      <c r="N767" s="12">
        <v>2.8929999999999998</v>
      </c>
      <c r="O767" s="44">
        <v>13.965</v>
      </c>
    </row>
    <row r="768" spans="1:15" ht="14.25" customHeight="1">
      <c r="A768" s="39">
        <v>44958</v>
      </c>
      <c r="B768" s="40" t="s">
        <v>20</v>
      </c>
      <c r="C768" s="40" t="s">
        <v>48</v>
      </c>
      <c r="D768" s="10">
        <v>837.93700000000001</v>
      </c>
      <c r="E768" s="41">
        <v>2.3149999999999999</v>
      </c>
      <c r="F768" s="10">
        <v>30.486999999999998</v>
      </c>
      <c r="G768" s="41">
        <v>2.1659999999999999</v>
      </c>
      <c r="H768" s="10">
        <v>271.98099999999999</v>
      </c>
      <c r="I768" s="41">
        <v>4.2089999999999996</v>
      </c>
      <c r="J768" s="10">
        <v>19.309999999999999</v>
      </c>
      <c r="K768" s="41">
        <v>4.109</v>
      </c>
      <c r="L768" s="10">
        <v>565.95600000000002</v>
      </c>
      <c r="M768" s="41">
        <v>2.472</v>
      </c>
      <c r="N768" s="10">
        <v>42.237000000000002</v>
      </c>
      <c r="O768" s="41">
        <v>2.206</v>
      </c>
    </row>
    <row r="769" spans="1:15" ht="14.25" customHeight="1">
      <c r="A769" s="39">
        <v>44958</v>
      </c>
      <c r="B769" s="40" t="s">
        <v>20</v>
      </c>
      <c r="C769" s="40" t="s">
        <v>49</v>
      </c>
      <c r="D769" s="10">
        <v>662.66800000000001</v>
      </c>
      <c r="E769" s="41">
        <v>2.9169999999999998</v>
      </c>
      <c r="F769" s="10">
        <v>24.11</v>
      </c>
      <c r="G769" s="41">
        <v>2.8</v>
      </c>
      <c r="H769" s="10">
        <v>206.06899999999999</v>
      </c>
      <c r="I769" s="41">
        <v>5.3120000000000003</v>
      </c>
      <c r="J769" s="10">
        <v>14.63</v>
      </c>
      <c r="K769" s="41">
        <v>5.2329999999999997</v>
      </c>
      <c r="L769" s="10">
        <v>456.6</v>
      </c>
      <c r="M769" s="41">
        <v>2.8170000000000002</v>
      </c>
      <c r="N769" s="10">
        <v>34.076000000000001</v>
      </c>
      <c r="O769" s="41">
        <v>2.5870000000000002</v>
      </c>
    </row>
    <row r="770" spans="1:15" ht="14.25" customHeight="1">
      <c r="A770" s="39">
        <v>44958</v>
      </c>
      <c r="B770" s="40" t="s">
        <v>20</v>
      </c>
      <c r="C770" s="40" t="s">
        <v>50</v>
      </c>
      <c r="D770" s="10">
        <v>175.26900000000001</v>
      </c>
      <c r="E770" s="41">
        <v>4.72</v>
      </c>
      <c r="F770" s="10">
        <v>6.3769999999999998</v>
      </c>
      <c r="G770" s="41">
        <v>4.6479999999999997</v>
      </c>
      <c r="H770" s="10">
        <v>65.912000000000006</v>
      </c>
      <c r="I770" s="41">
        <v>9.0510000000000002</v>
      </c>
      <c r="J770" s="10">
        <v>4.68</v>
      </c>
      <c r="K770" s="41">
        <v>9.0050000000000008</v>
      </c>
      <c r="L770" s="10">
        <v>109.35599999999999</v>
      </c>
      <c r="M770" s="41">
        <v>6.7839999999999998</v>
      </c>
      <c r="N770" s="10">
        <v>8.1609999999999996</v>
      </c>
      <c r="O770" s="41">
        <v>6.6920000000000002</v>
      </c>
    </row>
    <row r="771" spans="1:15" ht="14.25" customHeight="1">
      <c r="A771" s="39">
        <v>44958</v>
      </c>
      <c r="B771" s="40" t="s">
        <v>20</v>
      </c>
      <c r="C771" s="40" t="s">
        <v>51</v>
      </c>
      <c r="D771" s="10">
        <v>104.57299999999999</v>
      </c>
      <c r="E771" s="41">
        <v>5.7050000000000001</v>
      </c>
      <c r="F771" s="10">
        <v>3.8050000000000002</v>
      </c>
      <c r="G771" s="41">
        <v>5.6459999999999999</v>
      </c>
      <c r="H771" s="10">
        <v>32.441000000000003</v>
      </c>
      <c r="I771" s="41">
        <v>12.4</v>
      </c>
      <c r="J771" s="10">
        <v>2.3029999999999999</v>
      </c>
      <c r="K771" s="41">
        <v>12.367000000000001</v>
      </c>
      <c r="L771" s="10">
        <v>72.132000000000005</v>
      </c>
      <c r="M771" s="41">
        <v>7.2549999999999999</v>
      </c>
      <c r="N771" s="10">
        <v>5.383</v>
      </c>
      <c r="O771" s="41">
        <v>7.1680000000000001</v>
      </c>
    </row>
    <row r="772" spans="1:15" ht="14.25" customHeight="1">
      <c r="A772" s="42">
        <v>44958</v>
      </c>
      <c r="B772" s="43" t="s">
        <v>20</v>
      </c>
      <c r="C772" s="43" t="s">
        <v>52</v>
      </c>
      <c r="D772" s="12">
        <v>70.695999999999998</v>
      </c>
      <c r="E772" s="44">
        <v>9.5220000000000002</v>
      </c>
      <c r="F772" s="12">
        <v>2.5720000000000001</v>
      </c>
      <c r="G772" s="44">
        <v>9.4870000000000001</v>
      </c>
      <c r="H772" s="12">
        <v>33.470999999999997</v>
      </c>
      <c r="I772" s="44">
        <v>14.513999999999999</v>
      </c>
      <c r="J772" s="12">
        <v>2.3759999999999999</v>
      </c>
      <c r="K772" s="44">
        <v>14.484999999999999</v>
      </c>
      <c r="L772" s="12">
        <v>37.225000000000001</v>
      </c>
      <c r="M772" s="44">
        <v>15.010999999999999</v>
      </c>
      <c r="N772" s="12">
        <v>2.778</v>
      </c>
      <c r="O772" s="44">
        <v>14.968999999999999</v>
      </c>
    </row>
    <row r="773" spans="1:15" ht="14.25" customHeight="1">
      <c r="A773" s="39">
        <v>44958</v>
      </c>
      <c r="B773" s="40" t="s">
        <v>21</v>
      </c>
      <c r="C773" s="40" t="s">
        <v>48</v>
      </c>
      <c r="D773" s="10">
        <v>312.64400000000001</v>
      </c>
      <c r="E773" s="41">
        <v>2.6850000000000001</v>
      </c>
      <c r="F773" s="10">
        <v>33.979999999999997</v>
      </c>
      <c r="G773" s="41">
        <v>2.5270000000000001</v>
      </c>
      <c r="H773" s="10">
        <v>94.881</v>
      </c>
      <c r="I773" s="41">
        <v>4.5469999999999997</v>
      </c>
      <c r="J773" s="10">
        <v>19.768000000000001</v>
      </c>
      <c r="K773" s="41">
        <v>4.4749999999999996</v>
      </c>
      <c r="L773" s="10">
        <v>217.76400000000001</v>
      </c>
      <c r="M773" s="41">
        <v>3.3679999999999999</v>
      </c>
      <c r="N773" s="10">
        <v>49.475999999999999</v>
      </c>
      <c r="O773" s="41">
        <v>2.9289999999999998</v>
      </c>
    </row>
    <row r="774" spans="1:15" ht="14.25" customHeight="1">
      <c r="A774" s="39">
        <v>44958</v>
      </c>
      <c r="B774" s="40" t="s">
        <v>21</v>
      </c>
      <c r="C774" s="40" t="s">
        <v>49</v>
      </c>
      <c r="D774" s="10">
        <v>249.773</v>
      </c>
      <c r="E774" s="41">
        <v>3.2669999999999999</v>
      </c>
      <c r="F774" s="10">
        <v>27.146000000000001</v>
      </c>
      <c r="G774" s="41">
        <v>3.1379999999999999</v>
      </c>
      <c r="H774" s="10">
        <v>71.013999999999996</v>
      </c>
      <c r="I774" s="41">
        <v>5.6609999999999996</v>
      </c>
      <c r="J774" s="10">
        <v>14.795999999999999</v>
      </c>
      <c r="K774" s="41">
        <v>5.6029999999999998</v>
      </c>
      <c r="L774" s="10">
        <v>178.75899999999999</v>
      </c>
      <c r="M774" s="41">
        <v>3.5369999999999999</v>
      </c>
      <c r="N774" s="10">
        <v>40.615000000000002</v>
      </c>
      <c r="O774" s="41">
        <v>3.1230000000000002</v>
      </c>
    </row>
    <row r="775" spans="1:15" ht="14.25" customHeight="1">
      <c r="A775" s="39">
        <v>44958</v>
      </c>
      <c r="B775" s="40" t="s">
        <v>21</v>
      </c>
      <c r="C775" s="40" t="s">
        <v>50</v>
      </c>
      <c r="D775" s="10">
        <v>62.871000000000002</v>
      </c>
      <c r="E775" s="41">
        <v>7.4829999999999997</v>
      </c>
      <c r="F775" s="10">
        <v>6.8330000000000002</v>
      </c>
      <c r="G775" s="41">
        <v>7.4279999999999999</v>
      </c>
      <c r="H775" s="10">
        <v>23.867000000000001</v>
      </c>
      <c r="I775" s="41">
        <v>12.057</v>
      </c>
      <c r="J775" s="10">
        <v>4.9729999999999999</v>
      </c>
      <c r="K775" s="41">
        <v>12.03</v>
      </c>
      <c r="L775" s="10">
        <v>39.003999999999998</v>
      </c>
      <c r="M775" s="41">
        <v>9.4220000000000006</v>
      </c>
      <c r="N775" s="10">
        <v>8.8620000000000001</v>
      </c>
      <c r="O775" s="41">
        <v>9.2750000000000004</v>
      </c>
    </row>
    <row r="776" spans="1:15" ht="14.25" customHeight="1">
      <c r="A776" s="39">
        <v>44958</v>
      </c>
      <c r="B776" s="40" t="s">
        <v>21</v>
      </c>
      <c r="C776" s="40" t="s">
        <v>51</v>
      </c>
      <c r="D776" s="10">
        <v>37.052</v>
      </c>
      <c r="E776" s="41">
        <v>7.9669999999999996</v>
      </c>
      <c r="F776" s="10">
        <v>4.0270000000000001</v>
      </c>
      <c r="G776" s="41">
        <v>7.915</v>
      </c>
      <c r="H776" s="10">
        <v>12.81</v>
      </c>
      <c r="I776" s="41">
        <v>18.795000000000002</v>
      </c>
      <c r="J776" s="10">
        <v>2.669</v>
      </c>
      <c r="K776" s="41">
        <v>18.777000000000001</v>
      </c>
      <c r="L776" s="10">
        <v>24.242000000000001</v>
      </c>
      <c r="M776" s="41">
        <v>11.377000000000001</v>
      </c>
      <c r="N776" s="10">
        <v>5.508</v>
      </c>
      <c r="O776" s="41">
        <v>11.255000000000001</v>
      </c>
    </row>
    <row r="777" spans="1:15" ht="14.25" customHeight="1">
      <c r="A777" s="42">
        <v>44958</v>
      </c>
      <c r="B777" s="43" t="s">
        <v>21</v>
      </c>
      <c r="C777" s="43" t="s">
        <v>52</v>
      </c>
      <c r="D777" s="12">
        <v>25.818999999999999</v>
      </c>
      <c r="E777" s="44">
        <v>15.369</v>
      </c>
      <c r="F777" s="12">
        <v>2.806</v>
      </c>
      <c r="G777" s="44">
        <v>15.342000000000001</v>
      </c>
      <c r="H777" s="12">
        <v>11.057</v>
      </c>
      <c r="I777" s="44">
        <v>17.916</v>
      </c>
      <c r="J777" s="12">
        <v>2.3039999999999998</v>
      </c>
      <c r="K777" s="44">
        <v>17.898</v>
      </c>
      <c r="L777" s="12">
        <v>14.762</v>
      </c>
      <c r="M777" s="44">
        <v>18.969000000000001</v>
      </c>
      <c r="N777" s="12">
        <v>3.3540000000000001</v>
      </c>
      <c r="O777" s="44">
        <v>18.896000000000001</v>
      </c>
    </row>
    <row r="778" spans="1:15" ht="14.25" customHeight="1">
      <c r="A778" s="39">
        <v>44958</v>
      </c>
      <c r="B778" s="40" t="s">
        <v>22</v>
      </c>
      <c r="C778" s="40" t="s">
        <v>48</v>
      </c>
      <c r="D778" s="10">
        <v>431.95100000000002</v>
      </c>
      <c r="E778" s="41">
        <v>2.2909999999999999</v>
      </c>
      <c r="F778" s="10">
        <v>29.331</v>
      </c>
      <c r="G778" s="41">
        <v>2.1509999999999998</v>
      </c>
      <c r="H778" s="10">
        <v>126.792</v>
      </c>
      <c r="I778" s="41">
        <v>4.7460000000000004</v>
      </c>
      <c r="J778" s="10">
        <v>16.300999999999998</v>
      </c>
      <c r="K778" s="41">
        <v>4.6680000000000001</v>
      </c>
      <c r="L778" s="10">
        <v>305.15899999999999</v>
      </c>
      <c r="M778" s="41">
        <v>2.7919999999999998</v>
      </c>
      <c r="N778" s="10">
        <v>43.915999999999997</v>
      </c>
      <c r="O778" s="41">
        <v>2.5289999999999999</v>
      </c>
    </row>
    <row r="779" spans="1:15" ht="14.25" customHeight="1">
      <c r="A779" s="39">
        <v>44958</v>
      </c>
      <c r="B779" s="40" t="s">
        <v>22</v>
      </c>
      <c r="C779" s="40" t="s">
        <v>49</v>
      </c>
      <c r="D779" s="10">
        <v>348.37599999999998</v>
      </c>
      <c r="E779" s="41">
        <v>2.601</v>
      </c>
      <c r="F779" s="10">
        <v>23.655999999999999</v>
      </c>
      <c r="G779" s="41">
        <v>2.4780000000000002</v>
      </c>
      <c r="H779" s="10">
        <v>93.087000000000003</v>
      </c>
      <c r="I779" s="41">
        <v>6.6970000000000001</v>
      </c>
      <c r="J779" s="10">
        <v>11.968</v>
      </c>
      <c r="K779" s="41">
        <v>6.641</v>
      </c>
      <c r="L779" s="10">
        <v>255.28899999999999</v>
      </c>
      <c r="M779" s="41">
        <v>3.2450000000000001</v>
      </c>
      <c r="N779" s="10">
        <v>36.738999999999997</v>
      </c>
      <c r="O779" s="41">
        <v>3.0219999999999998</v>
      </c>
    </row>
    <row r="780" spans="1:15" ht="14.25" customHeight="1">
      <c r="A780" s="39">
        <v>44958</v>
      </c>
      <c r="B780" s="40" t="s">
        <v>22</v>
      </c>
      <c r="C780" s="40" t="s">
        <v>50</v>
      </c>
      <c r="D780" s="10">
        <v>83.575000000000003</v>
      </c>
      <c r="E780" s="41">
        <v>6.5759999999999996</v>
      </c>
      <c r="F780" s="10">
        <v>5.6749999999999998</v>
      </c>
      <c r="G780" s="41">
        <v>6.5289999999999999</v>
      </c>
      <c r="H780" s="10">
        <v>33.704999999999998</v>
      </c>
      <c r="I780" s="41">
        <v>8.8859999999999992</v>
      </c>
      <c r="J780" s="10">
        <v>4.3330000000000002</v>
      </c>
      <c r="K780" s="41">
        <v>8.8450000000000006</v>
      </c>
      <c r="L780" s="10">
        <v>49.87</v>
      </c>
      <c r="M780" s="41">
        <v>9.9139999999999997</v>
      </c>
      <c r="N780" s="10">
        <v>7.1769999999999996</v>
      </c>
      <c r="O780" s="41">
        <v>9.843</v>
      </c>
    </row>
    <row r="781" spans="1:15" ht="14.25" customHeight="1">
      <c r="A781" s="39">
        <v>44958</v>
      </c>
      <c r="B781" s="40" t="s">
        <v>22</v>
      </c>
      <c r="C781" s="40" t="s">
        <v>51</v>
      </c>
      <c r="D781" s="10">
        <v>45.966999999999999</v>
      </c>
      <c r="E781" s="41">
        <v>10.323</v>
      </c>
      <c r="F781" s="10">
        <v>3.121</v>
      </c>
      <c r="G781" s="41">
        <v>10.292999999999999</v>
      </c>
      <c r="H781" s="10">
        <v>15.598000000000001</v>
      </c>
      <c r="I781" s="41">
        <v>14.023999999999999</v>
      </c>
      <c r="J781" s="10">
        <v>2.0049999999999999</v>
      </c>
      <c r="K781" s="41">
        <v>13.997999999999999</v>
      </c>
      <c r="L781" s="10">
        <v>30.369</v>
      </c>
      <c r="M781" s="41">
        <v>11.311</v>
      </c>
      <c r="N781" s="10">
        <v>4.3710000000000004</v>
      </c>
      <c r="O781" s="41">
        <v>11.249000000000001</v>
      </c>
    </row>
    <row r="782" spans="1:15" ht="14.25" customHeight="1">
      <c r="A782" s="42">
        <v>44958</v>
      </c>
      <c r="B782" s="43" t="s">
        <v>22</v>
      </c>
      <c r="C782" s="43" t="s">
        <v>52</v>
      </c>
      <c r="D782" s="12">
        <v>37.607999999999997</v>
      </c>
      <c r="E782" s="44">
        <v>8.4659999999999993</v>
      </c>
      <c r="F782" s="12">
        <v>2.5539999999999998</v>
      </c>
      <c r="G782" s="44">
        <v>8.43</v>
      </c>
      <c r="H782" s="12">
        <v>18.106999999999999</v>
      </c>
      <c r="I782" s="44">
        <v>12.849</v>
      </c>
      <c r="J782" s="12">
        <v>2.3279999999999998</v>
      </c>
      <c r="K782" s="44">
        <v>12.82</v>
      </c>
      <c r="L782" s="12">
        <v>19.501000000000001</v>
      </c>
      <c r="M782" s="44">
        <v>17.356000000000002</v>
      </c>
      <c r="N782" s="12">
        <v>2.806</v>
      </c>
      <c r="O782" s="44">
        <v>17.315000000000001</v>
      </c>
    </row>
    <row r="783" spans="1:15" ht="14.25" customHeight="1">
      <c r="A783" s="39">
        <v>44958</v>
      </c>
      <c r="B783" s="40" t="s">
        <v>23</v>
      </c>
      <c r="C783" s="40" t="s">
        <v>48</v>
      </c>
      <c r="D783" s="10">
        <v>102.523</v>
      </c>
      <c r="E783" s="41">
        <v>3.3119999999999998</v>
      </c>
      <c r="F783" s="10">
        <v>36.094000000000001</v>
      </c>
      <c r="G783" s="41">
        <v>3.0920000000000001</v>
      </c>
      <c r="H783" s="10">
        <v>30.460999999999999</v>
      </c>
      <c r="I783" s="41">
        <v>5.907</v>
      </c>
      <c r="J783" s="10">
        <v>20.882999999999999</v>
      </c>
      <c r="K783" s="41">
        <v>5.681</v>
      </c>
      <c r="L783" s="10">
        <v>72.063000000000002</v>
      </c>
      <c r="M783" s="41">
        <v>3.9950000000000001</v>
      </c>
      <c r="N783" s="10">
        <v>52.15</v>
      </c>
      <c r="O783" s="41">
        <v>3.7029999999999998</v>
      </c>
    </row>
    <row r="784" spans="1:15" ht="14.25" customHeight="1">
      <c r="A784" s="39">
        <v>44958</v>
      </c>
      <c r="B784" s="40" t="s">
        <v>23</v>
      </c>
      <c r="C784" s="40" t="s">
        <v>49</v>
      </c>
      <c r="D784" s="10">
        <v>81.593000000000004</v>
      </c>
      <c r="E784" s="41">
        <v>4.4930000000000003</v>
      </c>
      <c r="F784" s="10">
        <v>28.725000000000001</v>
      </c>
      <c r="G784" s="41">
        <v>4.3339999999999996</v>
      </c>
      <c r="H784" s="10">
        <v>21.916</v>
      </c>
      <c r="I784" s="41">
        <v>8.9429999999999996</v>
      </c>
      <c r="J784" s="10">
        <v>15.025</v>
      </c>
      <c r="K784" s="41">
        <v>8.7949999999999999</v>
      </c>
      <c r="L784" s="10">
        <v>59.677</v>
      </c>
      <c r="M784" s="41">
        <v>4.4660000000000002</v>
      </c>
      <c r="N784" s="10">
        <v>43.186999999999998</v>
      </c>
      <c r="O784" s="41">
        <v>4.2060000000000004</v>
      </c>
    </row>
    <row r="785" spans="1:15" ht="14.25" customHeight="1">
      <c r="A785" s="39">
        <v>44958</v>
      </c>
      <c r="B785" s="40" t="s">
        <v>23</v>
      </c>
      <c r="C785" s="40" t="s">
        <v>50</v>
      </c>
      <c r="D785" s="10">
        <v>20.931000000000001</v>
      </c>
      <c r="E785" s="41">
        <v>10.161</v>
      </c>
      <c r="F785" s="10">
        <v>7.3689999999999998</v>
      </c>
      <c r="G785" s="41">
        <v>10.090999999999999</v>
      </c>
      <c r="H785" s="10">
        <v>8.5449999999999999</v>
      </c>
      <c r="I785" s="41">
        <v>17.666</v>
      </c>
      <c r="J785" s="10">
        <v>5.8579999999999997</v>
      </c>
      <c r="K785" s="41">
        <v>17.591000000000001</v>
      </c>
      <c r="L785" s="10">
        <v>12.385</v>
      </c>
      <c r="M785" s="41">
        <v>10.964</v>
      </c>
      <c r="N785" s="10">
        <v>8.9629999999999992</v>
      </c>
      <c r="O785" s="41">
        <v>10.861000000000001</v>
      </c>
    </row>
    <row r="786" spans="1:15" ht="14.25" customHeight="1">
      <c r="A786" s="39">
        <v>44958</v>
      </c>
      <c r="B786" s="40" t="s">
        <v>23</v>
      </c>
      <c r="C786" s="40" t="s">
        <v>51</v>
      </c>
      <c r="D786" s="10">
        <v>10.173999999999999</v>
      </c>
      <c r="E786" s="41">
        <v>17.021000000000001</v>
      </c>
      <c r="F786" s="10">
        <v>3.5819999999999999</v>
      </c>
      <c r="G786" s="41">
        <v>16.98</v>
      </c>
      <c r="H786" s="10">
        <v>3.1120000000000001</v>
      </c>
      <c r="I786" s="41">
        <v>28.227</v>
      </c>
      <c r="J786" s="10">
        <v>2.1339999999999999</v>
      </c>
      <c r="K786" s="41">
        <v>28.18</v>
      </c>
      <c r="L786" s="10">
        <v>7.0620000000000003</v>
      </c>
      <c r="M786" s="41">
        <v>18.623000000000001</v>
      </c>
      <c r="N786" s="10">
        <v>5.1100000000000003</v>
      </c>
      <c r="O786" s="41">
        <v>18.562000000000001</v>
      </c>
    </row>
    <row r="787" spans="1:15" ht="14.25" customHeight="1">
      <c r="A787" s="42">
        <v>44958</v>
      </c>
      <c r="B787" s="43" t="s">
        <v>23</v>
      </c>
      <c r="C787" s="43" t="s">
        <v>52</v>
      </c>
      <c r="D787" s="12">
        <v>10.757</v>
      </c>
      <c r="E787" s="44">
        <v>12.109</v>
      </c>
      <c r="F787" s="12">
        <v>3.7869999999999999</v>
      </c>
      <c r="G787" s="44">
        <v>12.051</v>
      </c>
      <c r="H787" s="12">
        <v>5.4329999999999998</v>
      </c>
      <c r="I787" s="44">
        <v>20.994</v>
      </c>
      <c r="J787" s="12">
        <v>3.7250000000000001</v>
      </c>
      <c r="K787" s="44">
        <v>20.931000000000001</v>
      </c>
      <c r="L787" s="12">
        <v>5.3239999999999998</v>
      </c>
      <c r="M787" s="44">
        <v>14.776</v>
      </c>
      <c r="N787" s="12">
        <v>3.8530000000000002</v>
      </c>
      <c r="O787" s="44">
        <v>14.699</v>
      </c>
    </row>
    <row r="788" spans="1:15" ht="14.25" customHeight="1">
      <c r="A788" s="39">
        <v>44958</v>
      </c>
      <c r="B788" s="40" t="s">
        <v>24</v>
      </c>
      <c r="C788" s="40" t="s">
        <v>48</v>
      </c>
      <c r="D788" s="10">
        <v>23.164999999999999</v>
      </c>
      <c r="E788" s="41">
        <v>6.6479999999999997</v>
      </c>
      <c r="F788" s="10">
        <v>20.555</v>
      </c>
      <c r="G788" s="41">
        <v>6.3650000000000002</v>
      </c>
      <c r="H788" s="10">
        <v>8.5370000000000008</v>
      </c>
      <c r="I788" s="41">
        <v>9.7479999999999993</v>
      </c>
      <c r="J788" s="10">
        <v>15.12</v>
      </c>
      <c r="K788" s="41">
        <v>9.327</v>
      </c>
      <c r="L788" s="10">
        <v>14.628</v>
      </c>
      <c r="M788" s="41">
        <v>7.1539999999999999</v>
      </c>
      <c r="N788" s="10">
        <v>26.010999999999999</v>
      </c>
      <c r="O788" s="41">
        <v>6.7729999999999997</v>
      </c>
    </row>
    <row r="789" spans="1:15" ht="14.25" customHeight="1">
      <c r="A789" s="39">
        <v>44958</v>
      </c>
      <c r="B789" s="40" t="s">
        <v>24</v>
      </c>
      <c r="C789" s="40" t="s">
        <v>49</v>
      </c>
      <c r="D789" s="10">
        <v>19.23</v>
      </c>
      <c r="E789" s="41">
        <v>7.8730000000000002</v>
      </c>
      <c r="F789" s="10">
        <v>17.062999999999999</v>
      </c>
      <c r="G789" s="41">
        <v>7.6349999999999998</v>
      </c>
      <c r="H789" s="10">
        <v>7.2039999999999997</v>
      </c>
      <c r="I789" s="41">
        <v>10.226000000000001</v>
      </c>
      <c r="J789" s="10">
        <v>12.76</v>
      </c>
      <c r="K789" s="41">
        <v>9.8260000000000005</v>
      </c>
      <c r="L789" s="10">
        <v>12.026</v>
      </c>
      <c r="M789" s="41">
        <v>9.3879999999999999</v>
      </c>
      <c r="N789" s="10">
        <v>21.385000000000002</v>
      </c>
      <c r="O789" s="41">
        <v>9.1010000000000009</v>
      </c>
    </row>
    <row r="790" spans="1:15" ht="14.25" customHeight="1">
      <c r="A790" s="39">
        <v>44958</v>
      </c>
      <c r="B790" s="40" t="s">
        <v>24</v>
      </c>
      <c r="C790" s="40" t="s">
        <v>50</v>
      </c>
      <c r="D790" s="10">
        <v>3.9350000000000001</v>
      </c>
      <c r="E790" s="41">
        <v>16.898</v>
      </c>
      <c r="F790" s="10">
        <v>3.4910000000000001</v>
      </c>
      <c r="G790" s="41">
        <v>16.789000000000001</v>
      </c>
      <c r="H790" s="10">
        <v>1.333</v>
      </c>
      <c r="I790" s="41">
        <v>27.699000000000002</v>
      </c>
      <c r="J790" s="10">
        <v>2.36</v>
      </c>
      <c r="K790" s="41">
        <v>27.553999999999998</v>
      </c>
      <c r="L790" s="10">
        <v>2.6019999999999999</v>
      </c>
      <c r="M790" s="41">
        <v>21.893999999999998</v>
      </c>
      <c r="N790" s="10">
        <v>4.6269999999999998</v>
      </c>
      <c r="O790" s="41">
        <v>21.773</v>
      </c>
    </row>
    <row r="791" spans="1:15" ht="14.25" customHeight="1">
      <c r="A791" s="39">
        <v>44958</v>
      </c>
      <c r="B791" s="40" t="s">
        <v>24</v>
      </c>
      <c r="C791" s="40" t="s">
        <v>51</v>
      </c>
      <c r="D791" s="10">
        <v>1.4510000000000001</v>
      </c>
      <c r="E791" s="41">
        <v>25.88</v>
      </c>
      <c r="F791" s="10">
        <v>1.2869999999999999</v>
      </c>
      <c r="G791" s="41">
        <v>25.809000000000001</v>
      </c>
      <c r="H791" s="10">
        <v>0.72099999999999997</v>
      </c>
      <c r="I791" s="41">
        <v>43.999000000000002</v>
      </c>
      <c r="J791" s="10">
        <v>1.276</v>
      </c>
      <c r="K791" s="41">
        <v>43.908000000000001</v>
      </c>
      <c r="L791" s="10">
        <v>0.73</v>
      </c>
      <c r="M791" s="41">
        <v>31.808</v>
      </c>
      <c r="N791" s="10">
        <v>1.2989999999999999</v>
      </c>
      <c r="O791" s="41">
        <v>31.724</v>
      </c>
    </row>
    <row r="792" spans="1:15" ht="14.25" customHeight="1">
      <c r="A792" s="42">
        <v>44958</v>
      </c>
      <c r="B792" s="43" t="s">
        <v>24</v>
      </c>
      <c r="C792" s="43" t="s">
        <v>52</v>
      </c>
      <c r="D792" s="12">
        <v>2.484</v>
      </c>
      <c r="E792" s="44">
        <v>23.166</v>
      </c>
      <c r="F792" s="12">
        <v>2.2040000000000002</v>
      </c>
      <c r="G792" s="44">
        <v>23.085999999999999</v>
      </c>
      <c r="H792" s="12">
        <v>0.61199999999999999</v>
      </c>
      <c r="I792" s="44">
        <v>38.654000000000003</v>
      </c>
      <c r="J792" s="12">
        <v>1.0840000000000001</v>
      </c>
      <c r="K792" s="44">
        <v>38.549999999999997</v>
      </c>
      <c r="L792" s="12">
        <v>1.8720000000000001</v>
      </c>
      <c r="M792" s="44">
        <v>29.242999999999999</v>
      </c>
      <c r="N792" s="12">
        <v>3.3279999999999998</v>
      </c>
      <c r="O792" s="44">
        <v>29.152000000000001</v>
      </c>
    </row>
    <row r="793" spans="1:15" ht="14.25" customHeight="1">
      <c r="A793" s="39">
        <v>44958</v>
      </c>
      <c r="B793" s="40" t="s">
        <v>25</v>
      </c>
      <c r="C793" s="40" t="s">
        <v>48</v>
      </c>
      <c r="D793" s="10">
        <v>59.186</v>
      </c>
      <c r="E793" s="41">
        <v>5.3470000000000004</v>
      </c>
      <c r="F793" s="10">
        <v>22.867000000000001</v>
      </c>
      <c r="G793" s="41">
        <v>5.2460000000000004</v>
      </c>
      <c r="H793" s="10">
        <v>22.943999999999999</v>
      </c>
      <c r="I793" s="41">
        <v>8.3290000000000006</v>
      </c>
      <c r="J793" s="10">
        <v>17.271999999999998</v>
      </c>
      <c r="K793" s="41">
        <v>8.2309999999999999</v>
      </c>
      <c r="L793" s="10">
        <v>36.241999999999997</v>
      </c>
      <c r="M793" s="41">
        <v>5.4390000000000001</v>
      </c>
      <c r="N793" s="10">
        <v>28.766999999999999</v>
      </c>
      <c r="O793" s="41">
        <v>5.234</v>
      </c>
    </row>
    <row r="794" spans="1:15" ht="14.25" customHeight="1">
      <c r="A794" s="39">
        <v>44958</v>
      </c>
      <c r="B794" s="40" t="s">
        <v>25</v>
      </c>
      <c r="C794" s="40" t="s">
        <v>49</v>
      </c>
      <c r="D794" s="10">
        <v>46.832000000000001</v>
      </c>
      <c r="E794" s="41">
        <v>6.2910000000000004</v>
      </c>
      <c r="F794" s="10">
        <v>18.094000000000001</v>
      </c>
      <c r="G794" s="41">
        <v>6.2050000000000001</v>
      </c>
      <c r="H794" s="10">
        <v>16.042999999999999</v>
      </c>
      <c r="I794" s="41">
        <v>13.074</v>
      </c>
      <c r="J794" s="10">
        <v>12.077</v>
      </c>
      <c r="K794" s="41">
        <v>13.012</v>
      </c>
      <c r="L794" s="10">
        <v>30.789000000000001</v>
      </c>
      <c r="M794" s="41">
        <v>6.5389999999999997</v>
      </c>
      <c r="N794" s="10">
        <v>24.437999999999999</v>
      </c>
      <c r="O794" s="41">
        <v>6.3689999999999998</v>
      </c>
    </row>
    <row r="795" spans="1:15" ht="14.25" customHeight="1">
      <c r="A795" s="39">
        <v>44958</v>
      </c>
      <c r="B795" s="40" t="s">
        <v>25</v>
      </c>
      <c r="C795" s="40" t="s">
        <v>50</v>
      </c>
      <c r="D795" s="10">
        <v>12.355</v>
      </c>
      <c r="E795" s="41">
        <v>11.363</v>
      </c>
      <c r="F795" s="10">
        <v>4.7729999999999997</v>
      </c>
      <c r="G795" s="41">
        <v>11.315</v>
      </c>
      <c r="H795" s="10">
        <v>6.9009999999999998</v>
      </c>
      <c r="I795" s="41">
        <v>14.275</v>
      </c>
      <c r="J795" s="10">
        <v>5.1950000000000003</v>
      </c>
      <c r="K795" s="41">
        <v>14.218</v>
      </c>
      <c r="L795" s="10">
        <v>5.4530000000000003</v>
      </c>
      <c r="M795" s="41">
        <v>19.489999999999998</v>
      </c>
      <c r="N795" s="10">
        <v>4.3289999999999997</v>
      </c>
      <c r="O795" s="41">
        <v>19.434000000000001</v>
      </c>
    </row>
    <row r="796" spans="1:15" ht="14.25" customHeight="1">
      <c r="A796" s="39">
        <v>44958</v>
      </c>
      <c r="B796" s="40" t="s">
        <v>25</v>
      </c>
      <c r="C796" s="40" t="s">
        <v>51</v>
      </c>
      <c r="D796" s="10">
        <v>7.3239999999999998</v>
      </c>
      <c r="E796" s="41">
        <v>16.945</v>
      </c>
      <c r="F796" s="10">
        <v>2.83</v>
      </c>
      <c r="G796" s="41">
        <v>16.913</v>
      </c>
      <c r="H796" s="10">
        <v>3.5680000000000001</v>
      </c>
      <c r="I796" s="41">
        <v>26.94</v>
      </c>
      <c r="J796" s="10">
        <v>2.6859999999999999</v>
      </c>
      <c r="K796" s="41">
        <v>26.91</v>
      </c>
      <c r="L796" s="10">
        <v>3.7559999999999998</v>
      </c>
      <c r="M796" s="41">
        <v>24.928000000000001</v>
      </c>
      <c r="N796" s="10">
        <v>2.9809999999999999</v>
      </c>
      <c r="O796" s="41">
        <v>24.884</v>
      </c>
    </row>
    <row r="797" spans="1:15" ht="14.25" customHeight="1">
      <c r="A797" s="42">
        <v>44958</v>
      </c>
      <c r="B797" s="43" t="s">
        <v>25</v>
      </c>
      <c r="C797" s="43" t="s">
        <v>52</v>
      </c>
      <c r="D797" s="12">
        <v>5.03</v>
      </c>
      <c r="E797" s="44">
        <v>14.598000000000001</v>
      </c>
      <c r="F797" s="12">
        <v>1.944</v>
      </c>
      <c r="G797" s="44">
        <v>14.561</v>
      </c>
      <c r="H797" s="12">
        <v>3.3330000000000002</v>
      </c>
      <c r="I797" s="44">
        <v>17.187000000000001</v>
      </c>
      <c r="J797" s="12">
        <v>2.5089999999999999</v>
      </c>
      <c r="K797" s="44">
        <v>17.14</v>
      </c>
      <c r="L797" s="12">
        <v>1.6970000000000001</v>
      </c>
      <c r="M797" s="44">
        <v>32.780999999999999</v>
      </c>
      <c r="N797" s="12">
        <v>1.347</v>
      </c>
      <c r="O797" s="44">
        <v>32.747</v>
      </c>
    </row>
    <row r="798" spans="1:15" ht="14.25" customHeight="1">
      <c r="A798" s="39">
        <v>44958</v>
      </c>
      <c r="B798" s="40" t="s">
        <v>26</v>
      </c>
      <c r="C798" s="40" t="s">
        <v>48</v>
      </c>
      <c r="D798" s="10">
        <v>1136.509</v>
      </c>
      <c r="E798" s="41">
        <v>2.4239999999999999</v>
      </c>
      <c r="F798" s="10">
        <v>27.221</v>
      </c>
      <c r="G798" s="41">
        <v>2.0230000000000001</v>
      </c>
      <c r="H798" s="10">
        <v>185.58500000000001</v>
      </c>
      <c r="I798" s="41">
        <v>6.1529999999999996</v>
      </c>
      <c r="J798" s="10">
        <v>8.4909999999999997</v>
      </c>
      <c r="K798" s="41">
        <v>5.9580000000000002</v>
      </c>
      <c r="L798" s="10">
        <v>950.92399999999998</v>
      </c>
      <c r="M798" s="41">
        <v>2.383</v>
      </c>
      <c r="N798" s="10">
        <v>47.795999999999999</v>
      </c>
      <c r="O798" s="41">
        <v>1.8160000000000001</v>
      </c>
    </row>
    <row r="799" spans="1:15" ht="14.25" customHeight="1">
      <c r="A799" s="39">
        <v>44958</v>
      </c>
      <c r="B799" s="40" t="s">
        <v>26</v>
      </c>
      <c r="C799" s="40" t="s">
        <v>49</v>
      </c>
      <c r="D799" s="10">
        <v>953.82100000000003</v>
      </c>
      <c r="E799" s="41">
        <v>2.3570000000000002</v>
      </c>
      <c r="F799" s="10">
        <v>22.844999999999999</v>
      </c>
      <c r="G799" s="41">
        <v>1.9419999999999999</v>
      </c>
      <c r="H799" s="10">
        <v>133.863</v>
      </c>
      <c r="I799" s="41">
        <v>7.11</v>
      </c>
      <c r="J799" s="10">
        <v>6.125</v>
      </c>
      <c r="K799" s="41">
        <v>6.9420000000000002</v>
      </c>
      <c r="L799" s="10">
        <v>819.95699999999999</v>
      </c>
      <c r="M799" s="41">
        <v>2.5459999999999998</v>
      </c>
      <c r="N799" s="10">
        <v>41.213000000000001</v>
      </c>
      <c r="O799" s="41">
        <v>2.024</v>
      </c>
    </row>
    <row r="800" spans="1:15" ht="14.25" customHeight="1">
      <c r="A800" s="39">
        <v>44958</v>
      </c>
      <c r="B800" s="40" t="s">
        <v>26</v>
      </c>
      <c r="C800" s="40" t="s">
        <v>50</v>
      </c>
      <c r="D800" s="10">
        <v>182.68799999999999</v>
      </c>
      <c r="E800" s="41">
        <v>6.2619999999999996</v>
      </c>
      <c r="F800" s="10">
        <v>4.3760000000000003</v>
      </c>
      <c r="G800" s="41">
        <v>6.1180000000000003</v>
      </c>
      <c r="H800" s="10">
        <v>51.722000000000001</v>
      </c>
      <c r="I800" s="41">
        <v>8.1869999999999994</v>
      </c>
      <c r="J800" s="10">
        <v>2.367</v>
      </c>
      <c r="K800" s="41">
        <v>8.0410000000000004</v>
      </c>
      <c r="L800" s="10">
        <v>130.96600000000001</v>
      </c>
      <c r="M800" s="41">
        <v>7.8680000000000003</v>
      </c>
      <c r="N800" s="10">
        <v>6.5830000000000002</v>
      </c>
      <c r="O800" s="41">
        <v>7.7149999999999999</v>
      </c>
    </row>
    <row r="801" spans="1:15" ht="14.25" customHeight="1">
      <c r="A801" s="39">
        <v>44958</v>
      </c>
      <c r="B801" s="40" t="s">
        <v>26</v>
      </c>
      <c r="C801" s="40" t="s">
        <v>51</v>
      </c>
      <c r="D801" s="10">
        <v>93.957999999999998</v>
      </c>
      <c r="E801" s="41">
        <v>8.141</v>
      </c>
      <c r="F801" s="10">
        <v>2.25</v>
      </c>
      <c r="G801" s="41">
        <v>8.0299999999999994</v>
      </c>
      <c r="H801" s="10">
        <v>10.996</v>
      </c>
      <c r="I801" s="41">
        <v>19.975999999999999</v>
      </c>
      <c r="J801" s="10">
        <v>0.503</v>
      </c>
      <c r="K801" s="41">
        <v>19.917000000000002</v>
      </c>
      <c r="L801" s="10">
        <v>82.962000000000003</v>
      </c>
      <c r="M801" s="41">
        <v>8.9179999999999993</v>
      </c>
      <c r="N801" s="10">
        <v>4.17</v>
      </c>
      <c r="O801" s="41">
        <v>8.7829999999999995</v>
      </c>
    </row>
    <row r="802" spans="1:15" ht="14.25" customHeight="1">
      <c r="A802" s="42">
        <v>44958</v>
      </c>
      <c r="B802" s="43" t="s">
        <v>26</v>
      </c>
      <c r="C802" s="43" t="s">
        <v>52</v>
      </c>
      <c r="D802" s="12">
        <v>88.73</v>
      </c>
      <c r="E802" s="44">
        <v>9.016</v>
      </c>
      <c r="F802" s="12">
        <v>2.125</v>
      </c>
      <c r="G802" s="44">
        <v>8.9160000000000004</v>
      </c>
      <c r="H802" s="12">
        <v>40.725000000000001</v>
      </c>
      <c r="I802" s="44">
        <v>10.196999999999999</v>
      </c>
      <c r="J802" s="12">
        <v>1.863</v>
      </c>
      <c r="K802" s="44">
        <v>10.08</v>
      </c>
      <c r="L802" s="12">
        <v>48.003999999999998</v>
      </c>
      <c r="M802" s="44">
        <v>13.506</v>
      </c>
      <c r="N802" s="12">
        <v>2.4129999999999998</v>
      </c>
      <c r="O802" s="44">
        <v>13.417</v>
      </c>
    </row>
    <row r="803" spans="1:15" ht="14.25" customHeight="1">
      <c r="A803" s="39">
        <v>44958</v>
      </c>
      <c r="B803" s="40" t="s">
        <v>33</v>
      </c>
      <c r="C803" s="40" t="s">
        <v>48</v>
      </c>
      <c r="D803" s="10">
        <v>1035.9670000000001</v>
      </c>
      <c r="E803" s="41">
        <v>2.367</v>
      </c>
      <c r="F803" s="10">
        <v>27.527999999999999</v>
      </c>
      <c r="G803" s="41">
        <v>1.9239999999999999</v>
      </c>
      <c r="H803" s="10">
        <v>166.779</v>
      </c>
      <c r="I803" s="41">
        <v>6.681</v>
      </c>
      <c r="J803" s="10">
        <v>8.4009999999999998</v>
      </c>
      <c r="K803" s="41">
        <v>6.4729999999999999</v>
      </c>
      <c r="L803" s="10">
        <v>869.18799999999999</v>
      </c>
      <c r="M803" s="41">
        <v>2.1280000000000001</v>
      </c>
      <c r="N803" s="10">
        <v>48.881999999999998</v>
      </c>
      <c r="O803" s="41">
        <v>1.423</v>
      </c>
    </row>
    <row r="804" spans="1:15" ht="14.25" customHeight="1">
      <c r="A804" s="39">
        <v>44958</v>
      </c>
      <c r="B804" s="40" t="s">
        <v>33</v>
      </c>
      <c r="C804" s="40" t="s">
        <v>49</v>
      </c>
      <c r="D804" s="10">
        <v>870.65499999999997</v>
      </c>
      <c r="E804" s="41">
        <v>2.2770000000000001</v>
      </c>
      <c r="F804" s="10">
        <v>23.135000000000002</v>
      </c>
      <c r="G804" s="41">
        <v>1.8120000000000001</v>
      </c>
      <c r="H804" s="10">
        <v>120.142</v>
      </c>
      <c r="I804" s="41">
        <v>7.4669999999999996</v>
      </c>
      <c r="J804" s="10">
        <v>6.0519999999999996</v>
      </c>
      <c r="K804" s="41">
        <v>7.282</v>
      </c>
      <c r="L804" s="10">
        <v>750.51300000000003</v>
      </c>
      <c r="M804" s="41">
        <v>2.2730000000000001</v>
      </c>
      <c r="N804" s="10">
        <v>42.207000000000001</v>
      </c>
      <c r="O804" s="41">
        <v>1.6319999999999999</v>
      </c>
    </row>
    <row r="805" spans="1:15" ht="14.25" customHeight="1">
      <c r="A805" s="39">
        <v>44958</v>
      </c>
      <c r="B805" s="40" t="s">
        <v>33</v>
      </c>
      <c r="C805" s="40" t="s">
        <v>50</v>
      </c>
      <c r="D805" s="10">
        <v>165.31200000000001</v>
      </c>
      <c r="E805" s="41">
        <v>6.88</v>
      </c>
      <c r="F805" s="10">
        <v>4.3929999999999998</v>
      </c>
      <c r="G805" s="41">
        <v>6.7409999999999997</v>
      </c>
      <c r="H805" s="10">
        <v>46.637</v>
      </c>
      <c r="I805" s="41">
        <v>9.4</v>
      </c>
      <c r="J805" s="10">
        <v>2.3490000000000002</v>
      </c>
      <c r="K805" s="41">
        <v>9.2539999999999996</v>
      </c>
      <c r="L805" s="10">
        <v>118.675</v>
      </c>
      <c r="M805" s="41">
        <v>8.4849999999999994</v>
      </c>
      <c r="N805" s="10">
        <v>6.6740000000000004</v>
      </c>
      <c r="O805" s="41">
        <v>8.3360000000000003</v>
      </c>
    </row>
    <row r="806" spans="1:15" ht="14.25" customHeight="1">
      <c r="A806" s="39">
        <v>44958</v>
      </c>
      <c r="B806" s="40" t="s">
        <v>33</v>
      </c>
      <c r="C806" s="40" t="s">
        <v>51</v>
      </c>
      <c r="D806" s="10">
        <v>84.063000000000002</v>
      </c>
      <c r="E806" s="41">
        <v>8.9469999999999992</v>
      </c>
      <c r="F806" s="10">
        <v>2.234</v>
      </c>
      <c r="G806" s="41">
        <v>8.8409999999999993</v>
      </c>
      <c r="H806" s="10">
        <v>9.5739999999999998</v>
      </c>
      <c r="I806" s="41">
        <v>22.706</v>
      </c>
      <c r="J806" s="10">
        <v>0.48199999999999998</v>
      </c>
      <c r="K806" s="41">
        <v>22.646000000000001</v>
      </c>
      <c r="L806" s="10">
        <v>74.489000000000004</v>
      </c>
      <c r="M806" s="41">
        <v>9.3849999999999998</v>
      </c>
      <c r="N806" s="10">
        <v>4.1890000000000001</v>
      </c>
      <c r="O806" s="41">
        <v>9.2509999999999994</v>
      </c>
    </row>
    <row r="807" spans="1:15" ht="14.25" customHeight="1">
      <c r="A807" s="42">
        <v>44958</v>
      </c>
      <c r="B807" s="43" t="s">
        <v>33</v>
      </c>
      <c r="C807" s="43" t="s">
        <v>52</v>
      </c>
      <c r="D807" s="12">
        <v>81.248999999999995</v>
      </c>
      <c r="E807" s="44">
        <v>9.5969999999999995</v>
      </c>
      <c r="F807" s="12">
        <v>2.1589999999999998</v>
      </c>
      <c r="G807" s="44">
        <v>9.4969999999999999</v>
      </c>
      <c r="H807" s="12">
        <v>37.063000000000002</v>
      </c>
      <c r="I807" s="44">
        <v>10.645</v>
      </c>
      <c r="J807" s="12">
        <v>1.867</v>
      </c>
      <c r="K807" s="44">
        <v>10.516</v>
      </c>
      <c r="L807" s="12">
        <v>44.186</v>
      </c>
      <c r="M807" s="44">
        <v>13.648999999999999</v>
      </c>
      <c r="N807" s="12">
        <v>2.4849999999999999</v>
      </c>
      <c r="O807" s="44">
        <v>13.557</v>
      </c>
    </row>
    <row r="808" spans="1:15" ht="14.25" customHeight="1">
      <c r="A808" s="39">
        <v>44958</v>
      </c>
      <c r="B808" s="40" t="s">
        <v>27</v>
      </c>
      <c r="C808" s="40" t="s">
        <v>48</v>
      </c>
      <c r="D808" s="10">
        <v>596.65700000000004</v>
      </c>
      <c r="E808" s="41">
        <v>2.8559999999999999</v>
      </c>
      <c r="F808" s="10">
        <v>28.821000000000002</v>
      </c>
      <c r="G808" s="41">
        <v>2.2200000000000002</v>
      </c>
      <c r="H808" s="10">
        <v>87.147999999999996</v>
      </c>
      <c r="I808" s="41">
        <v>9.3160000000000007</v>
      </c>
      <c r="J808" s="10">
        <v>7.577</v>
      </c>
      <c r="K808" s="41">
        <v>9.0579999999999998</v>
      </c>
      <c r="L808" s="10">
        <v>509.50900000000001</v>
      </c>
      <c r="M808" s="41">
        <v>2.508</v>
      </c>
      <c r="N808" s="10">
        <v>55.381</v>
      </c>
      <c r="O808" s="41">
        <v>1.6559999999999999</v>
      </c>
    </row>
    <row r="809" spans="1:15" ht="14.25" customHeight="1">
      <c r="A809" s="39">
        <v>44958</v>
      </c>
      <c r="B809" s="40" t="s">
        <v>27</v>
      </c>
      <c r="C809" s="40" t="s">
        <v>49</v>
      </c>
      <c r="D809" s="10">
        <v>511.33600000000001</v>
      </c>
      <c r="E809" s="41">
        <v>2.9510000000000001</v>
      </c>
      <c r="F809" s="10">
        <v>24.7</v>
      </c>
      <c r="G809" s="41">
        <v>2.3410000000000002</v>
      </c>
      <c r="H809" s="10">
        <v>62.024999999999999</v>
      </c>
      <c r="I809" s="41">
        <v>9.3960000000000008</v>
      </c>
      <c r="J809" s="10">
        <v>5.3920000000000003</v>
      </c>
      <c r="K809" s="41">
        <v>9.14</v>
      </c>
      <c r="L809" s="10">
        <v>449.31099999999998</v>
      </c>
      <c r="M809" s="41">
        <v>2.9820000000000002</v>
      </c>
      <c r="N809" s="10">
        <v>48.838000000000001</v>
      </c>
      <c r="O809" s="41">
        <v>2.3109999999999999</v>
      </c>
    </row>
    <row r="810" spans="1:15" ht="14.25" customHeight="1">
      <c r="A810" s="39">
        <v>44958</v>
      </c>
      <c r="B810" s="40" t="s">
        <v>27</v>
      </c>
      <c r="C810" s="40" t="s">
        <v>50</v>
      </c>
      <c r="D810" s="10">
        <v>85.320999999999998</v>
      </c>
      <c r="E810" s="41">
        <v>10.103999999999999</v>
      </c>
      <c r="F810" s="10">
        <v>4.1210000000000004</v>
      </c>
      <c r="G810" s="41">
        <v>9.9429999999999996</v>
      </c>
      <c r="H810" s="10">
        <v>25.123000000000001</v>
      </c>
      <c r="I810" s="41">
        <v>15.577999999999999</v>
      </c>
      <c r="J810" s="10">
        <v>2.1840000000000002</v>
      </c>
      <c r="K810" s="41">
        <v>15.425000000000001</v>
      </c>
      <c r="L810" s="10">
        <v>60.198</v>
      </c>
      <c r="M810" s="41">
        <v>10.632999999999999</v>
      </c>
      <c r="N810" s="10">
        <v>6.5430000000000001</v>
      </c>
      <c r="O810" s="41">
        <v>10.465</v>
      </c>
    </row>
    <row r="811" spans="1:15" ht="14.25" customHeight="1">
      <c r="A811" s="39">
        <v>44958</v>
      </c>
      <c r="B811" s="40" t="s">
        <v>27</v>
      </c>
      <c r="C811" s="40" t="s">
        <v>51</v>
      </c>
      <c r="D811" s="10">
        <v>43.043999999999997</v>
      </c>
      <c r="E811" s="41">
        <v>12.252000000000001</v>
      </c>
      <c r="F811" s="10">
        <v>2.0790000000000002</v>
      </c>
      <c r="G811" s="41">
        <v>12.12</v>
      </c>
      <c r="H811" s="10">
        <v>4.0140000000000002</v>
      </c>
      <c r="I811" s="41">
        <v>35.484000000000002</v>
      </c>
      <c r="J811" s="10">
        <v>0.34899999999999998</v>
      </c>
      <c r="K811" s="41">
        <v>35.417000000000002</v>
      </c>
      <c r="L811" s="10">
        <v>39.03</v>
      </c>
      <c r="M811" s="41">
        <v>12.669</v>
      </c>
      <c r="N811" s="10">
        <v>4.242</v>
      </c>
      <c r="O811" s="41">
        <v>12.528</v>
      </c>
    </row>
    <row r="812" spans="1:15" ht="14.25" customHeight="1">
      <c r="A812" s="42">
        <v>44958</v>
      </c>
      <c r="B812" s="43" t="s">
        <v>27</v>
      </c>
      <c r="C812" s="43" t="s">
        <v>52</v>
      </c>
      <c r="D812" s="12">
        <v>42.277000000000001</v>
      </c>
      <c r="E812" s="44">
        <v>12.861000000000001</v>
      </c>
      <c r="F812" s="12">
        <v>2.0419999999999998</v>
      </c>
      <c r="G812" s="44">
        <v>12.734999999999999</v>
      </c>
      <c r="H812" s="12">
        <v>21.109000000000002</v>
      </c>
      <c r="I812" s="44">
        <v>17.375</v>
      </c>
      <c r="J812" s="12">
        <v>1.835</v>
      </c>
      <c r="K812" s="44">
        <v>17.238</v>
      </c>
      <c r="L812" s="12">
        <v>21.167999999999999</v>
      </c>
      <c r="M812" s="44">
        <v>17.513999999999999</v>
      </c>
      <c r="N812" s="12">
        <v>2.3010000000000002</v>
      </c>
      <c r="O812" s="44">
        <v>17.413</v>
      </c>
    </row>
    <row r="813" spans="1:15" ht="14.25" customHeight="1">
      <c r="A813" s="39">
        <v>44958</v>
      </c>
      <c r="B813" s="40" t="s">
        <v>28</v>
      </c>
      <c r="C813" s="40" t="s">
        <v>48</v>
      </c>
      <c r="D813" s="10">
        <v>146.809</v>
      </c>
      <c r="E813" s="41">
        <v>5.5780000000000003</v>
      </c>
      <c r="F813" s="10">
        <v>39.713000000000001</v>
      </c>
      <c r="G813" s="41">
        <v>4.1230000000000002</v>
      </c>
      <c r="H813" s="10">
        <v>12.54</v>
      </c>
      <c r="I813" s="41">
        <v>22.268000000000001</v>
      </c>
      <c r="J813" s="10">
        <v>17.434000000000001</v>
      </c>
      <c r="K813" s="41">
        <v>19.718</v>
      </c>
      <c r="L813" s="10">
        <v>134.26900000000001</v>
      </c>
      <c r="M813" s="41">
        <v>5.9480000000000004</v>
      </c>
      <c r="N813" s="10">
        <v>45.094999999999999</v>
      </c>
      <c r="O813" s="41">
        <v>4.6120000000000001</v>
      </c>
    </row>
    <row r="814" spans="1:15" ht="14.25" customHeight="1">
      <c r="A814" s="39">
        <v>44958</v>
      </c>
      <c r="B814" s="40" t="s">
        <v>28</v>
      </c>
      <c r="C814" s="40" t="s">
        <v>49</v>
      </c>
      <c r="D814" s="10">
        <v>113.001</v>
      </c>
      <c r="E814" s="41">
        <v>6.29</v>
      </c>
      <c r="F814" s="10">
        <v>30.568000000000001</v>
      </c>
      <c r="G814" s="41">
        <v>5.0449999999999999</v>
      </c>
      <c r="H814" s="10">
        <v>7.8520000000000003</v>
      </c>
      <c r="I814" s="41">
        <v>24.69</v>
      </c>
      <c r="J814" s="10">
        <v>10.916</v>
      </c>
      <c r="K814" s="41">
        <v>22.417999999999999</v>
      </c>
      <c r="L814" s="10">
        <v>105.149</v>
      </c>
      <c r="M814" s="41">
        <v>6.7889999999999997</v>
      </c>
      <c r="N814" s="10">
        <v>35.314999999999998</v>
      </c>
      <c r="O814" s="41">
        <v>5.6550000000000002</v>
      </c>
    </row>
    <row r="815" spans="1:15" ht="14.25" customHeight="1">
      <c r="A815" s="39">
        <v>44958</v>
      </c>
      <c r="B815" s="40" t="s">
        <v>28</v>
      </c>
      <c r="C815" s="40" t="s">
        <v>50</v>
      </c>
      <c r="D815" s="10">
        <v>33.808</v>
      </c>
      <c r="E815" s="41">
        <v>14.949</v>
      </c>
      <c r="F815" s="10">
        <v>9.1449999999999996</v>
      </c>
      <c r="G815" s="41">
        <v>14.468999999999999</v>
      </c>
      <c r="H815" s="10">
        <v>4.6879999999999997</v>
      </c>
      <c r="I815" s="41">
        <v>37.536999999999999</v>
      </c>
      <c r="J815" s="10">
        <v>6.5179999999999998</v>
      </c>
      <c r="K815" s="41">
        <v>36.082000000000001</v>
      </c>
      <c r="L815" s="10">
        <v>29.12</v>
      </c>
      <c r="M815" s="41">
        <v>16.274999999999999</v>
      </c>
      <c r="N815" s="10">
        <v>9.7799999999999994</v>
      </c>
      <c r="O815" s="41">
        <v>15.836</v>
      </c>
    </row>
    <row r="816" spans="1:15" ht="14.25" customHeight="1">
      <c r="A816" s="39">
        <v>44958</v>
      </c>
      <c r="B816" s="40" t="s">
        <v>28</v>
      </c>
      <c r="C816" s="40" t="s">
        <v>51</v>
      </c>
      <c r="D816" s="10">
        <v>19.225999999999999</v>
      </c>
      <c r="E816" s="41">
        <v>15.262</v>
      </c>
      <c r="F816" s="10">
        <v>5.2009999999999996</v>
      </c>
      <c r="G816" s="41">
        <v>14.792999999999999</v>
      </c>
      <c r="H816" s="10">
        <v>0.61399999999999999</v>
      </c>
      <c r="I816" s="41">
        <v>60.582999999999998</v>
      </c>
      <c r="J816" s="10">
        <v>0.85399999999999998</v>
      </c>
      <c r="K816" s="41">
        <v>59.692999999999998</v>
      </c>
      <c r="L816" s="10">
        <v>18.611999999999998</v>
      </c>
      <c r="M816" s="41">
        <v>15.631</v>
      </c>
      <c r="N816" s="10">
        <v>6.2510000000000003</v>
      </c>
      <c r="O816" s="41">
        <v>15.173</v>
      </c>
    </row>
    <row r="817" spans="1:15" ht="14.25" customHeight="1">
      <c r="A817" s="42">
        <v>44958</v>
      </c>
      <c r="B817" s="43" t="s">
        <v>28</v>
      </c>
      <c r="C817" s="43" t="s">
        <v>52</v>
      </c>
      <c r="D817" s="12">
        <v>14.583</v>
      </c>
      <c r="E817" s="44">
        <v>25.295000000000002</v>
      </c>
      <c r="F817" s="12">
        <v>3.9449999999999998</v>
      </c>
      <c r="G817" s="44">
        <v>25.015000000000001</v>
      </c>
      <c r="H817" s="12">
        <v>4.0739999999999998</v>
      </c>
      <c r="I817" s="44">
        <v>43.984000000000002</v>
      </c>
      <c r="J817" s="12">
        <v>5.6639999999999997</v>
      </c>
      <c r="K817" s="44">
        <v>42.75</v>
      </c>
      <c r="L817" s="12">
        <v>10.509</v>
      </c>
      <c r="M817" s="44">
        <v>34.171999999999997</v>
      </c>
      <c r="N817" s="12">
        <v>3.5289999999999999</v>
      </c>
      <c r="O817" s="44">
        <v>33.965000000000003</v>
      </c>
    </row>
    <row r="818" spans="1:15" ht="14.25" customHeight="1">
      <c r="A818" s="39">
        <v>45323</v>
      </c>
      <c r="B818" s="40" t="s">
        <v>29</v>
      </c>
      <c r="C818" s="40" t="s">
        <v>48</v>
      </c>
      <c r="D818" s="10">
        <v>4317.7190000000001</v>
      </c>
      <c r="E818" s="41">
        <v>1.2130000000000001</v>
      </c>
      <c r="F818" s="10">
        <v>30.806000000000001</v>
      </c>
      <c r="G818" s="41">
        <v>1.159</v>
      </c>
      <c r="H818" s="10">
        <v>1430.08</v>
      </c>
      <c r="I818" s="41">
        <v>2.1859999999999999</v>
      </c>
      <c r="J818" s="10">
        <v>19.651</v>
      </c>
      <c r="K818" s="41">
        <v>2.1520000000000001</v>
      </c>
      <c r="L818" s="10">
        <v>2887.6379999999999</v>
      </c>
      <c r="M818" s="41">
        <v>1.07</v>
      </c>
      <c r="N818" s="10">
        <v>42.853000000000002</v>
      </c>
      <c r="O818" s="41">
        <v>0.95599999999999996</v>
      </c>
    </row>
    <row r="819" spans="1:15" ht="14.25" customHeight="1">
      <c r="A819" s="39">
        <v>45323</v>
      </c>
      <c r="B819" s="40" t="s">
        <v>29</v>
      </c>
      <c r="C819" s="40" t="s">
        <v>49</v>
      </c>
      <c r="D819" s="10">
        <v>3428.7620000000002</v>
      </c>
      <c r="E819" s="41">
        <v>1.421</v>
      </c>
      <c r="F819" s="10">
        <v>24.463999999999999</v>
      </c>
      <c r="G819" s="41">
        <v>1.375</v>
      </c>
      <c r="H819" s="10">
        <v>1070.9010000000001</v>
      </c>
      <c r="I819" s="41">
        <v>2.69</v>
      </c>
      <c r="J819" s="10">
        <v>14.715999999999999</v>
      </c>
      <c r="K819" s="41">
        <v>2.6629999999999998</v>
      </c>
      <c r="L819" s="10">
        <v>2357.8609999999999</v>
      </c>
      <c r="M819" s="41">
        <v>1.2709999999999999</v>
      </c>
      <c r="N819" s="10">
        <v>34.991</v>
      </c>
      <c r="O819" s="41">
        <v>1.1779999999999999</v>
      </c>
    </row>
    <row r="820" spans="1:15" ht="14.25" customHeight="1">
      <c r="A820" s="39">
        <v>45323</v>
      </c>
      <c r="B820" s="40" t="s">
        <v>29</v>
      </c>
      <c r="C820" s="40" t="s">
        <v>50</v>
      </c>
      <c r="D820" s="10">
        <v>888.95600000000002</v>
      </c>
      <c r="E820" s="41">
        <v>2.8340000000000001</v>
      </c>
      <c r="F820" s="10">
        <v>6.343</v>
      </c>
      <c r="G820" s="41">
        <v>2.8109999999999999</v>
      </c>
      <c r="H820" s="10">
        <v>359.17899999999997</v>
      </c>
      <c r="I820" s="41">
        <v>4.6500000000000004</v>
      </c>
      <c r="J820" s="10">
        <v>4.9359999999999999</v>
      </c>
      <c r="K820" s="41">
        <v>4.6340000000000003</v>
      </c>
      <c r="L820" s="10">
        <v>529.77700000000004</v>
      </c>
      <c r="M820" s="41">
        <v>3.097</v>
      </c>
      <c r="N820" s="10">
        <v>7.8620000000000001</v>
      </c>
      <c r="O820" s="41">
        <v>3.0590000000000002</v>
      </c>
    </row>
    <row r="821" spans="1:15" ht="14.25" customHeight="1">
      <c r="A821" s="39">
        <v>45323</v>
      </c>
      <c r="B821" s="40" t="s">
        <v>29</v>
      </c>
      <c r="C821" s="40" t="s">
        <v>51</v>
      </c>
      <c r="D821" s="10">
        <v>451.68799999999999</v>
      </c>
      <c r="E821" s="41">
        <v>4.0110000000000001</v>
      </c>
      <c r="F821" s="10">
        <v>3.2229999999999999</v>
      </c>
      <c r="G821" s="41">
        <v>3.9950000000000001</v>
      </c>
      <c r="H821" s="10">
        <v>159.26599999999999</v>
      </c>
      <c r="I821" s="41">
        <v>6.93</v>
      </c>
      <c r="J821" s="10">
        <v>2.1890000000000001</v>
      </c>
      <c r="K821" s="41">
        <v>6.9189999999999996</v>
      </c>
      <c r="L821" s="10">
        <v>292.42200000000003</v>
      </c>
      <c r="M821" s="41">
        <v>3.972</v>
      </c>
      <c r="N821" s="10">
        <v>4.34</v>
      </c>
      <c r="O821" s="41">
        <v>3.9430000000000001</v>
      </c>
    </row>
    <row r="822" spans="1:15" ht="14.25" customHeight="1">
      <c r="A822" s="42">
        <v>45323</v>
      </c>
      <c r="B822" s="43" t="s">
        <v>29</v>
      </c>
      <c r="C822" s="43" t="s">
        <v>52</v>
      </c>
      <c r="D822" s="12">
        <v>437.26799999999997</v>
      </c>
      <c r="E822" s="44">
        <v>3.8370000000000002</v>
      </c>
      <c r="F822" s="12">
        <v>3.12</v>
      </c>
      <c r="G822" s="44">
        <v>3.82</v>
      </c>
      <c r="H822" s="12">
        <v>199.91300000000001</v>
      </c>
      <c r="I822" s="44">
        <v>6.0069999999999997</v>
      </c>
      <c r="J822" s="12">
        <v>2.7469999999999999</v>
      </c>
      <c r="K822" s="44">
        <v>5.9950000000000001</v>
      </c>
      <c r="L822" s="12">
        <v>237.35499999999999</v>
      </c>
      <c r="M822" s="44">
        <v>4.9829999999999997</v>
      </c>
      <c r="N822" s="12">
        <v>3.5219999999999998</v>
      </c>
      <c r="O822" s="44">
        <v>4.96</v>
      </c>
    </row>
    <row r="823" spans="1:15" ht="14.25" customHeight="1">
      <c r="A823" s="39">
        <v>45323</v>
      </c>
      <c r="B823" s="40" t="s">
        <v>30</v>
      </c>
      <c r="C823" s="40" t="s">
        <v>48</v>
      </c>
      <c r="D823" s="10">
        <v>3899.8890000000001</v>
      </c>
      <c r="E823" s="41">
        <v>1.1850000000000001</v>
      </c>
      <c r="F823" s="10">
        <v>29.361000000000001</v>
      </c>
      <c r="G823" s="41">
        <v>1.137</v>
      </c>
      <c r="H823" s="10">
        <v>1221.2719999999999</v>
      </c>
      <c r="I823" s="41">
        <v>2.0910000000000002</v>
      </c>
      <c r="J823" s="10">
        <v>17.856000000000002</v>
      </c>
      <c r="K823" s="41">
        <v>2.0619999999999998</v>
      </c>
      <c r="L823" s="10">
        <v>2678.6170000000002</v>
      </c>
      <c r="M823" s="41">
        <v>1.157</v>
      </c>
      <c r="N823" s="10">
        <v>41.575000000000003</v>
      </c>
      <c r="O823" s="41">
        <v>1.0620000000000001</v>
      </c>
    </row>
    <row r="824" spans="1:15" ht="14.25" customHeight="1">
      <c r="A824" s="39">
        <v>45323</v>
      </c>
      <c r="B824" s="40" t="s">
        <v>30</v>
      </c>
      <c r="C824" s="40" t="s">
        <v>49</v>
      </c>
      <c r="D824" s="10">
        <v>3047.7759999999998</v>
      </c>
      <c r="E824" s="41">
        <v>1.3720000000000001</v>
      </c>
      <c r="F824" s="10">
        <v>22.946000000000002</v>
      </c>
      <c r="G824" s="41">
        <v>1.3320000000000001</v>
      </c>
      <c r="H824" s="10">
        <v>883.84900000000005</v>
      </c>
      <c r="I824" s="41">
        <v>2.6739999999999999</v>
      </c>
      <c r="J824" s="10">
        <v>12.923</v>
      </c>
      <c r="K824" s="41">
        <v>2.6509999999999998</v>
      </c>
      <c r="L824" s="10">
        <v>2163.9270000000001</v>
      </c>
      <c r="M824" s="41">
        <v>1.393</v>
      </c>
      <c r="N824" s="10">
        <v>33.585999999999999</v>
      </c>
      <c r="O824" s="41">
        <v>1.3149999999999999</v>
      </c>
    </row>
    <row r="825" spans="1:15" ht="14.25" customHeight="1">
      <c r="A825" s="39">
        <v>45323</v>
      </c>
      <c r="B825" s="40" t="s">
        <v>30</v>
      </c>
      <c r="C825" s="40" t="s">
        <v>50</v>
      </c>
      <c r="D825" s="10">
        <v>852.11300000000006</v>
      </c>
      <c r="E825" s="41">
        <v>2.851</v>
      </c>
      <c r="F825" s="10">
        <v>6.415</v>
      </c>
      <c r="G825" s="41">
        <v>2.831</v>
      </c>
      <c r="H825" s="10">
        <v>337.423</v>
      </c>
      <c r="I825" s="41">
        <v>4.8029999999999999</v>
      </c>
      <c r="J825" s="10">
        <v>4.9329999999999998</v>
      </c>
      <c r="K825" s="41">
        <v>4.79</v>
      </c>
      <c r="L825" s="10">
        <v>514.69000000000005</v>
      </c>
      <c r="M825" s="41">
        <v>3.0529999999999999</v>
      </c>
      <c r="N825" s="10">
        <v>7.9889999999999999</v>
      </c>
      <c r="O825" s="41">
        <v>3.0190000000000001</v>
      </c>
    </row>
    <row r="826" spans="1:15" ht="14.25" customHeight="1">
      <c r="A826" s="39">
        <v>45323</v>
      </c>
      <c r="B826" s="40" t="s">
        <v>30</v>
      </c>
      <c r="C826" s="40" t="s">
        <v>51</v>
      </c>
      <c r="D826" s="10">
        <v>425.53399999999999</v>
      </c>
      <c r="E826" s="41">
        <v>3.9380000000000002</v>
      </c>
      <c r="F826" s="10">
        <v>3.2040000000000002</v>
      </c>
      <c r="G826" s="41">
        <v>3.9239999999999999</v>
      </c>
      <c r="H826" s="10">
        <v>143.70500000000001</v>
      </c>
      <c r="I826" s="41">
        <v>7.4870000000000001</v>
      </c>
      <c r="J826" s="10">
        <v>2.101</v>
      </c>
      <c r="K826" s="41">
        <v>7.4790000000000001</v>
      </c>
      <c r="L826" s="10">
        <v>281.83</v>
      </c>
      <c r="M826" s="41">
        <v>3.6309999999999998</v>
      </c>
      <c r="N826" s="10">
        <v>4.3739999999999997</v>
      </c>
      <c r="O826" s="41">
        <v>3.6019999999999999</v>
      </c>
    </row>
    <row r="827" spans="1:15" ht="14.25" customHeight="1">
      <c r="A827" s="42">
        <v>45323</v>
      </c>
      <c r="B827" s="43" t="s">
        <v>30</v>
      </c>
      <c r="C827" s="43" t="s">
        <v>52</v>
      </c>
      <c r="D827" s="12">
        <v>426.57900000000001</v>
      </c>
      <c r="E827" s="44">
        <v>3.9260000000000002</v>
      </c>
      <c r="F827" s="12">
        <v>3.2120000000000002</v>
      </c>
      <c r="G827" s="44">
        <v>3.9119999999999999</v>
      </c>
      <c r="H827" s="12">
        <v>193.71899999999999</v>
      </c>
      <c r="I827" s="44">
        <v>6.0949999999999998</v>
      </c>
      <c r="J827" s="12">
        <v>2.8319999999999999</v>
      </c>
      <c r="K827" s="44">
        <v>6.085</v>
      </c>
      <c r="L827" s="12">
        <v>232.86</v>
      </c>
      <c r="M827" s="44">
        <v>5.1909999999999998</v>
      </c>
      <c r="N827" s="12">
        <v>3.6139999999999999</v>
      </c>
      <c r="O827" s="44">
        <v>5.17</v>
      </c>
    </row>
    <row r="828" spans="1:15" ht="14.25" customHeight="1">
      <c r="A828" s="39">
        <v>45323</v>
      </c>
      <c r="B828" s="40" t="s">
        <v>31</v>
      </c>
      <c r="C828" s="40" t="s">
        <v>48</v>
      </c>
      <c r="D828" s="10">
        <v>1167.3630000000001</v>
      </c>
      <c r="E828" s="41">
        <v>2.1859999999999999</v>
      </c>
      <c r="F828" s="10">
        <v>54.576000000000001</v>
      </c>
      <c r="G828" s="41">
        <v>1.7949999999999999</v>
      </c>
      <c r="H828" s="10">
        <v>502.26</v>
      </c>
      <c r="I828" s="41">
        <v>3.125</v>
      </c>
      <c r="J828" s="10">
        <v>46.527999999999999</v>
      </c>
      <c r="K828" s="41">
        <v>2.6720000000000002</v>
      </c>
      <c r="L828" s="10">
        <v>665.10199999999998</v>
      </c>
      <c r="M828" s="41">
        <v>2.3570000000000002</v>
      </c>
      <c r="N828" s="10">
        <v>62.776000000000003</v>
      </c>
      <c r="O828" s="41">
        <v>1.9730000000000001</v>
      </c>
    </row>
    <row r="829" spans="1:15" ht="14.25" customHeight="1">
      <c r="A829" s="39">
        <v>45323</v>
      </c>
      <c r="B829" s="40" t="s">
        <v>31</v>
      </c>
      <c r="C829" s="40" t="s">
        <v>49</v>
      </c>
      <c r="D829" s="10">
        <v>822.46100000000001</v>
      </c>
      <c r="E829" s="41">
        <v>2.6150000000000002</v>
      </c>
      <c r="F829" s="10">
        <v>38.451000000000001</v>
      </c>
      <c r="G829" s="41">
        <v>2.2989999999999999</v>
      </c>
      <c r="H829" s="10">
        <v>342.411</v>
      </c>
      <c r="I829" s="41">
        <v>4.0330000000000004</v>
      </c>
      <c r="J829" s="10">
        <v>31.72</v>
      </c>
      <c r="K829" s="41">
        <v>3.6930000000000001</v>
      </c>
      <c r="L829" s="10">
        <v>480.05099999999999</v>
      </c>
      <c r="M829" s="41">
        <v>2.9849999999999999</v>
      </c>
      <c r="N829" s="10">
        <v>45.31</v>
      </c>
      <c r="O829" s="41">
        <v>2.6920000000000002</v>
      </c>
    </row>
    <row r="830" spans="1:15" ht="14.25" customHeight="1">
      <c r="A830" s="39">
        <v>45323</v>
      </c>
      <c r="B830" s="40" t="s">
        <v>31</v>
      </c>
      <c r="C830" s="40" t="s">
        <v>50</v>
      </c>
      <c r="D830" s="10">
        <v>344.90100000000001</v>
      </c>
      <c r="E830" s="41">
        <v>4.2</v>
      </c>
      <c r="F830" s="10">
        <v>16.125</v>
      </c>
      <c r="G830" s="41">
        <v>4.01</v>
      </c>
      <c r="H830" s="10">
        <v>159.85</v>
      </c>
      <c r="I830" s="41">
        <v>7.5110000000000001</v>
      </c>
      <c r="J830" s="10">
        <v>14.808</v>
      </c>
      <c r="K830" s="41">
        <v>7.3339999999999996</v>
      </c>
      <c r="L830" s="10">
        <v>185.05199999999999</v>
      </c>
      <c r="M830" s="41">
        <v>4.569</v>
      </c>
      <c r="N830" s="10">
        <v>17.466000000000001</v>
      </c>
      <c r="O830" s="41">
        <v>4.383</v>
      </c>
    </row>
    <row r="831" spans="1:15" ht="14.25" customHeight="1">
      <c r="A831" s="39">
        <v>45323</v>
      </c>
      <c r="B831" s="40" t="s">
        <v>31</v>
      </c>
      <c r="C831" s="40" t="s">
        <v>51</v>
      </c>
      <c r="D831" s="10">
        <v>204.458</v>
      </c>
      <c r="E831" s="41">
        <v>6.665</v>
      </c>
      <c r="F831" s="10">
        <v>9.5589999999999993</v>
      </c>
      <c r="G831" s="41">
        <v>6.548</v>
      </c>
      <c r="H831" s="10">
        <v>87.378</v>
      </c>
      <c r="I831" s="41">
        <v>9.6639999999999997</v>
      </c>
      <c r="J831" s="10">
        <v>8.0939999999999994</v>
      </c>
      <c r="K831" s="41">
        <v>9.5280000000000005</v>
      </c>
      <c r="L831" s="10">
        <v>117.08</v>
      </c>
      <c r="M831" s="41">
        <v>7.5549999999999997</v>
      </c>
      <c r="N831" s="10">
        <v>11.051</v>
      </c>
      <c r="O831" s="41">
        <v>7.444</v>
      </c>
    </row>
    <row r="832" spans="1:15" ht="14.25" customHeight="1">
      <c r="A832" s="42">
        <v>45323</v>
      </c>
      <c r="B832" s="43" t="s">
        <v>31</v>
      </c>
      <c r="C832" s="43" t="s">
        <v>52</v>
      </c>
      <c r="D832" s="12">
        <v>140.44399999999999</v>
      </c>
      <c r="E832" s="44">
        <v>6.23</v>
      </c>
      <c r="F832" s="12">
        <v>6.5659999999999998</v>
      </c>
      <c r="G832" s="44">
        <v>6.1040000000000001</v>
      </c>
      <c r="H832" s="12">
        <v>72.471999999999994</v>
      </c>
      <c r="I832" s="44">
        <v>11.269</v>
      </c>
      <c r="J832" s="12">
        <v>6.7140000000000004</v>
      </c>
      <c r="K832" s="44">
        <v>11.151999999999999</v>
      </c>
      <c r="L832" s="12">
        <v>67.971999999999994</v>
      </c>
      <c r="M832" s="44">
        <v>9.6620000000000008</v>
      </c>
      <c r="N832" s="12">
        <v>6.4160000000000004</v>
      </c>
      <c r="O832" s="44">
        <v>9.5749999999999993</v>
      </c>
    </row>
    <row r="833" spans="1:15" ht="14.25" customHeight="1">
      <c r="A833" s="39">
        <v>45323</v>
      </c>
      <c r="B833" s="40" t="s">
        <v>39</v>
      </c>
      <c r="C833" s="40" t="s">
        <v>48</v>
      </c>
      <c r="D833" s="10">
        <v>1471.2090000000001</v>
      </c>
      <c r="E833" s="41">
        <v>1.71</v>
      </c>
      <c r="F833" s="10">
        <v>22.943000000000001</v>
      </c>
      <c r="G833" s="41">
        <v>1.66</v>
      </c>
      <c r="H833" s="10">
        <v>381.416</v>
      </c>
      <c r="I833" s="41">
        <v>3.6549999999999998</v>
      </c>
      <c r="J833" s="10">
        <v>11.474</v>
      </c>
      <c r="K833" s="41">
        <v>3.621</v>
      </c>
      <c r="L833" s="10">
        <v>1089.7929999999999</v>
      </c>
      <c r="M833" s="41">
        <v>1.857</v>
      </c>
      <c r="N833" s="10">
        <v>35.289000000000001</v>
      </c>
      <c r="O833" s="41">
        <v>1.7509999999999999</v>
      </c>
    </row>
    <row r="834" spans="1:15" ht="14.25" customHeight="1">
      <c r="A834" s="39">
        <v>45323</v>
      </c>
      <c r="B834" s="40" t="s">
        <v>39</v>
      </c>
      <c r="C834" s="40" t="s">
        <v>49</v>
      </c>
      <c r="D834" s="10">
        <v>1158.325</v>
      </c>
      <c r="E834" s="41">
        <v>2.0939999999999999</v>
      </c>
      <c r="F834" s="10">
        <v>18.064</v>
      </c>
      <c r="G834" s="41">
        <v>2.0539999999999998</v>
      </c>
      <c r="H834" s="10">
        <v>268.86799999999999</v>
      </c>
      <c r="I834" s="41">
        <v>4.6150000000000002</v>
      </c>
      <c r="J834" s="10">
        <v>8.0879999999999992</v>
      </c>
      <c r="K834" s="41">
        <v>4.5880000000000001</v>
      </c>
      <c r="L834" s="10">
        <v>889.45799999999997</v>
      </c>
      <c r="M834" s="41">
        <v>2.15</v>
      </c>
      <c r="N834" s="10">
        <v>28.802</v>
      </c>
      <c r="O834" s="41">
        <v>2.06</v>
      </c>
    </row>
    <row r="835" spans="1:15" ht="14.25" customHeight="1">
      <c r="A835" s="39">
        <v>45323</v>
      </c>
      <c r="B835" s="40" t="s">
        <v>39</v>
      </c>
      <c r="C835" s="40" t="s">
        <v>50</v>
      </c>
      <c r="D835" s="10">
        <v>312.88400000000001</v>
      </c>
      <c r="E835" s="41">
        <v>3.8119999999999998</v>
      </c>
      <c r="F835" s="10">
        <v>4.8789999999999996</v>
      </c>
      <c r="G835" s="41">
        <v>3.79</v>
      </c>
      <c r="H835" s="10">
        <v>112.54900000000001</v>
      </c>
      <c r="I835" s="41">
        <v>7.2759999999999998</v>
      </c>
      <c r="J835" s="10">
        <v>3.3860000000000001</v>
      </c>
      <c r="K835" s="41">
        <v>7.2590000000000003</v>
      </c>
      <c r="L835" s="10">
        <v>200.33500000000001</v>
      </c>
      <c r="M835" s="41">
        <v>5.7469999999999999</v>
      </c>
      <c r="N835" s="10">
        <v>6.4870000000000001</v>
      </c>
      <c r="O835" s="41">
        <v>5.7140000000000004</v>
      </c>
    </row>
    <row r="836" spans="1:15" ht="14.25" customHeight="1">
      <c r="A836" s="39">
        <v>45323</v>
      </c>
      <c r="B836" s="40" t="s">
        <v>39</v>
      </c>
      <c r="C836" s="40" t="s">
        <v>51</v>
      </c>
      <c r="D836" s="10">
        <v>120.965</v>
      </c>
      <c r="E836" s="41">
        <v>5.8879999999999999</v>
      </c>
      <c r="F836" s="10">
        <v>1.8859999999999999</v>
      </c>
      <c r="G836" s="41">
        <v>5.8739999999999997</v>
      </c>
      <c r="H836" s="10">
        <v>33.112000000000002</v>
      </c>
      <c r="I836" s="41">
        <v>13.141</v>
      </c>
      <c r="J836" s="10">
        <v>0.996</v>
      </c>
      <c r="K836" s="41">
        <v>13.131</v>
      </c>
      <c r="L836" s="10">
        <v>87.853999999999999</v>
      </c>
      <c r="M836" s="41">
        <v>6.0350000000000001</v>
      </c>
      <c r="N836" s="10">
        <v>2.8450000000000002</v>
      </c>
      <c r="O836" s="41">
        <v>6.0030000000000001</v>
      </c>
    </row>
    <row r="837" spans="1:15" ht="14.25" customHeight="1">
      <c r="A837" s="42">
        <v>45323</v>
      </c>
      <c r="B837" s="43" t="s">
        <v>39</v>
      </c>
      <c r="C837" s="43" t="s">
        <v>52</v>
      </c>
      <c r="D837" s="12">
        <v>191.91900000000001</v>
      </c>
      <c r="E837" s="44">
        <v>6.0839999999999996</v>
      </c>
      <c r="F837" s="12">
        <v>2.9929999999999999</v>
      </c>
      <c r="G837" s="44">
        <v>6.07</v>
      </c>
      <c r="H837" s="12">
        <v>79.436999999999998</v>
      </c>
      <c r="I837" s="44">
        <v>9.0109999999999992</v>
      </c>
      <c r="J837" s="12">
        <v>2.39</v>
      </c>
      <c r="K837" s="44">
        <v>8.9969999999999999</v>
      </c>
      <c r="L837" s="12">
        <v>112.482</v>
      </c>
      <c r="M837" s="44">
        <v>9.5540000000000003</v>
      </c>
      <c r="N837" s="12">
        <v>3.6419999999999999</v>
      </c>
      <c r="O837" s="44">
        <v>9.5350000000000001</v>
      </c>
    </row>
    <row r="838" spans="1:15" ht="14.25" customHeight="1">
      <c r="A838" s="39">
        <v>45323</v>
      </c>
      <c r="B838" s="40" t="s">
        <v>54</v>
      </c>
      <c r="C838" s="40" t="s">
        <v>48</v>
      </c>
      <c r="D838" s="10">
        <v>1261.317</v>
      </c>
      <c r="E838" s="41">
        <v>1.7609999999999999</v>
      </c>
      <c r="F838" s="10">
        <v>26.661000000000001</v>
      </c>
      <c r="G838" s="41">
        <v>1.696</v>
      </c>
      <c r="H838" s="10">
        <v>337.59500000000003</v>
      </c>
      <c r="I838" s="41">
        <v>3.6640000000000001</v>
      </c>
      <c r="J838" s="10">
        <v>13.859</v>
      </c>
      <c r="K838" s="41">
        <v>3.625</v>
      </c>
      <c r="L838" s="10">
        <v>923.72199999999998</v>
      </c>
      <c r="M838" s="41">
        <v>2.069</v>
      </c>
      <c r="N838" s="10">
        <v>40.247</v>
      </c>
      <c r="O838" s="41">
        <v>1.9630000000000001</v>
      </c>
    </row>
    <row r="839" spans="1:15" ht="14.25" customHeight="1">
      <c r="A839" s="39">
        <v>45323</v>
      </c>
      <c r="B839" s="40" t="s">
        <v>54</v>
      </c>
      <c r="C839" s="40" t="s">
        <v>49</v>
      </c>
      <c r="D839" s="10">
        <v>1066.989</v>
      </c>
      <c r="E839" s="41">
        <v>2.12</v>
      </c>
      <c r="F839" s="10">
        <v>22.553000000000001</v>
      </c>
      <c r="G839" s="41">
        <v>2.0659999999999998</v>
      </c>
      <c r="H839" s="10">
        <v>272.57</v>
      </c>
      <c r="I839" s="41">
        <v>4.3959999999999999</v>
      </c>
      <c r="J839" s="10">
        <v>11.19</v>
      </c>
      <c r="K839" s="41">
        <v>4.3639999999999999</v>
      </c>
      <c r="L839" s="10">
        <v>794.41899999999998</v>
      </c>
      <c r="M839" s="41">
        <v>2.4510000000000001</v>
      </c>
      <c r="N839" s="10">
        <v>34.613</v>
      </c>
      <c r="O839" s="41">
        <v>2.3620000000000001</v>
      </c>
    </row>
    <row r="840" spans="1:15" ht="14.25" customHeight="1">
      <c r="A840" s="39">
        <v>45323</v>
      </c>
      <c r="B840" s="40" t="s">
        <v>54</v>
      </c>
      <c r="C840" s="40" t="s">
        <v>50</v>
      </c>
      <c r="D840" s="10">
        <v>194.327</v>
      </c>
      <c r="E840" s="41">
        <v>5.2729999999999997</v>
      </c>
      <c r="F840" s="10">
        <v>4.1079999999999997</v>
      </c>
      <c r="G840" s="41">
        <v>5.2510000000000003</v>
      </c>
      <c r="H840" s="10">
        <v>65.025000000000006</v>
      </c>
      <c r="I840" s="41">
        <v>8.4960000000000004</v>
      </c>
      <c r="J840" s="10">
        <v>2.669</v>
      </c>
      <c r="K840" s="41">
        <v>8.48</v>
      </c>
      <c r="L840" s="10">
        <v>129.30199999999999</v>
      </c>
      <c r="M840" s="41">
        <v>5.9020000000000001</v>
      </c>
      <c r="N840" s="10">
        <v>5.6340000000000003</v>
      </c>
      <c r="O840" s="41">
        <v>5.8650000000000002</v>
      </c>
    </row>
    <row r="841" spans="1:15" ht="14.25" customHeight="1">
      <c r="A841" s="39">
        <v>45323</v>
      </c>
      <c r="B841" s="40" t="s">
        <v>54</v>
      </c>
      <c r="C841" s="40" t="s">
        <v>51</v>
      </c>
      <c r="D841" s="10">
        <v>100.111</v>
      </c>
      <c r="E841" s="41">
        <v>7.0579999999999998</v>
      </c>
      <c r="F841" s="10">
        <v>2.1160000000000001</v>
      </c>
      <c r="G841" s="41">
        <v>7.0419999999999998</v>
      </c>
      <c r="H841" s="10">
        <v>23.215</v>
      </c>
      <c r="I841" s="41">
        <v>14.119</v>
      </c>
      <c r="J841" s="10">
        <v>0.95299999999999996</v>
      </c>
      <c r="K841" s="41">
        <v>14.109</v>
      </c>
      <c r="L841" s="10">
        <v>76.896000000000001</v>
      </c>
      <c r="M841" s="41">
        <v>7.7329999999999997</v>
      </c>
      <c r="N841" s="10">
        <v>3.35</v>
      </c>
      <c r="O841" s="41">
        <v>7.7050000000000001</v>
      </c>
    </row>
    <row r="842" spans="1:15" ht="14.25" customHeight="1">
      <c r="A842" s="42">
        <v>45323</v>
      </c>
      <c r="B842" s="43" t="s">
        <v>54</v>
      </c>
      <c r="C842" s="43" t="s">
        <v>52</v>
      </c>
      <c r="D842" s="12">
        <v>94.215999999999994</v>
      </c>
      <c r="E842" s="44">
        <v>8.2029999999999994</v>
      </c>
      <c r="F842" s="12">
        <v>1.9910000000000001</v>
      </c>
      <c r="G842" s="44">
        <v>8.1890000000000001</v>
      </c>
      <c r="H842" s="12">
        <v>41.81</v>
      </c>
      <c r="I842" s="44">
        <v>12.15</v>
      </c>
      <c r="J842" s="12">
        <v>1.716</v>
      </c>
      <c r="K842" s="44">
        <v>12.138</v>
      </c>
      <c r="L842" s="12">
        <v>52.405999999999999</v>
      </c>
      <c r="M842" s="44">
        <v>11.696999999999999</v>
      </c>
      <c r="N842" s="12">
        <v>2.2829999999999999</v>
      </c>
      <c r="O842" s="44">
        <v>11.679</v>
      </c>
    </row>
    <row r="843" spans="1:15" ht="14.25" customHeight="1">
      <c r="A843" s="39">
        <v>45323</v>
      </c>
      <c r="B843" s="40" t="s">
        <v>55</v>
      </c>
      <c r="C843" s="40" t="s">
        <v>48</v>
      </c>
      <c r="D843" s="10">
        <v>417.83</v>
      </c>
      <c r="E843" s="41">
        <v>3.7639999999999998</v>
      </c>
      <c r="F843" s="10">
        <v>56.99</v>
      </c>
      <c r="G843" s="41">
        <v>3.056</v>
      </c>
      <c r="H843" s="10">
        <v>208.80799999999999</v>
      </c>
      <c r="I843" s="41">
        <v>5.4850000000000003</v>
      </c>
      <c r="J843" s="10">
        <v>47.716999999999999</v>
      </c>
      <c r="K843" s="41">
        <v>4.8380000000000001</v>
      </c>
      <c r="L843" s="10">
        <v>209.02199999999999</v>
      </c>
      <c r="M843" s="41">
        <v>3.9620000000000002</v>
      </c>
      <c r="N843" s="10">
        <v>70.718999999999994</v>
      </c>
      <c r="O843" s="41">
        <v>2.0510000000000002</v>
      </c>
    </row>
    <row r="844" spans="1:15" ht="14.25" customHeight="1">
      <c r="A844" s="39">
        <v>45323</v>
      </c>
      <c r="B844" s="40" t="s">
        <v>55</v>
      </c>
      <c r="C844" s="40" t="s">
        <v>49</v>
      </c>
      <c r="D844" s="10">
        <v>380.98599999999999</v>
      </c>
      <c r="E844" s="41">
        <v>3.6829999999999998</v>
      </c>
      <c r="F844" s="10">
        <v>51.965000000000003</v>
      </c>
      <c r="G844" s="41">
        <v>2.9550000000000001</v>
      </c>
      <c r="H844" s="10">
        <v>187.05199999999999</v>
      </c>
      <c r="I844" s="41">
        <v>5.7530000000000001</v>
      </c>
      <c r="J844" s="10">
        <v>42.744999999999997</v>
      </c>
      <c r="K844" s="41">
        <v>5.14</v>
      </c>
      <c r="L844" s="10">
        <v>193.934</v>
      </c>
      <c r="M844" s="41">
        <v>4.2389999999999999</v>
      </c>
      <c r="N844" s="10">
        <v>65.614999999999995</v>
      </c>
      <c r="O844" s="41">
        <v>2.5449999999999999</v>
      </c>
    </row>
    <row r="845" spans="1:15" ht="14.25" customHeight="1">
      <c r="A845" s="39">
        <v>45323</v>
      </c>
      <c r="B845" s="40" t="s">
        <v>55</v>
      </c>
      <c r="C845" s="40" t="s">
        <v>50</v>
      </c>
      <c r="D845" s="10">
        <v>36.843000000000004</v>
      </c>
      <c r="E845" s="41">
        <v>10.35</v>
      </c>
      <c r="F845" s="10">
        <v>5.0250000000000004</v>
      </c>
      <c r="G845" s="41">
        <v>10.114000000000001</v>
      </c>
      <c r="H845" s="10">
        <v>21.756</v>
      </c>
      <c r="I845" s="41">
        <v>14.090999999999999</v>
      </c>
      <c r="J845" s="10">
        <v>4.9720000000000004</v>
      </c>
      <c r="K845" s="41">
        <v>13.852</v>
      </c>
      <c r="L845" s="10">
        <v>15.087999999999999</v>
      </c>
      <c r="M845" s="41">
        <v>19.946999999999999</v>
      </c>
      <c r="N845" s="10">
        <v>5.1050000000000004</v>
      </c>
      <c r="O845" s="41">
        <v>19.657</v>
      </c>
    </row>
    <row r="846" spans="1:15" ht="14.25" customHeight="1">
      <c r="A846" s="39">
        <v>45323</v>
      </c>
      <c r="B846" s="40" t="s">
        <v>55</v>
      </c>
      <c r="C846" s="40" t="s">
        <v>51</v>
      </c>
      <c r="D846" s="10">
        <v>26.154</v>
      </c>
      <c r="E846" s="41">
        <v>15.002000000000001</v>
      </c>
      <c r="F846" s="10">
        <v>3.5670000000000002</v>
      </c>
      <c r="G846" s="41">
        <v>14.84</v>
      </c>
      <c r="H846" s="10">
        <v>15.561</v>
      </c>
      <c r="I846" s="41">
        <v>18.372</v>
      </c>
      <c r="J846" s="10">
        <v>3.556</v>
      </c>
      <c r="K846" s="41">
        <v>18.190000000000001</v>
      </c>
      <c r="L846" s="10">
        <v>10.593</v>
      </c>
      <c r="M846" s="41">
        <v>27.312999999999999</v>
      </c>
      <c r="N846" s="10">
        <v>3.5840000000000001</v>
      </c>
      <c r="O846" s="41">
        <v>27.100999999999999</v>
      </c>
    </row>
    <row r="847" spans="1:15" ht="14.25" customHeight="1">
      <c r="A847" s="42">
        <v>45323</v>
      </c>
      <c r="B847" s="43" t="s">
        <v>55</v>
      </c>
      <c r="C847" s="43" t="s">
        <v>52</v>
      </c>
      <c r="D847" s="12">
        <v>10.689</v>
      </c>
      <c r="E847" s="44">
        <v>19.879000000000001</v>
      </c>
      <c r="F847" s="12">
        <v>1.458</v>
      </c>
      <c r="G847" s="44">
        <v>19.757000000000001</v>
      </c>
      <c r="H847" s="12">
        <v>6.194</v>
      </c>
      <c r="I847" s="44">
        <v>27.07</v>
      </c>
      <c r="J847" s="12">
        <v>1.415</v>
      </c>
      <c r="K847" s="44">
        <v>26.946000000000002</v>
      </c>
      <c r="L847" s="12">
        <v>4.4950000000000001</v>
      </c>
      <c r="M847" s="44">
        <v>29.524999999999999</v>
      </c>
      <c r="N847" s="12">
        <v>1.5209999999999999</v>
      </c>
      <c r="O847" s="44">
        <v>29.33</v>
      </c>
    </row>
    <row r="848" spans="1:15" ht="14.25" customHeight="1">
      <c r="A848" s="39">
        <v>45323</v>
      </c>
      <c r="B848" s="40" t="s">
        <v>18</v>
      </c>
      <c r="C848" s="40" t="s">
        <v>48</v>
      </c>
      <c r="D848" s="10">
        <v>1289.771</v>
      </c>
      <c r="E848" s="41">
        <v>2.3370000000000002</v>
      </c>
      <c r="F848" s="10">
        <v>29.449000000000002</v>
      </c>
      <c r="G848" s="41">
        <v>2.2490000000000001</v>
      </c>
      <c r="H848" s="10">
        <v>447.09</v>
      </c>
      <c r="I848" s="41">
        <v>4.109</v>
      </c>
      <c r="J848" s="10">
        <v>19.498999999999999</v>
      </c>
      <c r="K848" s="41">
        <v>4.0659999999999998</v>
      </c>
      <c r="L848" s="10">
        <v>842.68</v>
      </c>
      <c r="M848" s="41">
        <v>2.3420000000000001</v>
      </c>
      <c r="N848" s="10">
        <v>40.381</v>
      </c>
      <c r="O848" s="41">
        <v>2.125</v>
      </c>
    </row>
    <row r="849" spans="1:15" ht="14.25" customHeight="1">
      <c r="A849" s="39">
        <v>45323</v>
      </c>
      <c r="B849" s="40" t="s">
        <v>18</v>
      </c>
      <c r="C849" s="40" t="s">
        <v>49</v>
      </c>
      <c r="D849" s="10">
        <v>1029.9480000000001</v>
      </c>
      <c r="E849" s="41">
        <v>2.6160000000000001</v>
      </c>
      <c r="F849" s="10">
        <v>23.515999999999998</v>
      </c>
      <c r="G849" s="41">
        <v>2.5379999999999998</v>
      </c>
      <c r="H849" s="10">
        <v>339.25</v>
      </c>
      <c r="I849" s="41">
        <v>5.2530000000000001</v>
      </c>
      <c r="J849" s="10">
        <v>14.795999999999999</v>
      </c>
      <c r="K849" s="41">
        <v>5.22</v>
      </c>
      <c r="L849" s="10">
        <v>690.69799999999998</v>
      </c>
      <c r="M849" s="41">
        <v>2.6309999999999998</v>
      </c>
      <c r="N849" s="10">
        <v>33.097999999999999</v>
      </c>
      <c r="O849" s="41">
        <v>2.4390000000000001</v>
      </c>
    </row>
    <row r="850" spans="1:15" ht="14.25" customHeight="1">
      <c r="A850" s="39">
        <v>45323</v>
      </c>
      <c r="B850" s="40" t="s">
        <v>18</v>
      </c>
      <c r="C850" s="40" t="s">
        <v>50</v>
      </c>
      <c r="D850" s="10">
        <v>259.82299999999998</v>
      </c>
      <c r="E850" s="41">
        <v>4.4640000000000004</v>
      </c>
      <c r="F850" s="10">
        <v>5.9320000000000004</v>
      </c>
      <c r="G850" s="41">
        <v>4.4180000000000001</v>
      </c>
      <c r="H850" s="10">
        <v>107.84099999999999</v>
      </c>
      <c r="I850" s="41">
        <v>6.6079999999999997</v>
      </c>
      <c r="J850" s="10">
        <v>4.7030000000000003</v>
      </c>
      <c r="K850" s="41">
        <v>6.5819999999999999</v>
      </c>
      <c r="L850" s="10">
        <v>151.982</v>
      </c>
      <c r="M850" s="41">
        <v>6.5259999999999998</v>
      </c>
      <c r="N850" s="10">
        <v>7.2830000000000004</v>
      </c>
      <c r="O850" s="41">
        <v>6.4509999999999996</v>
      </c>
    </row>
    <row r="851" spans="1:15" ht="14.25" customHeight="1">
      <c r="A851" s="39">
        <v>45323</v>
      </c>
      <c r="B851" s="40" t="s">
        <v>18</v>
      </c>
      <c r="C851" s="40" t="s">
        <v>51</v>
      </c>
      <c r="D851" s="10">
        <v>119.39100000000001</v>
      </c>
      <c r="E851" s="41">
        <v>8.1929999999999996</v>
      </c>
      <c r="F851" s="10">
        <v>2.726</v>
      </c>
      <c r="G851" s="41">
        <v>8.1679999999999993</v>
      </c>
      <c r="H851" s="10">
        <v>39.758000000000003</v>
      </c>
      <c r="I851" s="41">
        <v>12.848000000000001</v>
      </c>
      <c r="J851" s="10">
        <v>1.734</v>
      </c>
      <c r="K851" s="41">
        <v>12.835000000000001</v>
      </c>
      <c r="L851" s="10">
        <v>79.634</v>
      </c>
      <c r="M851" s="41">
        <v>10.401</v>
      </c>
      <c r="N851" s="10">
        <v>3.8159999999999998</v>
      </c>
      <c r="O851" s="41">
        <v>10.353999999999999</v>
      </c>
    </row>
    <row r="852" spans="1:15" ht="14.25" customHeight="1">
      <c r="A852" s="42">
        <v>45323</v>
      </c>
      <c r="B852" s="43" t="s">
        <v>18</v>
      </c>
      <c r="C852" s="43" t="s">
        <v>52</v>
      </c>
      <c r="D852" s="12">
        <v>140.43100000000001</v>
      </c>
      <c r="E852" s="44">
        <v>5.9880000000000004</v>
      </c>
      <c r="F852" s="12">
        <v>3.206</v>
      </c>
      <c r="G852" s="44">
        <v>5.9539999999999997</v>
      </c>
      <c r="H852" s="12">
        <v>68.082999999999998</v>
      </c>
      <c r="I852" s="44">
        <v>9.4659999999999993</v>
      </c>
      <c r="J852" s="12">
        <v>2.9689999999999999</v>
      </c>
      <c r="K852" s="44">
        <v>9.4480000000000004</v>
      </c>
      <c r="L852" s="12">
        <v>72.349000000000004</v>
      </c>
      <c r="M852" s="44">
        <v>8.5489999999999995</v>
      </c>
      <c r="N852" s="12">
        <v>3.4670000000000001</v>
      </c>
      <c r="O852" s="44">
        <v>8.4920000000000009</v>
      </c>
    </row>
    <row r="853" spans="1:15" ht="14.25" customHeight="1">
      <c r="A853" s="39">
        <v>45323</v>
      </c>
      <c r="B853" s="40" t="s">
        <v>19</v>
      </c>
      <c r="C853" s="40" t="s">
        <v>48</v>
      </c>
      <c r="D853" s="10">
        <v>1169.4290000000001</v>
      </c>
      <c r="E853" s="41">
        <v>1.96</v>
      </c>
      <c r="F853" s="10">
        <v>31.864999999999998</v>
      </c>
      <c r="G853" s="41">
        <v>1.83</v>
      </c>
      <c r="H853" s="10">
        <v>385.21800000000002</v>
      </c>
      <c r="I853" s="41">
        <v>4.109</v>
      </c>
      <c r="J853" s="10">
        <v>20.231999999999999</v>
      </c>
      <c r="K853" s="41">
        <v>4.0250000000000004</v>
      </c>
      <c r="L853" s="10">
        <v>784.21100000000001</v>
      </c>
      <c r="M853" s="41">
        <v>1.673</v>
      </c>
      <c r="N853" s="10">
        <v>44.406999999999996</v>
      </c>
      <c r="O853" s="41">
        <v>1.395</v>
      </c>
    </row>
    <row r="854" spans="1:15" ht="14.25" customHeight="1">
      <c r="A854" s="39">
        <v>45323</v>
      </c>
      <c r="B854" s="40" t="s">
        <v>19</v>
      </c>
      <c r="C854" s="40" t="s">
        <v>49</v>
      </c>
      <c r="D854" s="10">
        <v>919.23299999999995</v>
      </c>
      <c r="E854" s="41">
        <v>2.3820000000000001</v>
      </c>
      <c r="F854" s="10">
        <v>25.047999999999998</v>
      </c>
      <c r="G854" s="41">
        <v>2.2759999999999998</v>
      </c>
      <c r="H854" s="10">
        <v>281.7</v>
      </c>
      <c r="I854" s="41">
        <v>5.101</v>
      </c>
      <c r="J854" s="10">
        <v>14.795</v>
      </c>
      <c r="K854" s="41">
        <v>5.0339999999999998</v>
      </c>
      <c r="L854" s="10">
        <v>637.53399999999999</v>
      </c>
      <c r="M854" s="41">
        <v>2.1360000000000001</v>
      </c>
      <c r="N854" s="10">
        <v>36.100999999999999</v>
      </c>
      <c r="O854" s="41">
        <v>1.9259999999999999</v>
      </c>
    </row>
    <row r="855" spans="1:15" ht="14.25" customHeight="1">
      <c r="A855" s="39">
        <v>45323</v>
      </c>
      <c r="B855" s="40" t="s">
        <v>19</v>
      </c>
      <c r="C855" s="40" t="s">
        <v>50</v>
      </c>
      <c r="D855" s="10">
        <v>250.19499999999999</v>
      </c>
      <c r="E855" s="41">
        <v>6.7439999999999998</v>
      </c>
      <c r="F855" s="10">
        <v>6.8170000000000002</v>
      </c>
      <c r="G855" s="41">
        <v>6.7069999999999999</v>
      </c>
      <c r="H855" s="10">
        <v>103.518</v>
      </c>
      <c r="I855" s="41">
        <v>10.018000000000001</v>
      </c>
      <c r="J855" s="10">
        <v>5.4370000000000003</v>
      </c>
      <c r="K855" s="41">
        <v>9.984</v>
      </c>
      <c r="L855" s="10">
        <v>146.67699999999999</v>
      </c>
      <c r="M855" s="41">
        <v>7.343</v>
      </c>
      <c r="N855" s="10">
        <v>8.3059999999999992</v>
      </c>
      <c r="O855" s="41">
        <v>7.2850000000000001</v>
      </c>
    </row>
    <row r="856" spans="1:15" ht="14.25" customHeight="1">
      <c r="A856" s="39">
        <v>45323</v>
      </c>
      <c r="B856" s="40" t="s">
        <v>19</v>
      </c>
      <c r="C856" s="40" t="s">
        <v>51</v>
      </c>
      <c r="D856" s="10">
        <v>125.066</v>
      </c>
      <c r="E856" s="41">
        <v>8.4440000000000008</v>
      </c>
      <c r="F856" s="10">
        <v>3.4079999999999999</v>
      </c>
      <c r="G856" s="41">
        <v>8.4149999999999991</v>
      </c>
      <c r="H856" s="10">
        <v>45.08</v>
      </c>
      <c r="I856" s="41">
        <v>13.382999999999999</v>
      </c>
      <c r="J856" s="10">
        <v>2.3679999999999999</v>
      </c>
      <c r="K856" s="41">
        <v>13.358000000000001</v>
      </c>
      <c r="L856" s="10">
        <v>79.986999999999995</v>
      </c>
      <c r="M856" s="41">
        <v>8.51</v>
      </c>
      <c r="N856" s="10">
        <v>4.5289999999999999</v>
      </c>
      <c r="O856" s="41">
        <v>8.4600000000000009</v>
      </c>
    </row>
    <row r="857" spans="1:15" ht="14.25" customHeight="1">
      <c r="A857" s="42">
        <v>45323</v>
      </c>
      <c r="B857" s="43" t="s">
        <v>19</v>
      </c>
      <c r="C857" s="43" t="s">
        <v>52</v>
      </c>
      <c r="D857" s="12">
        <v>125.129</v>
      </c>
      <c r="E857" s="44">
        <v>8.11</v>
      </c>
      <c r="F857" s="12">
        <v>3.41</v>
      </c>
      <c r="G857" s="44">
        <v>8.08</v>
      </c>
      <c r="H857" s="12">
        <v>58.438000000000002</v>
      </c>
      <c r="I857" s="44">
        <v>11.198</v>
      </c>
      <c r="J857" s="12">
        <v>3.069</v>
      </c>
      <c r="K857" s="44">
        <v>11.167999999999999</v>
      </c>
      <c r="L857" s="12">
        <v>66.691000000000003</v>
      </c>
      <c r="M857" s="44">
        <v>11.545</v>
      </c>
      <c r="N857" s="12">
        <v>3.7759999999999998</v>
      </c>
      <c r="O857" s="44">
        <v>11.507999999999999</v>
      </c>
    </row>
    <row r="858" spans="1:15" ht="14.25" customHeight="1">
      <c r="A858" s="39">
        <v>45323</v>
      </c>
      <c r="B858" s="40" t="s">
        <v>20</v>
      </c>
      <c r="C858" s="40" t="s">
        <v>48</v>
      </c>
      <c r="D858" s="10">
        <v>867.95799999999997</v>
      </c>
      <c r="E858" s="41">
        <v>2.7869999999999999</v>
      </c>
      <c r="F858" s="10">
        <v>30.468</v>
      </c>
      <c r="G858" s="41">
        <v>2.6850000000000001</v>
      </c>
      <c r="H858" s="10">
        <v>272.00700000000001</v>
      </c>
      <c r="I858" s="41">
        <v>4.5510000000000002</v>
      </c>
      <c r="J858" s="10">
        <v>18.733000000000001</v>
      </c>
      <c r="K858" s="41">
        <v>4.4740000000000002</v>
      </c>
      <c r="L858" s="10">
        <v>595.95100000000002</v>
      </c>
      <c r="M858" s="41">
        <v>2.5979999999999999</v>
      </c>
      <c r="N858" s="10">
        <v>42.667999999999999</v>
      </c>
      <c r="O858" s="41">
        <v>2.3919999999999999</v>
      </c>
    </row>
    <row r="859" spans="1:15" ht="14.25" customHeight="1">
      <c r="A859" s="39">
        <v>45323</v>
      </c>
      <c r="B859" s="40" t="s">
        <v>20</v>
      </c>
      <c r="C859" s="40" t="s">
        <v>49</v>
      </c>
      <c r="D859" s="10">
        <v>679.95699999999999</v>
      </c>
      <c r="E859" s="41">
        <v>3.093</v>
      </c>
      <c r="F859" s="10">
        <v>23.869</v>
      </c>
      <c r="G859" s="41">
        <v>3.0009999999999999</v>
      </c>
      <c r="H859" s="10">
        <v>196.82499999999999</v>
      </c>
      <c r="I859" s="41">
        <v>5.7039999999999997</v>
      </c>
      <c r="J859" s="10">
        <v>13.555</v>
      </c>
      <c r="K859" s="41">
        <v>5.6429999999999998</v>
      </c>
      <c r="L859" s="10">
        <v>483.13200000000001</v>
      </c>
      <c r="M859" s="41">
        <v>2.863</v>
      </c>
      <c r="N859" s="10">
        <v>34.590000000000003</v>
      </c>
      <c r="O859" s="41">
        <v>2.6779999999999999</v>
      </c>
    </row>
    <row r="860" spans="1:15" ht="14.25" customHeight="1">
      <c r="A860" s="39">
        <v>45323</v>
      </c>
      <c r="B860" s="40" t="s">
        <v>20</v>
      </c>
      <c r="C860" s="40" t="s">
        <v>50</v>
      </c>
      <c r="D860" s="10">
        <v>188.001</v>
      </c>
      <c r="E860" s="41">
        <v>6.4219999999999997</v>
      </c>
      <c r="F860" s="10">
        <v>6.5990000000000002</v>
      </c>
      <c r="G860" s="41">
        <v>6.3780000000000001</v>
      </c>
      <c r="H860" s="10">
        <v>75.182000000000002</v>
      </c>
      <c r="I860" s="41">
        <v>9.593</v>
      </c>
      <c r="J860" s="10">
        <v>5.1779999999999999</v>
      </c>
      <c r="K860" s="41">
        <v>9.5570000000000004</v>
      </c>
      <c r="L860" s="10">
        <v>112.819</v>
      </c>
      <c r="M860" s="41">
        <v>7.3179999999999996</v>
      </c>
      <c r="N860" s="10">
        <v>8.077</v>
      </c>
      <c r="O860" s="41">
        <v>7.2480000000000002</v>
      </c>
    </row>
    <row r="861" spans="1:15" ht="14.25" customHeight="1">
      <c r="A861" s="39">
        <v>45323</v>
      </c>
      <c r="B861" s="40" t="s">
        <v>20</v>
      </c>
      <c r="C861" s="40" t="s">
        <v>51</v>
      </c>
      <c r="D861" s="10">
        <v>98.085999999999999</v>
      </c>
      <c r="E861" s="41">
        <v>9.2989999999999995</v>
      </c>
      <c r="F861" s="10">
        <v>3.4430000000000001</v>
      </c>
      <c r="G861" s="41">
        <v>9.2690000000000001</v>
      </c>
      <c r="H861" s="10">
        <v>38.140999999999998</v>
      </c>
      <c r="I861" s="41">
        <v>14.436</v>
      </c>
      <c r="J861" s="10">
        <v>2.6269999999999998</v>
      </c>
      <c r="K861" s="41">
        <v>14.412000000000001</v>
      </c>
      <c r="L861" s="10">
        <v>59.945</v>
      </c>
      <c r="M861" s="41">
        <v>10.423999999999999</v>
      </c>
      <c r="N861" s="10">
        <v>4.2919999999999998</v>
      </c>
      <c r="O861" s="41">
        <v>10.375</v>
      </c>
    </row>
    <row r="862" spans="1:15" ht="14.25" customHeight="1">
      <c r="A862" s="42">
        <v>45323</v>
      </c>
      <c r="B862" s="43" t="s">
        <v>20</v>
      </c>
      <c r="C862" s="43" t="s">
        <v>52</v>
      </c>
      <c r="D862" s="12">
        <v>89.915000000000006</v>
      </c>
      <c r="E862" s="44">
        <v>9.36</v>
      </c>
      <c r="F862" s="12">
        <v>3.1560000000000001</v>
      </c>
      <c r="G862" s="44">
        <v>9.33</v>
      </c>
      <c r="H862" s="12">
        <v>37.042000000000002</v>
      </c>
      <c r="I862" s="44">
        <v>13.452999999999999</v>
      </c>
      <c r="J862" s="12">
        <v>2.5510000000000002</v>
      </c>
      <c r="K862" s="44">
        <v>13.427</v>
      </c>
      <c r="L862" s="12">
        <v>52.874000000000002</v>
      </c>
      <c r="M862" s="44">
        <v>12.472</v>
      </c>
      <c r="N862" s="12">
        <v>3.786</v>
      </c>
      <c r="O862" s="44">
        <v>12.430999999999999</v>
      </c>
    </row>
    <row r="863" spans="1:15" ht="14.25" customHeight="1">
      <c r="A863" s="39">
        <v>45323</v>
      </c>
      <c r="B863" s="40" t="s">
        <v>21</v>
      </c>
      <c r="C863" s="40" t="s">
        <v>48</v>
      </c>
      <c r="D863" s="10">
        <v>324.70499999999998</v>
      </c>
      <c r="E863" s="41">
        <v>1.782</v>
      </c>
      <c r="F863" s="10">
        <v>34.874000000000002</v>
      </c>
      <c r="G863" s="41">
        <v>1.5920000000000001</v>
      </c>
      <c r="H863" s="10">
        <v>107.84099999999999</v>
      </c>
      <c r="I863" s="41">
        <v>4.0620000000000003</v>
      </c>
      <c r="J863" s="10">
        <v>22.068999999999999</v>
      </c>
      <c r="K863" s="41">
        <v>3.9569999999999999</v>
      </c>
      <c r="L863" s="10">
        <v>216.864</v>
      </c>
      <c r="M863" s="41">
        <v>2.6179999999999999</v>
      </c>
      <c r="N863" s="10">
        <v>49.015999999999998</v>
      </c>
      <c r="O863" s="41">
        <v>2.3340000000000001</v>
      </c>
    </row>
    <row r="864" spans="1:15" ht="14.25" customHeight="1">
      <c r="A864" s="39">
        <v>45323</v>
      </c>
      <c r="B864" s="40" t="s">
        <v>21</v>
      </c>
      <c r="C864" s="40" t="s">
        <v>49</v>
      </c>
      <c r="D864" s="10">
        <v>258.38499999999999</v>
      </c>
      <c r="E864" s="41">
        <v>2.3010000000000002</v>
      </c>
      <c r="F864" s="10">
        <v>27.751000000000001</v>
      </c>
      <c r="G864" s="41">
        <v>2.157</v>
      </c>
      <c r="H864" s="10">
        <v>80.222999999999999</v>
      </c>
      <c r="I864" s="41">
        <v>3.6339999999999999</v>
      </c>
      <c r="J864" s="10">
        <v>16.417000000000002</v>
      </c>
      <c r="K864" s="41">
        <v>3.5169999999999999</v>
      </c>
      <c r="L864" s="10">
        <v>178.16300000000001</v>
      </c>
      <c r="M864" s="41">
        <v>3.0329999999999999</v>
      </c>
      <c r="N864" s="10">
        <v>40.268999999999998</v>
      </c>
      <c r="O864" s="41">
        <v>2.7909999999999999</v>
      </c>
    </row>
    <row r="865" spans="1:15" ht="14.25" customHeight="1">
      <c r="A865" s="39">
        <v>45323</v>
      </c>
      <c r="B865" s="40" t="s">
        <v>21</v>
      </c>
      <c r="C865" s="40" t="s">
        <v>50</v>
      </c>
      <c r="D865" s="10">
        <v>66.319999999999993</v>
      </c>
      <c r="E865" s="41">
        <v>6.4610000000000003</v>
      </c>
      <c r="F865" s="10">
        <v>7.1230000000000002</v>
      </c>
      <c r="G865" s="41">
        <v>6.4109999999999996</v>
      </c>
      <c r="H865" s="10">
        <v>27.617999999999999</v>
      </c>
      <c r="I865" s="41">
        <v>11.321</v>
      </c>
      <c r="J865" s="10">
        <v>5.6520000000000001</v>
      </c>
      <c r="K865" s="41">
        <v>11.284000000000001</v>
      </c>
      <c r="L865" s="10">
        <v>38.701000000000001</v>
      </c>
      <c r="M865" s="41">
        <v>7.65</v>
      </c>
      <c r="N865" s="10">
        <v>8.7469999999999999</v>
      </c>
      <c r="O865" s="41">
        <v>7.5579999999999998</v>
      </c>
    </row>
    <row r="866" spans="1:15" ht="14.25" customHeight="1">
      <c r="A866" s="39">
        <v>45323</v>
      </c>
      <c r="B866" s="40" t="s">
        <v>21</v>
      </c>
      <c r="C866" s="40" t="s">
        <v>51</v>
      </c>
      <c r="D866" s="10">
        <v>41.676000000000002</v>
      </c>
      <c r="E866" s="41">
        <v>8.2720000000000002</v>
      </c>
      <c r="F866" s="10">
        <v>4.476</v>
      </c>
      <c r="G866" s="41">
        <v>8.2330000000000005</v>
      </c>
      <c r="H866" s="10">
        <v>15.4</v>
      </c>
      <c r="I866" s="41">
        <v>13.422000000000001</v>
      </c>
      <c r="J866" s="10">
        <v>3.1520000000000001</v>
      </c>
      <c r="K866" s="41">
        <v>13.39</v>
      </c>
      <c r="L866" s="10">
        <v>26.276</v>
      </c>
      <c r="M866" s="41">
        <v>9.3889999999999993</v>
      </c>
      <c r="N866" s="10">
        <v>5.9390000000000001</v>
      </c>
      <c r="O866" s="41">
        <v>9.3140000000000001</v>
      </c>
    </row>
    <row r="867" spans="1:15" ht="14.25" customHeight="1">
      <c r="A867" s="42">
        <v>45323</v>
      </c>
      <c r="B867" s="43" t="s">
        <v>21</v>
      </c>
      <c r="C867" s="43" t="s">
        <v>52</v>
      </c>
      <c r="D867" s="12">
        <v>24.643000000000001</v>
      </c>
      <c r="E867" s="44">
        <v>13.957000000000001</v>
      </c>
      <c r="F867" s="12">
        <v>2.6469999999999998</v>
      </c>
      <c r="G867" s="44">
        <v>13.933999999999999</v>
      </c>
      <c r="H867" s="12">
        <v>12.218</v>
      </c>
      <c r="I867" s="44">
        <v>17.702999999999999</v>
      </c>
      <c r="J867" s="12">
        <v>2.5</v>
      </c>
      <c r="K867" s="44">
        <v>17.678999999999998</v>
      </c>
      <c r="L867" s="12">
        <v>12.425000000000001</v>
      </c>
      <c r="M867" s="44">
        <v>18.024999999999999</v>
      </c>
      <c r="N867" s="12">
        <v>2.8079999999999998</v>
      </c>
      <c r="O867" s="44">
        <v>17.986000000000001</v>
      </c>
    </row>
    <row r="868" spans="1:15" ht="14.25" customHeight="1">
      <c r="A868" s="39">
        <v>45323</v>
      </c>
      <c r="B868" s="40" t="s">
        <v>22</v>
      </c>
      <c r="C868" s="40" t="s">
        <v>48</v>
      </c>
      <c r="D868" s="10">
        <v>479.94299999999998</v>
      </c>
      <c r="E868" s="41">
        <v>3.0819999999999999</v>
      </c>
      <c r="F868" s="10">
        <v>31.341000000000001</v>
      </c>
      <c r="G868" s="41">
        <v>2.944</v>
      </c>
      <c r="H868" s="10">
        <v>152.56899999999999</v>
      </c>
      <c r="I868" s="41">
        <v>4.5979999999999999</v>
      </c>
      <c r="J868" s="10">
        <v>18.853999999999999</v>
      </c>
      <c r="K868" s="41">
        <v>4.452</v>
      </c>
      <c r="L868" s="10">
        <v>327.37400000000002</v>
      </c>
      <c r="M868" s="41">
        <v>3.1680000000000001</v>
      </c>
      <c r="N868" s="10">
        <v>45.334000000000003</v>
      </c>
      <c r="O868" s="41">
        <v>2.9409999999999998</v>
      </c>
    </row>
    <row r="869" spans="1:15" ht="14.25" customHeight="1">
      <c r="A869" s="39">
        <v>45323</v>
      </c>
      <c r="B869" s="40" t="s">
        <v>22</v>
      </c>
      <c r="C869" s="40" t="s">
        <v>49</v>
      </c>
      <c r="D869" s="10">
        <v>392.15800000000002</v>
      </c>
      <c r="E869" s="41">
        <v>4.1639999999999997</v>
      </c>
      <c r="F869" s="10">
        <v>25.609000000000002</v>
      </c>
      <c r="G869" s="41">
        <v>4.0629999999999997</v>
      </c>
      <c r="H869" s="10">
        <v>122.393</v>
      </c>
      <c r="I869" s="41">
        <v>6.1390000000000002</v>
      </c>
      <c r="J869" s="10">
        <v>15.125</v>
      </c>
      <c r="K869" s="41">
        <v>6.0309999999999997</v>
      </c>
      <c r="L869" s="10">
        <v>269.76600000000002</v>
      </c>
      <c r="M869" s="41">
        <v>4.0759999999999996</v>
      </c>
      <c r="N869" s="10">
        <v>37.356000000000002</v>
      </c>
      <c r="O869" s="41">
        <v>3.9020000000000001</v>
      </c>
    </row>
    <row r="870" spans="1:15" ht="14.25" customHeight="1">
      <c r="A870" s="39">
        <v>45323</v>
      </c>
      <c r="B870" s="40" t="s">
        <v>22</v>
      </c>
      <c r="C870" s="40" t="s">
        <v>50</v>
      </c>
      <c r="D870" s="10">
        <v>87.784999999999997</v>
      </c>
      <c r="E870" s="41">
        <v>7.1040000000000001</v>
      </c>
      <c r="F870" s="10">
        <v>5.7320000000000002</v>
      </c>
      <c r="G870" s="41">
        <v>7.0449999999999999</v>
      </c>
      <c r="H870" s="10">
        <v>30.177</v>
      </c>
      <c r="I870" s="41">
        <v>11.246</v>
      </c>
      <c r="J870" s="10">
        <v>3.7290000000000001</v>
      </c>
      <c r="K870" s="41">
        <v>11.188000000000001</v>
      </c>
      <c r="L870" s="10">
        <v>57.607999999999997</v>
      </c>
      <c r="M870" s="41">
        <v>8.2520000000000007</v>
      </c>
      <c r="N870" s="10">
        <v>7.9770000000000003</v>
      </c>
      <c r="O870" s="41">
        <v>8.1679999999999993</v>
      </c>
    </row>
    <row r="871" spans="1:15" ht="14.25" customHeight="1">
      <c r="A871" s="39">
        <v>45323</v>
      </c>
      <c r="B871" s="40" t="s">
        <v>22</v>
      </c>
      <c r="C871" s="40" t="s">
        <v>51</v>
      </c>
      <c r="D871" s="10">
        <v>47.165999999999997</v>
      </c>
      <c r="E871" s="41">
        <v>10.372</v>
      </c>
      <c r="F871" s="10">
        <v>3.08</v>
      </c>
      <c r="G871" s="41">
        <v>10.332000000000001</v>
      </c>
      <c r="H871" s="10">
        <v>14.118</v>
      </c>
      <c r="I871" s="41">
        <v>19.260999999999999</v>
      </c>
      <c r="J871" s="10">
        <v>1.7450000000000001</v>
      </c>
      <c r="K871" s="41">
        <v>19.227</v>
      </c>
      <c r="L871" s="10">
        <v>33.048000000000002</v>
      </c>
      <c r="M871" s="41">
        <v>11.288</v>
      </c>
      <c r="N871" s="10">
        <v>4.5759999999999996</v>
      </c>
      <c r="O871" s="41">
        <v>11.226000000000001</v>
      </c>
    </row>
    <row r="872" spans="1:15" ht="14.25" customHeight="1">
      <c r="A872" s="42">
        <v>45323</v>
      </c>
      <c r="B872" s="43" t="s">
        <v>22</v>
      </c>
      <c r="C872" s="43" t="s">
        <v>52</v>
      </c>
      <c r="D872" s="12">
        <v>40.619</v>
      </c>
      <c r="E872" s="44">
        <v>11.708</v>
      </c>
      <c r="F872" s="12">
        <v>2.6520000000000001</v>
      </c>
      <c r="G872" s="44">
        <v>11.672000000000001</v>
      </c>
      <c r="H872" s="12">
        <v>16.059000000000001</v>
      </c>
      <c r="I872" s="44">
        <v>18.966999999999999</v>
      </c>
      <c r="J872" s="12">
        <v>1.984</v>
      </c>
      <c r="K872" s="44">
        <v>18.931999999999999</v>
      </c>
      <c r="L872" s="12">
        <v>24.56</v>
      </c>
      <c r="M872" s="44">
        <v>12.638</v>
      </c>
      <c r="N872" s="12">
        <v>3.4009999999999998</v>
      </c>
      <c r="O872" s="44">
        <v>12.583</v>
      </c>
    </row>
    <row r="873" spans="1:15" ht="14.25" customHeight="1">
      <c r="A873" s="39">
        <v>45323</v>
      </c>
      <c r="B873" s="40" t="s">
        <v>23</v>
      </c>
      <c r="C873" s="40" t="s">
        <v>48</v>
      </c>
      <c r="D873" s="10">
        <v>100.53400000000001</v>
      </c>
      <c r="E873" s="41">
        <v>2.9929999999999999</v>
      </c>
      <c r="F873" s="10">
        <v>36.009</v>
      </c>
      <c r="G873" s="41">
        <v>2.7639999999999998</v>
      </c>
      <c r="H873" s="10">
        <v>31.248000000000001</v>
      </c>
      <c r="I873" s="41">
        <v>5.915</v>
      </c>
      <c r="J873" s="10">
        <v>21.911999999999999</v>
      </c>
      <c r="K873" s="41">
        <v>5.7290000000000001</v>
      </c>
      <c r="L873" s="10">
        <v>69.286000000000001</v>
      </c>
      <c r="M873" s="41">
        <v>3.867</v>
      </c>
      <c r="N873" s="10">
        <v>50.728000000000002</v>
      </c>
      <c r="O873" s="41">
        <v>3.5710000000000002</v>
      </c>
    </row>
    <row r="874" spans="1:15" ht="14.25" customHeight="1">
      <c r="A874" s="39">
        <v>45323</v>
      </c>
      <c r="B874" s="40" t="s">
        <v>23</v>
      </c>
      <c r="C874" s="40" t="s">
        <v>49</v>
      </c>
      <c r="D874" s="10">
        <v>80.873000000000005</v>
      </c>
      <c r="E874" s="41">
        <v>3.7330000000000001</v>
      </c>
      <c r="F874" s="10">
        <v>28.966999999999999</v>
      </c>
      <c r="G874" s="41">
        <v>3.552</v>
      </c>
      <c r="H874" s="10">
        <v>24.422000000000001</v>
      </c>
      <c r="I874" s="41">
        <v>8.52</v>
      </c>
      <c r="J874" s="10">
        <v>17.125</v>
      </c>
      <c r="K874" s="41">
        <v>8.3919999999999995</v>
      </c>
      <c r="L874" s="10">
        <v>56.451000000000001</v>
      </c>
      <c r="M874" s="41">
        <v>4.2469999999999999</v>
      </c>
      <c r="N874" s="10">
        <v>41.331000000000003</v>
      </c>
      <c r="O874" s="41">
        <v>3.9790000000000001</v>
      </c>
    </row>
    <row r="875" spans="1:15" ht="14.25" customHeight="1">
      <c r="A875" s="39">
        <v>45323</v>
      </c>
      <c r="B875" s="40" t="s">
        <v>23</v>
      </c>
      <c r="C875" s="40" t="s">
        <v>50</v>
      </c>
      <c r="D875" s="10">
        <v>19.661000000000001</v>
      </c>
      <c r="E875" s="41">
        <v>7.8890000000000002</v>
      </c>
      <c r="F875" s="10">
        <v>7.0419999999999998</v>
      </c>
      <c r="G875" s="41">
        <v>7.806</v>
      </c>
      <c r="H875" s="10">
        <v>6.8259999999999996</v>
      </c>
      <c r="I875" s="41">
        <v>18.148</v>
      </c>
      <c r="J875" s="10">
        <v>4.7869999999999999</v>
      </c>
      <c r="K875" s="41">
        <v>18.088999999999999</v>
      </c>
      <c r="L875" s="10">
        <v>12.835000000000001</v>
      </c>
      <c r="M875" s="41">
        <v>10.598000000000001</v>
      </c>
      <c r="N875" s="10">
        <v>9.3970000000000002</v>
      </c>
      <c r="O875" s="41">
        <v>10.493</v>
      </c>
    </row>
    <row r="876" spans="1:15" ht="14.25" customHeight="1">
      <c r="A876" s="39">
        <v>45323</v>
      </c>
      <c r="B876" s="40" t="s">
        <v>23</v>
      </c>
      <c r="C876" s="40" t="s">
        <v>51</v>
      </c>
      <c r="D876" s="10">
        <v>12.523999999999999</v>
      </c>
      <c r="E876" s="41">
        <v>13.353999999999999</v>
      </c>
      <c r="F876" s="10">
        <v>4.4859999999999998</v>
      </c>
      <c r="G876" s="41">
        <v>13.305</v>
      </c>
      <c r="H876" s="10">
        <v>3.6749999999999998</v>
      </c>
      <c r="I876" s="41">
        <v>30.329000000000001</v>
      </c>
      <c r="J876" s="10">
        <v>2.577</v>
      </c>
      <c r="K876" s="41">
        <v>30.292999999999999</v>
      </c>
      <c r="L876" s="10">
        <v>8.8490000000000002</v>
      </c>
      <c r="M876" s="41">
        <v>14.08</v>
      </c>
      <c r="N876" s="10">
        <v>6.4790000000000001</v>
      </c>
      <c r="O876" s="41">
        <v>14.002000000000001</v>
      </c>
    </row>
    <row r="877" spans="1:15" ht="14.25" customHeight="1">
      <c r="A877" s="42">
        <v>45323</v>
      </c>
      <c r="B877" s="43" t="s">
        <v>23</v>
      </c>
      <c r="C877" s="43" t="s">
        <v>52</v>
      </c>
      <c r="D877" s="12">
        <v>7.1379999999999999</v>
      </c>
      <c r="E877" s="44">
        <v>13.058999999999999</v>
      </c>
      <c r="F877" s="12">
        <v>2.5569999999999999</v>
      </c>
      <c r="G877" s="44">
        <v>13.007999999999999</v>
      </c>
      <c r="H877" s="12">
        <v>3.1509999999999998</v>
      </c>
      <c r="I877" s="44">
        <v>26.45</v>
      </c>
      <c r="J877" s="12">
        <v>2.21</v>
      </c>
      <c r="K877" s="44">
        <v>26.408999999999999</v>
      </c>
      <c r="L877" s="12">
        <v>3.9870000000000001</v>
      </c>
      <c r="M877" s="44">
        <v>20.792000000000002</v>
      </c>
      <c r="N877" s="12">
        <v>2.919</v>
      </c>
      <c r="O877" s="44">
        <v>20.739000000000001</v>
      </c>
    </row>
    <row r="878" spans="1:15" ht="14.25" customHeight="1">
      <c r="A878" s="39">
        <v>45323</v>
      </c>
      <c r="B878" s="40" t="s">
        <v>24</v>
      </c>
      <c r="C878" s="40" t="s">
        <v>48</v>
      </c>
      <c r="D878" s="10">
        <v>23.28</v>
      </c>
      <c r="E878" s="41">
        <v>6.1379999999999999</v>
      </c>
      <c r="F878" s="10">
        <v>20.010999999999999</v>
      </c>
      <c r="G878" s="41">
        <v>6.0140000000000002</v>
      </c>
      <c r="H878" s="10">
        <v>8.1159999999999997</v>
      </c>
      <c r="I878" s="41">
        <v>9.6769999999999996</v>
      </c>
      <c r="J878" s="10">
        <v>14.218999999999999</v>
      </c>
      <c r="K878" s="41">
        <v>9.5079999999999991</v>
      </c>
      <c r="L878" s="10">
        <v>15.164</v>
      </c>
      <c r="M878" s="41">
        <v>7.33</v>
      </c>
      <c r="N878" s="10">
        <v>25.59</v>
      </c>
      <c r="O878" s="41">
        <v>7.1539999999999999</v>
      </c>
    </row>
    <row r="879" spans="1:15" ht="14.25" customHeight="1">
      <c r="A879" s="39">
        <v>45323</v>
      </c>
      <c r="B879" s="40" t="s">
        <v>24</v>
      </c>
      <c r="C879" s="40" t="s">
        <v>49</v>
      </c>
      <c r="D879" s="10">
        <v>18.638000000000002</v>
      </c>
      <c r="E879" s="41">
        <v>6.6470000000000002</v>
      </c>
      <c r="F879" s="10">
        <v>16.021000000000001</v>
      </c>
      <c r="G879" s="41">
        <v>6.5330000000000004</v>
      </c>
      <c r="H879" s="10">
        <v>6.25</v>
      </c>
      <c r="I879" s="41">
        <v>10.997</v>
      </c>
      <c r="J879" s="10">
        <v>10.949</v>
      </c>
      <c r="K879" s="41">
        <v>10.848000000000001</v>
      </c>
      <c r="L879" s="10">
        <v>12.388999999999999</v>
      </c>
      <c r="M879" s="41">
        <v>8.75</v>
      </c>
      <c r="N879" s="10">
        <v>20.905999999999999</v>
      </c>
      <c r="O879" s="41">
        <v>8.6039999999999992</v>
      </c>
    </row>
    <row r="880" spans="1:15" ht="14.25" customHeight="1">
      <c r="A880" s="39">
        <v>45323</v>
      </c>
      <c r="B880" s="40" t="s">
        <v>24</v>
      </c>
      <c r="C880" s="40" t="s">
        <v>50</v>
      </c>
      <c r="D880" s="10">
        <v>4.6420000000000003</v>
      </c>
      <c r="E880" s="41">
        <v>12.237</v>
      </c>
      <c r="F880" s="10">
        <v>3.99</v>
      </c>
      <c r="G880" s="41">
        <v>12.175000000000001</v>
      </c>
      <c r="H880" s="10">
        <v>1.8660000000000001</v>
      </c>
      <c r="I880" s="41">
        <v>20.478999999999999</v>
      </c>
      <c r="J880" s="10">
        <v>3.27</v>
      </c>
      <c r="K880" s="41">
        <v>20.399000000000001</v>
      </c>
      <c r="L880" s="10">
        <v>2.7749999999999999</v>
      </c>
      <c r="M880" s="41">
        <v>21.042000000000002</v>
      </c>
      <c r="N880" s="10">
        <v>4.6840000000000002</v>
      </c>
      <c r="O880" s="41">
        <v>20.981000000000002</v>
      </c>
    </row>
    <row r="881" spans="1:15" ht="14.25" customHeight="1">
      <c r="A881" s="39">
        <v>45323</v>
      </c>
      <c r="B881" s="40" t="s">
        <v>24</v>
      </c>
      <c r="C881" s="40" t="s">
        <v>51</v>
      </c>
      <c r="D881" s="10">
        <v>1.94</v>
      </c>
      <c r="E881" s="41">
        <v>22.533999999999999</v>
      </c>
      <c r="F881" s="10">
        <v>1.667</v>
      </c>
      <c r="G881" s="41">
        <v>22.5</v>
      </c>
      <c r="H881" s="10">
        <v>0.9</v>
      </c>
      <c r="I881" s="41">
        <v>33.999000000000002</v>
      </c>
      <c r="J881" s="10">
        <v>1.5760000000000001</v>
      </c>
      <c r="K881" s="41">
        <v>33.951000000000001</v>
      </c>
      <c r="L881" s="10">
        <v>1.04</v>
      </c>
      <c r="M881" s="41">
        <v>30.699000000000002</v>
      </c>
      <c r="N881" s="10">
        <v>1.756</v>
      </c>
      <c r="O881" s="41">
        <v>30.658000000000001</v>
      </c>
    </row>
    <row r="882" spans="1:15" ht="14.25" customHeight="1">
      <c r="A882" s="42">
        <v>45323</v>
      </c>
      <c r="B882" s="43" t="s">
        <v>24</v>
      </c>
      <c r="C882" s="43" t="s">
        <v>52</v>
      </c>
      <c r="D882" s="12">
        <v>2.702</v>
      </c>
      <c r="E882" s="44">
        <v>19.468</v>
      </c>
      <c r="F882" s="12">
        <v>2.3220000000000001</v>
      </c>
      <c r="G882" s="44">
        <v>19.428999999999998</v>
      </c>
      <c r="H882" s="12">
        <v>0.96699999999999997</v>
      </c>
      <c r="I882" s="44">
        <v>32.887999999999998</v>
      </c>
      <c r="J882" s="12">
        <v>1.694</v>
      </c>
      <c r="K882" s="44">
        <v>32.838000000000001</v>
      </c>
      <c r="L882" s="12">
        <v>1.7350000000000001</v>
      </c>
      <c r="M882" s="44">
        <v>29.597999999999999</v>
      </c>
      <c r="N882" s="12">
        <v>2.9279999999999999</v>
      </c>
      <c r="O882" s="44">
        <v>29.555</v>
      </c>
    </row>
    <row r="883" spans="1:15" ht="14.25" customHeight="1">
      <c r="A883" s="39">
        <v>45323</v>
      </c>
      <c r="B883" s="40" t="s">
        <v>25</v>
      </c>
      <c r="C883" s="40" t="s">
        <v>48</v>
      </c>
      <c r="D883" s="10">
        <v>62.098999999999997</v>
      </c>
      <c r="E883" s="41">
        <v>5.0090000000000003</v>
      </c>
      <c r="F883" s="10">
        <v>23.949000000000002</v>
      </c>
      <c r="G883" s="41">
        <v>4.9050000000000002</v>
      </c>
      <c r="H883" s="10">
        <v>25.99</v>
      </c>
      <c r="I883" s="41">
        <v>7.6369999999999996</v>
      </c>
      <c r="J883" s="10">
        <v>19.876000000000001</v>
      </c>
      <c r="K883" s="41">
        <v>7.5110000000000001</v>
      </c>
      <c r="L883" s="10">
        <v>36.109000000000002</v>
      </c>
      <c r="M883" s="41">
        <v>5.4459999999999997</v>
      </c>
      <c r="N883" s="10">
        <v>28.091999999999999</v>
      </c>
      <c r="O883" s="41">
        <v>5.1710000000000003</v>
      </c>
    </row>
    <row r="884" spans="1:15" ht="14.25" customHeight="1">
      <c r="A884" s="39">
        <v>45323</v>
      </c>
      <c r="B884" s="40" t="s">
        <v>25</v>
      </c>
      <c r="C884" s="40" t="s">
        <v>49</v>
      </c>
      <c r="D884" s="10">
        <v>49.57</v>
      </c>
      <c r="E884" s="41">
        <v>6.976</v>
      </c>
      <c r="F884" s="10">
        <v>19.117000000000001</v>
      </c>
      <c r="G884" s="41">
        <v>6.9020000000000001</v>
      </c>
      <c r="H884" s="10">
        <v>19.84</v>
      </c>
      <c r="I884" s="41">
        <v>9.5790000000000006</v>
      </c>
      <c r="J884" s="10">
        <v>15.173</v>
      </c>
      <c r="K884" s="41">
        <v>9.4789999999999992</v>
      </c>
      <c r="L884" s="10">
        <v>29.73</v>
      </c>
      <c r="M884" s="41">
        <v>7.1989999999999998</v>
      </c>
      <c r="N884" s="10">
        <v>23.13</v>
      </c>
      <c r="O884" s="41">
        <v>6.9930000000000003</v>
      </c>
    </row>
    <row r="885" spans="1:15" ht="14.25" customHeight="1">
      <c r="A885" s="39">
        <v>45323</v>
      </c>
      <c r="B885" s="40" t="s">
        <v>25</v>
      </c>
      <c r="C885" s="40" t="s">
        <v>50</v>
      </c>
      <c r="D885" s="10">
        <v>12.529</v>
      </c>
      <c r="E885" s="41">
        <v>9.7870000000000008</v>
      </c>
      <c r="F885" s="10">
        <v>4.8319999999999999</v>
      </c>
      <c r="G885" s="41">
        <v>9.734</v>
      </c>
      <c r="H885" s="10">
        <v>6.15</v>
      </c>
      <c r="I885" s="41">
        <v>15.912000000000001</v>
      </c>
      <c r="J885" s="10">
        <v>4.7039999999999997</v>
      </c>
      <c r="K885" s="41">
        <v>15.852</v>
      </c>
      <c r="L885" s="10">
        <v>6.3789999999999996</v>
      </c>
      <c r="M885" s="41">
        <v>17.802</v>
      </c>
      <c r="N885" s="10">
        <v>4.9630000000000001</v>
      </c>
      <c r="O885" s="41">
        <v>17.719000000000001</v>
      </c>
    </row>
    <row r="886" spans="1:15" ht="14.25" customHeight="1">
      <c r="A886" s="39">
        <v>45323</v>
      </c>
      <c r="B886" s="40" t="s">
        <v>25</v>
      </c>
      <c r="C886" s="40" t="s">
        <v>51</v>
      </c>
      <c r="D886" s="10">
        <v>5.8390000000000004</v>
      </c>
      <c r="E886" s="41">
        <v>17.189</v>
      </c>
      <c r="F886" s="10">
        <v>2.2519999999999998</v>
      </c>
      <c r="G886" s="41">
        <v>17.158999999999999</v>
      </c>
      <c r="H886" s="10">
        <v>2.1949999999999998</v>
      </c>
      <c r="I886" s="41">
        <v>26.806999999999999</v>
      </c>
      <c r="J886" s="10">
        <v>1.679</v>
      </c>
      <c r="K886" s="41">
        <v>26.771000000000001</v>
      </c>
      <c r="L886" s="10">
        <v>3.6440000000000001</v>
      </c>
      <c r="M886" s="41">
        <v>24.63</v>
      </c>
      <c r="N886" s="10">
        <v>2.835</v>
      </c>
      <c r="O886" s="41">
        <v>24.57</v>
      </c>
    </row>
    <row r="887" spans="1:15" ht="14.25" customHeight="1">
      <c r="A887" s="42">
        <v>45323</v>
      </c>
      <c r="B887" s="43" t="s">
        <v>25</v>
      </c>
      <c r="C887" s="43" t="s">
        <v>52</v>
      </c>
      <c r="D887" s="12">
        <v>6.69</v>
      </c>
      <c r="E887" s="44">
        <v>13.207000000000001</v>
      </c>
      <c r="F887" s="12">
        <v>2.58</v>
      </c>
      <c r="G887" s="44">
        <v>13.167999999999999</v>
      </c>
      <c r="H887" s="12">
        <v>3.9550000000000001</v>
      </c>
      <c r="I887" s="44">
        <v>22.158000000000001</v>
      </c>
      <c r="J887" s="12">
        <v>3.0249999999999999</v>
      </c>
      <c r="K887" s="44">
        <v>22.114999999999998</v>
      </c>
      <c r="L887" s="12">
        <v>2.7349999999999999</v>
      </c>
      <c r="M887" s="44">
        <v>29.187000000000001</v>
      </c>
      <c r="N887" s="12">
        <v>2.1280000000000001</v>
      </c>
      <c r="O887" s="44">
        <v>29.137</v>
      </c>
    </row>
    <row r="888" spans="1:15" ht="14.25" customHeight="1">
      <c r="A888" s="39">
        <v>45323</v>
      </c>
      <c r="B888" s="40" t="s">
        <v>26</v>
      </c>
      <c r="C888" s="40" t="s">
        <v>48</v>
      </c>
      <c r="D888" s="10">
        <v>1181.481</v>
      </c>
      <c r="E888" s="41">
        <v>2.2250000000000001</v>
      </c>
      <c r="F888" s="10">
        <v>27.335000000000001</v>
      </c>
      <c r="G888" s="41">
        <v>1.9730000000000001</v>
      </c>
      <c r="H888" s="10">
        <v>201.452</v>
      </c>
      <c r="I888" s="41">
        <v>5.5540000000000003</v>
      </c>
      <c r="J888" s="10">
        <v>9.0039999999999996</v>
      </c>
      <c r="K888" s="41">
        <v>5.3760000000000003</v>
      </c>
      <c r="L888" s="10">
        <v>980.029</v>
      </c>
      <c r="M888" s="41">
        <v>2.1819999999999999</v>
      </c>
      <c r="N888" s="10">
        <v>47.009</v>
      </c>
      <c r="O888" s="41">
        <v>1.88</v>
      </c>
    </row>
    <row r="889" spans="1:15" ht="14.25" customHeight="1">
      <c r="A889" s="39">
        <v>45323</v>
      </c>
      <c r="B889" s="40" t="s">
        <v>26</v>
      </c>
      <c r="C889" s="40" t="s">
        <v>49</v>
      </c>
      <c r="D889" s="10">
        <v>984.26199999999994</v>
      </c>
      <c r="E889" s="41">
        <v>2.3679999999999999</v>
      </c>
      <c r="F889" s="10">
        <v>22.771999999999998</v>
      </c>
      <c r="G889" s="41">
        <v>2.133</v>
      </c>
      <c r="H889" s="10">
        <v>148.56299999999999</v>
      </c>
      <c r="I889" s="41">
        <v>5.8250000000000002</v>
      </c>
      <c r="J889" s="10">
        <v>6.64</v>
      </c>
      <c r="K889" s="41">
        <v>5.6559999999999997</v>
      </c>
      <c r="L889" s="10">
        <v>835.69899999999996</v>
      </c>
      <c r="M889" s="41">
        <v>2.383</v>
      </c>
      <c r="N889" s="10">
        <v>40.085999999999999</v>
      </c>
      <c r="O889" s="41">
        <v>2.109</v>
      </c>
    </row>
    <row r="890" spans="1:15" ht="14.25" customHeight="1">
      <c r="A890" s="39">
        <v>45323</v>
      </c>
      <c r="B890" s="40" t="s">
        <v>26</v>
      </c>
      <c r="C890" s="40" t="s">
        <v>50</v>
      </c>
      <c r="D890" s="10">
        <v>197.21899999999999</v>
      </c>
      <c r="E890" s="41">
        <v>6.1449999999999996</v>
      </c>
      <c r="F890" s="10">
        <v>4.5629999999999997</v>
      </c>
      <c r="G890" s="41">
        <v>6.0579999999999998</v>
      </c>
      <c r="H890" s="10">
        <v>52.889000000000003</v>
      </c>
      <c r="I890" s="41">
        <v>9.8930000000000007</v>
      </c>
      <c r="J890" s="10">
        <v>2.3639999999999999</v>
      </c>
      <c r="K890" s="41">
        <v>9.7940000000000005</v>
      </c>
      <c r="L890" s="10">
        <v>144.33000000000001</v>
      </c>
      <c r="M890" s="41">
        <v>6.4509999999999996</v>
      </c>
      <c r="N890" s="10">
        <v>6.923</v>
      </c>
      <c r="O890" s="41">
        <v>6.3550000000000004</v>
      </c>
    </row>
    <row r="891" spans="1:15" ht="14.25" customHeight="1">
      <c r="A891" s="39">
        <v>45323</v>
      </c>
      <c r="B891" s="40" t="s">
        <v>26</v>
      </c>
      <c r="C891" s="40" t="s">
        <v>51</v>
      </c>
      <c r="D891" s="10">
        <v>92.756</v>
      </c>
      <c r="E891" s="41">
        <v>8.0579999999999998</v>
      </c>
      <c r="F891" s="10">
        <v>2.1459999999999999</v>
      </c>
      <c r="G891" s="41">
        <v>7.992</v>
      </c>
      <c r="H891" s="10">
        <v>17.873999999999999</v>
      </c>
      <c r="I891" s="41">
        <v>16.867999999999999</v>
      </c>
      <c r="J891" s="10">
        <v>0.79900000000000004</v>
      </c>
      <c r="K891" s="41">
        <v>16.809999999999999</v>
      </c>
      <c r="L891" s="10">
        <v>74.882000000000005</v>
      </c>
      <c r="M891" s="41">
        <v>7.9160000000000004</v>
      </c>
      <c r="N891" s="10">
        <v>3.5920000000000001</v>
      </c>
      <c r="O891" s="41">
        <v>7.8380000000000001</v>
      </c>
    </row>
    <row r="892" spans="1:15" ht="14.25" customHeight="1">
      <c r="A892" s="42">
        <v>45323</v>
      </c>
      <c r="B892" s="43" t="s">
        <v>26</v>
      </c>
      <c r="C892" s="43" t="s">
        <v>52</v>
      </c>
      <c r="D892" s="12">
        <v>104.46299999999999</v>
      </c>
      <c r="E892" s="44">
        <v>9.4130000000000003</v>
      </c>
      <c r="F892" s="12">
        <v>2.4169999999999998</v>
      </c>
      <c r="G892" s="44">
        <v>9.3569999999999993</v>
      </c>
      <c r="H892" s="12">
        <v>35.015000000000001</v>
      </c>
      <c r="I892" s="44">
        <v>11.978</v>
      </c>
      <c r="J892" s="12">
        <v>1.5649999999999999</v>
      </c>
      <c r="K892" s="44">
        <v>11.897</v>
      </c>
      <c r="L892" s="12">
        <v>69.447999999999993</v>
      </c>
      <c r="M892" s="44">
        <v>10.91</v>
      </c>
      <c r="N892" s="12">
        <v>3.331</v>
      </c>
      <c r="O892" s="44">
        <v>10.853</v>
      </c>
    </row>
    <row r="893" spans="1:15" ht="14.25" customHeight="1">
      <c r="A893" s="39">
        <v>45323</v>
      </c>
      <c r="B893" s="40" t="s">
        <v>33</v>
      </c>
      <c r="C893" s="40" t="s">
        <v>48</v>
      </c>
      <c r="D893" s="10">
        <v>1055.7570000000001</v>
      </c>
      <c r="E893" s="41">
        <v>2.2450000000000001</v>
      </c>
      <c r="F893" s="10">
        <v>27.515000000000001</v>
      </c>
      <c r="G893" s="41">
        <v>1.996</v>
      </c>
      <c r="H893" s="10">
        <v>177.637</v>
      </c>
      <c r="I893" s="41">
        <v>5.5270000000000001</v>
      </c>
      <c r="J893" s="10">
        <v>8.8689999999999998</v>
      </c>
      <c r="K893" s="41">
        <v>5.335</v>
      </c>
      <c r="L893" s="10">
        <v>878.12</v>
      </c>
      <c r="M893" s="41">
        <v>2.097</v>
      </c>
      <c r="N893" s="10">
        <v>47.874000000000002</v>
      </c>
      <c r="O893" s="41">
        <v>1.752</v>
      </c>
    </row>
    <row r="894" spans="1:15" ht="14.25" customHeight="1">
      <c r="A894" s="39">
        <v>45323</v>
      </c>
      <c r="B894" s="40" t="s">
        <v>33</v>
      </c>
      <c r="C894" s="40" t="s">
        <v>49</v>
      </c>
      <c r="D894" s="10">
        <v>878.04499999999996</v>
      </c>
      <c r="E894" s="41">
        <v>2.5449999999999999</v>
      </c>
      <c r="F894" s="10">
        <v>22.882999999999999</v>
      </c>
      <c r="G894" s="41">
        <v>2.3290000000000002</v>
      </c>
      <c r="H894" s="10">
        <v>131.251</v>
      </c>
      <c r="I894" s="41">
        <v>5.819</v>
      </c>
      <c r="J894" s="10">
        <v>6.5529999999999999</v>
      </c>
      <c r="K894" s="41">
        <v>5.6369999999999996</v>
      </c>
      <c r="L894" s="10">
        <v>746.79499999999996</v>
      </c>
      <c r="M894" s="41">
        <v>2.4169999999999998</v>
      </c>
      <c r="N894" s="10">
        <v>40.713999999999999</v>
      </c>
      <c r="O894" s="41">
        <v>2.125</v>
      </c>
    </row>
    <row r="895" spans="1:15" ht="14.25" customHeight="1">
      <c r="A895" s="39">
        <v>45323</v>
      </c>
      <c r="B895" s="40" t="s">
        <v>33</v>
      </c>
      <c r="C895" s="40" t="s">
        <v>50</v>
      </c>
      <c r="D895" s="10">
        <v>177.71100000000001</v>
      </c>
      <c r="E895" s="41">
        <v>5.9560000000000004</v>
      </c>
      <c r="F895" s="10">
        <v>4.6310000000000002</v>
      </c>
      <c r="G895" s="41">
        <v>5.867</v>
      </c>
      <c r="H895" s="10">
        <v>46.386000000000003</v>
      </c>
      <c r="I895" s="41">
        <v>10.377000000000001</v>
      </c>
      <c r="J895" s="10">
        <v>2.3159999999999998</v>
      </c>
      <c r="K895" s="41">
        <v>10.276999999999999</v>
      </c>
      <c r="L895" s="10">
        <v>131.32499999999999</v>
      </c>
      <c r="M895" s="41">
        <v>6.44</v>
      </c>
      <c r="N895" s="10">
        <v>7.16</v>
      </c>
      <c r="O895" s="41">
        <v>6.3360000000000003</v>
      </c>
    </row>
    <row r="896" spans="1:15" ht="14.25" customHeight="1">
      <c r="A896" s="39">
        <v>45323</v>
      </c>
      <c r="B896" s="40" t="s">
        <v>33</v>
      </c>
      <c r="C896" s="40" t="s">
        <v>51</v>
      </c>
      <c r="D896" s="10">
        <v>82.626000000000005</v>
      </c>
      <c r="E896" s="41">
        <v>8.3629999999999995</v>
      </c>
      <c r="F896" s="10">
        <v>2.153</v>
      </c>
      <c r="G896" s="41">
        <v>8.3000000000000007</v>
      </c>
      <c r="H896" s="10">
        <v>14.318</v>
      </c>
      <c r="I896" s="41">
        <v>19.341000000000001</v>
      </c>
      <c r="J896" s="10">
        <v>0.71499999999999997</v>
      </c>
      <c r="K896" s="41">
        <v>19.286999999999999</v>
      </c>
      <c r="L896" s="10">
        <v>68.308000000000007</v>
      </c>
      <c r="M896" s="41">
        <v>8.34</v>
      </c>
      <c r="N896" s="10">
        <v>3.7240000000000002</v>
      </c>
      <c r="O896" s="41">
        <v>8.2609999999999992</v>
      </c>
    </row>
    <row r="897" spans="1:15" ht="14.25" customHeight="1">
      <c r="A897" s="42">
        <v>45323</v>
      </c>
      <c r="B897" s="43" t="s">
        <v>33</v>
      </c>
      <c r="C897" s="43" t="s">
        <v>52</v>
      </c>
      <c r="D897" s="12">
        <v>95.084999999999994</v>
      </c>
      <c r="E897" s="44">
        <v>9.8360000000000003</v>
      </c>
      <c r="F897" s="12">
        <v>2.4780000000000002</v>
      </c>
      <c r="G897" s="44">
        <v>9.782</v>
      </c>
      <c r="H897" s="12">
        <v>32.067999999999998</v>
      </c>
      <c r="I897" s="44">
        <v>13.026</v>
      </c>
      <c r="J897" s="12">
        <v>1.601</v>
      </c>
      <c r="K897" s="44">
        <v>12.946</v>
      </c>
      <c r="L897" s="12">
        <v>63.017000000000003</v>
      </c>
      <c r="M897" s="44">
        <v>11.146000000000001</v>
      </c>
      <c r="N897" s="12">
        <v>3.4359999999999999</v>
      </c>
      <c r="O897" s="44">
        <v>11.087</v>
      </c>
    </row>
    <row r="898" spans="1:15" ht="14.25" customHeight="1">
      <c r="A898" s="39">
        <v>45323</v>
      </c>
      <c r="B898" s="40" t="s">
        <v>27</v>
      </c>
      <c r="C898" s="40" t="s">
        <v>48</v>
      </c>
      <c r="D898" s="10">
        <v>608.25199999999995</v>
      </c>
      <c r="E898" s="41">
        <v>2.8039999999999998</v>
      </c>
      <c r="F898" s="10">
        <v>28.994</v>
      </c>
      <c r="G898" s="41">
        <v>1.9450000000000001</v>
      </c>
      <c r="H898" s="10">
        <v>99.475999999999999</v>
      </c>
      <c r="I898" s="41">
        <v>7.2569999999999997</v>
      </c>
      <c r="J898" s="10">
        <v>8.7609999999999992</v>
      </c>
      <c r="K898" s="41">
        <v>6.9089999999999998</v>
      </c>
      <c r="L898" s="10">
        <v>508.77600000000001</v>
      </c>
      <c r="M898" s="41">
        <v>2.7120000000000002</v>
      </c>
      <c r="N898" s="10">
        <v>52.863</v>
      </c>
      <c r="O898" s="41">
        <v>1.546</v>
      </c>
    </row>
    <row r="899" spans="1:15" ht="14.25" customHeight="1">
      <c r="A899" s="39">
        <v>45323</v>
      </c>
      <c r="B899" s="40" t="s">
        <v>27</v>
      </c>
      <c r="C899" s="40" t="s">
        <v>49</v>
      </c>
      <c r="D899" s="10">
        <v>514.83799999999997</v>
      </c>
      <c r="E899" s="41">
        <v>2.7690000000000001</v>
      </c>
      <c r="F899" s="10">
        <v>24.541</v>
      </c>
      <c r="G899" s="41">
        <v>1.893</v>
      </c>
      <c r="H899" s="10">
        <v>73.349000000000004</v>
      </c>
      <c r="I899" s="41">
        <v>8.3699999999999992</v>
      </c>
      <c r="J899" s="10">
        <v>6.46</v>
      </c>
      <c r="K899" s="41">
        <v>8.07</v>
      </c>
      <c r="L899" s="10">
        <v>441.48899999999998</v>
      </c>
      <c r="M899" s="41">
        <v>2.637</v>
      </c>
      <c r="N899" s="10">
        <v>45.871000000000002</v>
      </c>
      <c r="O899" s="41">
        <v>1.409</v>
      </c>
    </row>
    <row r="900" spans="1:15" ht="14.25" customHeight="1">
      <c r="A900" s="39">
        <v>45323</v>
      </c>
      <c r="B900" s="40" t="s">
        <v>27</v>
      </c>
      <c r="C900" s="40" t="s">
        <v>50</v>
      </c>
      <c r="D900" s="10">
        <v>93.415000000000006</v>
      </c>
      <c r="E900" s="41">
        <v>8.8420000000000005</v>
      </c>
      <c r="F900" s="10">
        <v>4.4530000000000003</v>
      </c>
      <c r="G900" s="41">
        <v>8.6080000000000005</v>
      </c>
      <c r="H900" s="10">
        <v>26.126999999999999</v>
      </c>
      <c r="I900" s="41">
        <v>11.933</v>
      </c>
      <c r="J900" s="10">
        <v>2.3010000000000002</v>
      </c>
      <c r="K900" s="41">
        <v>11.724</v>
      </c>
      <c r="L900" s="10">
        <v>67.287000000000006</v>
      </c>
      <c r="M900" s="41">
        <v>10.759</v>
      </c>
      <c r="N900" s="10">
        <v>6.9909999999999997</v>
      </c>
      <c r="O900" s="41">
        <v>10.525</v>
      </c>
    </row>
    <row r="901" spans="1:15" ht="14.25" customHeight="1">
      <c r="A901" s="39">
        <v>45323</v>
      </c>
      <c r="B901" s="40" t="s">
        <v>27</v>
      </c>
      <c r="C901" s="40" t="s">
        <v>51</v>
      </c>
      <c r="D901" s="10">
        <v>44.847000000000001</v>
      </c>
      <c r="E901" s="41">
        <v>12.31</v>
      </c>
      <c r="F901" s="10">
        <v>2.1379999999999999</v>
      </c>
      <c r="G901" s="41">
        <v>12.143000000000001</v>
      </c>
      <c r="H901" s="10">
        <v>6.548</v>
      </c>
      <c r="I901" s="41">
        <v>29.908000000000001</v>
      </c>
      <c r="J901" s="10">
        <v>0.57699999999999996</v>
      </c>
      <c r="K901" s="41">
        <v>29.824999999999999</v>
      </c>
      <c r="L901" s="10">
        <v>38.298999999999999</v>
      </c>
      <c r="M901" s="41">
        <v>14.11</v>
      </c>
      <c r="N901" s="10">
        <v>3.9790000000000001</v>
      </c>
      <c r="O901" s="41">
        <v>13.933</v>
      </c>
    </row>
    <row r="902" spans="1:15" ht="14.25" customHeight="1">
      <c r="A902" s="42">
        <v>45323</v>
      </c>
      <c r="B902" s="43" t="s">
        <v>27</v>
      </c>
      <c r="C902" s="43" t="s">
        <v>52</v>
      </c>
      <c r="D902" s="12">
        <v>48.567999999999998</v>
      </c>
      <c r="E902" s="44">
        <v>12.9</v>
      </c>
      <c r="F902" s="12">
        <v>2.3149999999999999</v>
      </c>
      <c r="G902" s="44">
        <v>12.741</v>
      </c>
      <c r="H902" s="12">
        <v>19.579000000000001</v>
      </c>
      <c r="I902" s="44">
        <v>15.585000000000001</v>
      </c>
      <c r="J902" s="12">
        <v>1.724</v>
      </c>
      <c r="K902" s="44">
        <v>15.426</v>
      </c>
      <c r="L902" s="12">
        <v>28.988</v>
      </c>
      <c r="M902" s="44">
        <v>16.350999999999999</v>
      </c>
      <c r="N902" s="12">
        <v>3.012</v>
      </c>
      <c r="O902" s="44">
        <v>16.199000000000002</v>
      </c>
    </row>
    <row r="903" spans="1:15" ht="14.25" customHeight="1">
      <c r="A903" s="39">
        <v>45323</v>
      </c>
      <c r="B903" s="40" t="s">
        <v>28</v>
      </c>
      <c r="C903" s="40" t="s">
        <v>48</v>
      </c>
      <c r="D903" s="10">
        <v>147.489</v>
      </c>
      <c r="E903" s="41">
        <v>6.9080000000000004</v>
      </c>
      <c r="F903" s="10">
        <v>39.859000000000002</v>
      </c>
      <c r="G903" s="41">
        <v>5.351</v>
      </c>
      <c r="H903" s="10">
        <v>15.465</v>
      </c>
      <c r="I903" s="41">
        <v>21.608000000000001</v>
      </c>
      <c r="J903" s="10">
        <v>17.469000000000001</v>
      </c>
      <c r="K903" s="41">
        <v>20.736999999999998</v>
      </c>
      <c r="L903" s="10">
        <v>132.024</v>
      </c>
      <c r="M903" s="41">
        <v>6.5519999999999996</v>
      </c>
      <c r="N903" s="10">
        <v>46.9</v>
      </c>
      <c r="O903" s="41">
        <v>4.6260000000000003</v>
      </c>
    </row>
    <row r="904" spans="1:15" ht="14.25" customHeight="1">
      <c r="A904" s="39">
        <v>45323</v>
      </c>
      <c r="B904" s="40" t="s">
        <v>28</v>
      </c>
      <c r="C904" s="40" t="s">
        <v>49</v>
      </c>
      <c r="D904" s="10">
        <v>116.142</v>
      </c>
      <c r="E904" s="41">
        <v>8.1690000000000005</v>
      </c>
      <c r="F904" s="10">
        <v>31.387</v>
      </c>
      <c r="G904" s="41">
        <v>6.9020000000000001</v>
      </c>
      <c r="H904" s="10">
        <v>13.141</v>
      </c>
      <c r="I904" s="41">
        <v>24.242999999999999</v>
      </c>
      <c r="J904" s="10">
        <v>14.843999999999999</v>
      </c>
      <c r="K904" s="41">
        <v>23.469000000000001</v>
      </c>
      <c r="L904" s="10">
        <v>103.002</v>
      </c>
      <c r="M904" s="41">
        <v>7.3369999999999997</v>
      </c>
      <c r="N904" s="10">
        <v>36.590000000000003</v>
      </c>
      <c r="O904" s="41">
        <v>5.6840000000000002</v>
      </c>
    </row>
    <row r="905" spans="1:15" ht="14.25" customHeight="1">
      <c r="A905" s="39">
        <v>45323</v>
      </c>
      <c r="B905" s="40" t="s">
        <v>28</v>
      </c>
      <c r="C905" s="40" t="s">
        <v>50</v>
      </c>
      <c r="D905" s="10">
        <v>31.347000000000001</v>
      </c>
      <c r="E905" s="41">
        <v>16.385999999999999</v>
      </c>
      <c r="F905" s="10">
        <v>8.4710000000000001</v>
      </c>
      <c r="G905" s="41">
        <v>15.792999999999999</v>
      </c>
      <c r="H905" s="10">
        <v>2.3239999999999998</v>
      </c>
      <c r="I905" s="41">
        <v>51.725999999999999</v>
      </c>
      <c r="J905" s="10">
        <v>2.625</v>
      </c>
      <c r="K905" s="41">
        <v>51.368000000000002</v>
      </c>
      <c r="L905" s="10">
        <v>29.021999999999998</v>
      </c>
      <c r="M905" s="41">
        <v>17.582000000000001</v>
      </c>
      <c r="N905" s="10">
        <v>10.31</v>
      </c>
      <c r="O905" s="41">
        <v>16.959</v>
      </c>
    </row>
    <row r="906" spans="1:15" ht="14.25" customHeight="1">
      <c r="A906" s="39">
        <v>45323</v>
      </c>
      <c r="B906" s="40" t="s">
        <v>28</v>
      </c>
      <c r="C906" s="40" t="s">
        <v>51</v>
      </c>
      <c r="D906" s="10">
        <v>14.878</v>
      </c>
      <c r="E906" s="41">
        <v>23.27</v>
      </c>
      <c r="F906" s="10">
        <v>4.0209999999999999</v>
      </c>
      <c r="G906" s="41">
        <v>22.856000000000002</v>
      </c>
      <c r="H906" s="10">
        <v>0.88900000000000001</v>
      </c>
      <c r="I906" s="41">
        <v>101.575</v>
      </c>
      <c r="J906" s="10">
        <v>1.004</v>
      </c>
      <c r="K906" s="41">
        <v>101.393</v>
      </c>
      <c r="L906" s="10">
        <v>13.989000000000001</v>
      </c>
      <c r="M906" s="41">
        <v>24.539000000000001</v>
      </c>
      <c r="N906" s="10">
        <v>4.97</v>
      </c>
      <c r="O906" s="41">
        <v>24.096</v>
      </c>
    </row>
    <row r="907" spans="1:15" ht="14.25" customHeight="1">
      <c r="A907" s="42">
        <v>45323</v>
      </c>
      <c r="B907" s="43" t="s">
        <v>28</v>
      </c>
      <c r="C907" s="43" t="s">
        <v>52</v>
      </c>
      <c r="D907" s="12">
        <v>16.468</v>
      </c>
      <c r="E907" s="44">
        <v>24.042000000000002</v>
      </c>
      <c r="F907" s="12">
        <v>4.45</v>
      </c>
      <c r="G907" s="44">
        <v>23.640999999999998</v>
      </c>
      <c r="H907" s="12">
        <v>1.4350000000000001</v>
      </c>
      <c r="I907" s="44">
        <v>57.433</v>
      </c>
      <c r="J907" s="12">
        <v>1.621</v>
      </c>
      <c r="K907" s="44">
        <v>57.110999999999997</v>
      </c>
      <c r="L907" s="12">
        <v>15.032999999999999</v>
      </c>
      <c r="M907" s="44">
        <v>25.72</v>
      </c>
      <c r="N907" s="12">
        <v>5.34</v>
      </c>
      <c r="O907" s="44">
        <v>25.297999999999998</v>
      </c>
    </row>
    <row r="908" spans="1:15" ht="14.25" customHeight="1">
      <c r="A908" s="39">
        <v>45689</v>
      </c>
      <c r="B908" s="40" t="s">
        <v>29</v>
      </c>
      <c r="C908" s="40" t="s">
        <v>48</v>
      </c>
      <c r="D908" s="10">
        <v>4408.2809999999999</v>
      </c>
      <c r="E908" s="41">
        <v>1.0409999999999999</v>
      </c>
      <c r="F908" s="10">
        <v>30.759</v>
      </c>
      <c r="G908" s="41">
        <v>0.97</v>
      </c>
      <c r="H908" s="10">
        <v>1483.2850000000001</v>
      </c>
      <c r="I908" s="41">
        <v>1.841</v>
      </c>
      <c r="J908" s="10">
        <v>19.890999999999998</v>
      </c>
      <c r="K908" s="41">
        <v>1.7809999999999999</v>
      </c>
      <c r="L908" s="10">
        <v>2924.9960000000001</v>
      </c>
      <c r="M908" s="41">
        <v>1.0329999999999999</v>
      </c>
      <c r="N908" s="10">
        <v>42.548000000000002</v>
      </c>
      <c r="O908" s="41">
        <v>0.89900000000000002</v>
      </c>
    </row>
    <row r="909" spans="1:15" ht="14.25" customHeight="1">
      <c r="A909" s="39">
        <v>45689</v>
      </c>
      <c r="B909" s="40" t="s">
        <v>29</v>
      </c>
      <c r="C909" s="40" t="s">
        <v>49</v>
      </c>
      <c r="D909" s="10">
        <v>3589.3850000000002</v>
      </c>
      <c r="E909" s="41">
        <v>1.0369999999999999</v>
      </c>
      <c r="F909" s="10">
        <v>25.045000000000002</v>
      </c>
      <c r="G909" s="41">
        <v>0.96599999999999997</v>
      </c>
      <c r="H909" s="10">
        <v>1152.1420000000001</v>
      </c>
      <c r="I909" s="41">
        <v>1.9670000000000001</v>
      </c>
      <c r="J909" s="10">
        <v>15.45</v>
      </c>
      <c r="K909" s="41">
        <v>1.9119999999999999</v>
      </c>
      <c r="L909" s="10">
        <v>2437.2440000000001</v>
      </c>
      <c r="M909" s="41">
        <v>1.1040000000000001</v>
      </c>
      <c r="N909" s="10">
        <v>35.453000000000003</v>
      </c>
      <c r="O909" s="41">
        <v>0.97899999999999998</v>
      </c>
    </row>
    <row r="910" spans="1:15" ht="14.25" customHeight="1">
      <c r="A910" s="39">
        <v>45689</v>
      </c>
      <c r="B910" s="40" t="s">
        <v>29</v>
      </c>
      <c r="C910" s="40" t="s">
        <v>50</v>
      </c>
      <c r="D910" s="10">
        <v>818.89599999999996</v>
      </c>
      <c r="E910" s="41">
        <v>2.75</v>
      </c>
      <c r="F910" s="10">
        <v>5.7140000000000004</v>
      </c>
      <c r="G910" s="41">
        <v>2.7240000000000002</v>
      </c>
      <c r="H910" s="10">
        <v>331.14299999999997</v>
      </c>
      <c r="I910" s="41">
        <v>4.4610000000000003</v>
      </c>
      <c r="J910" s="10">
        <v>4.4409999999999998</v>
      </c>
      <c r="K910" s="41">
        <v>4.4370000000000003</v>
      </c>
      <c r="L910" s="10">
        <v>487.75299999999999</v>
      </c>
      <c r="M910" s="41">
        <v>3.24</v>
      </c>
      <c r="N910" s="10">
        <v>7.0949999999999998</v>
      </c>
      <c r="O910" s="41">
        <v>3.1989999999999998</v>
      </c>
    </row>
    <row r="911" spans="1:15" ht="14.25" customHeight="1">
      <c r="A911" s="39">
        <v>45689</v>
      </c>
      <c r="B911" s="40" t="s">
        <v>29</v>
      </c>
      <c r="C911" s="40" t="s">
        <v>51</v>
      </c>
      <c r="D911" s="10">
        <v>441.77499999999998</v>
      </c>
      <c r="E911" s="41">
        <v>4.3719999999999999</v>
      </c>
      <c r="F911" s="10">
        <v>3.0819999999999999</v>
      </c>
      <c r="G911" s="41">
        <v>4.3559999999999999</v>
      </c>
      <c r="H911" s="10">
        <v>161.93199999999999</v>
      </c>
      <c r="I911" s="41">
        <v>7.0190000000000001</v>
      </c>
      <c r="J911" s="10">
        <v>2.1709999999999998</v>
      </c>
      <c r="K911" s="41">
        <v>7.0039999999999996</v>
      </c>
      <c r="L911" s="10">
        <v>279.84300000000002</v>
      </c>
      <c r="M911" s="41">
        <v>4.8090000000000002</v>
      </c>
      <c r="N911" s="10">
        <v>4.0709999999999997</v>
      </c>
      <c r="O911" s="41">
        <v>4.782</v>
      </c>
    </row>
    <row r="912" spans="1:15" ht="14.25" customHeight="1">
      <c r="A912" s="42">
        <v>45689</v>
      </c>
      <c r="B912" s="43" t="s">
        <v>29</v>
      </c>
      <c r="C912" s="43" t="s">
        <v>52</v>
      </c>
      <c r="D912" s="12">
        <v>377.12099999999998</v>
      </c>
      <c r="E912" s="44">
        <v>3.907</v>
      </c>
      <c r="F912" s="12">
        <v>2.6309999999999998</v>
      </c>
      <c r="G912" s="44">
        <v>3.8889999999999998</v>
      </c>
      <c r="H912" s="12">
        <v>169.21100000000001</v>
      </c>
      <c r="I912" s="44">
        <v>6.0750000000000002</v>
      </c>
      <c r="J912" s="12">
        <v>2.2690000000000001</v>
      </c>
      <c r="K912" s="44">
        <v>6.0579999999999998</v>
      </c>
      <c r="L912" s="12">
        <v>207.91</v>
      </c>
      <c r="M912" s="44">
        <v>5.5549999999999997</v>
      </c>
      <c r="N912" s="12">
        <v>3.024</v>
      </c>
      <c r="O912" s="44">
        <v>5.532</v>
      </c>
    </row>
    <row r="913" spans="1:15" ht="14.25" customHeight="1">
      <c r="A913" s="39">
        <v>45689</v>
      </c>
      <c r="B913" s="40" t="s">
        <v>30</v>
      </c>
      <c r="C913" s="40" t="s">
        <v>48</v>
      </c>
      <c r="D913" s="10">
        <v>4016.2730000000001</v>
      </c>
      <c r="E913" s="41">
        <v>1.1599999999999999</v>
      </c>
      <c r="F913" s="10">
        <v>29.524000000000001</v>
      </c>
      <c r="G913" s="41">
        <v>1.1040000000000001</v>
      </c>
      <c r="H913" s="10">
        <v>1300.46</v>
      </c>
      <c r="I913" s="41">
        <v>1.956</v>
      </c>
      <c r="J913" s="10">
        <v>18.454000000000001</v>
      </c>
      <c r="K913" s="41">
        <v>1.9039999999999999</v>
      </c>
      <c r="L913" s="10">
        <v>2715.8119999999999</v>
      </c>
      <c r="M913" s="41">
        <v>1.1499999999999999</v>
      </c>
      <c r="N913" s="10">
        <v>41.423000000000002</v>
      </c>
      <c r="O913" s="41">
        <v>1.0369999999999999</v>
      </c>
    </row>
    <row r="914" spans="1:15" ht="14.25" customHeight="1">
      <c r="A914" s="39">
        <v>45689</v>
      </c>
      <c r="B914" s="40" t="s">
        <v>30</v>
      </c>
      <c r="C914" s="40" t="s">
        <v>49</v>
      </c>
      <c r="D914" s="10">
        <v>3221.1729999999998</v>
      </c>
      <c r="E914" s="41">
        <v>1.129</v>
      </c>
      <c r="F914" s="10">
        <v>23.678999999999998</v>
      </c>
      <c r="G914" s="41">
        <v>1.07</v>
      </c>
      <c r="H914" s="10">
        <v>981.08900000000006</v>
      </c>
      <c r="I914" s="41">
        <v>2.0699999999999998</v>
      </c>
      <c r="J914" s="10">
        <v>13.922000000000001</v>
      </c>
      <c r="K914" s="41">
        <v>2.0209999999999999</v>
      </c>
      <c r="L914" s="10">
        <v>2240.0839999999998</v>
      </c>
      <c r="M914" s="41">
        <v>1.2090000000000001</v>
      </c>
      <c r="N914" s="10">
        <v>34.167000000000002</v>
      </c>
      <c r="O914" s="41">
        <v>1.1020000000000001</v>
      </c>
    </row>
    <row r="915" spans="1:15" ht="14.25" customHeight="1">
      <c r="A915" s="39">
        <v>45689</v>
      </c>
      <c r="B915" s="40" t="s">
        <v>30</v>
      </c>
      <c r="C915" s="40" t="s">
        <v>50</v>
      </c>
      <c r="D915" s="10">
        <v>795.09900000000005</v>
      </c>
      <c r="E915" s="41">
        <v>2.8959999999999999</v>
      </c>
      <c r="F915" s="10">
        <v>5.8449999999999998</v>
      </c>
      <c r="G915" s="41">
        <v>2.8730000000000002</v>
      </c>
      <c r="H915" s="10">
        <v>319.37099999999998</v>
      </c>
      <c r="I915" s="41">
        <v>4.5960000000000001</v>
      </c>
      <c r="J915" s="10">
        <v>4.532</v>
      </c>
      <c r="K915" s="41">
        <v>4.5739999999999998</v>
      </c>
      <c r="L915" s="10">
        <v>475.72800000000001</v>
      </c>
      <c r="M915" s="41">
        <v>3.2650000000000001</v>
      </c>
      <c r="N915" s="10">
        <v>7.2560000000000002</v>
      </c>
      <c r="O915" s="41">
        <v>3.226</v>
      </c>
    </row>
    <row r="916" spans="1:15" ht="14.25" customHeight="1">
      <c r="A916" s="39">
        <v>45689</v>
      </c>
      <c r="B916" s="40" t="s">
        <v>30</v>
      </c>
      <c r="C916" s="40" t="s">
        <v>51</v>
      </c>
      <c r="D916" s="10">
        <v>420.53</v>
      </c>
      <c r="E916" s="41">
        <v>4.524</v>
      </c>
      <c r="F916" s="10">
        <v>3.0910000000000002</v>
      </c>
      <c r="G916" s="41">
        <v>4.51</v>
      </c>
      <c r="H916" s="10">
        <v>152.31800000000001</v>
      </c>
      <c r="I916" s="41">
        <v>7.2569999999999997</v>
      </c>
      <c r="J916" s="10">
        <v>2.161</v>
      </c>
      <c r="K916" s="41">
        <v>7.2430000000000003</v>
      </c>
      <c r="L916" s="10">
        <v>268.21199999999999</v>
      </c>
      <c r="M916" s="41">
        <v>5.016</v>
      </c>
      <c r="N916" s="10">
        <v>4.0910000000000002</v>
      </c>
      <c r="O916" s="41">
        <v>4.9909999999999997</v>
      </c>
    </row>
    <row r="917" spans="1:15" ht="14.25" customHeight="1">
      <c r="A917" s="42">
        <v>45689</v>
      </c>
      <c r="B917" s="43" t="s">
        <v>30</v>
      </c>
      <c r="C917" s="43" t="s">
        <v>52</v>
      </c>
      <c r="D917" s="12">
        <v>374.56900000000002</v>
      </c>
      <c r="E917" s="44">
        <v>4.07</v>
      </c>
      <c r="F917" s="12">
        <v>2.754</v>
      </c>
      <c r="G917" s="44">
        <v>4.0549999999999997</v>
      </c>
      <c r="H917" s="12">
        <v>167.054</v>
      </c>
      <c r="I917" s="44">
        <v>6.1909999999999998</v>
      </c>
      <c r="J917" s="12">
        <v>2.371</v>
      </c>
      <c r="K917" s="44">
        <v>6.1740000000000004</v>
      </c>
      <c r="L917" s="12">
        <v>207.51599999999999</v>
      </c>
      <c r="M917" s="44">
        <v>5.6139999999999999</v>
      </c>
      <c r="N917" s="12">
        <v>3.165</v>
      </c>
      <c r="O917" s="44">
        <v>5.5910000000000002</v>
      </c>
    </row>
    <row r="918" spans="1:15" ht="14.25" customHeight="1">
      <c r="A918" s="39">
        <v>45689</v>
      </c>
      <c r="B918" s="40" t="s">
        <v>31</v>
      </c>
      <c r="C918" s="40" t="s">
        <v>48</v>
      </c>
      <c r="D918" s="10">
        <v>1248.463</v>
      </c>
      <c r="E918" s="41">
        <v>1.9970000000000001</v>
      </c>
      <c r="F918" s="10">
        <v>56.651000000000003</v>
      </c>
      <c r="G918" s="41">
        <v>1.7629999999999999</v>
      </c>
      <c r="H918" s="10">
        <v>552.61199999999997</v>
      </c>
      <c r="I918" s="41">
        <v>3.194</v>
      </c>
      <c r="J918" s="10">
        <v>48.872</v>
      </c>
      <c r="K918" s="41">
        <v>2.895</v>
      </c>
      <c r="L918" s="10">
        <v>695.851</v>
      </c>
      <c r="M918" s="41">
        <v>2.3610000000000002</v>
      </c>
      <c r="N918" s="10">
        <v>64.847999999999999</v>
      </c>
      <c r="O918" s="41">
        <v>2.0609999999999999</v>
      </c>
    </row>
    <row r="919" spans="1:15" ht="14.25" customHeight="1">
      <c r="A919" s="39">
        <v>45689</v>
      </c>
      <c r="B919" s="40" t="s">
        <v>31</v>
      </c>
      <c r="C919" s="40" t="s">
        <v>49</v>
      </c>
      <c r="D919" s="10">
        <v>904.03899999999999</v>
      </c>
      <c r="E919" s="41">
        <v>2.2599999999999998</v>
      </c>
      <c r="F919" s="10">
        <v>41.021999999999998</v>
      </c>
      <c r="G919" s="41">
        <v>2.056</v>
      </c>
      <c r="H919" s="10">
        <v>400.56299999999999</v>
      </c>
      <c r="I919" s="41">
        <v>3.28</v>
      </c>
      <c r="J919" s="10">
        <v>35.424999999999997</v>
      </c>
      <c r="K919" s="41">
        <v>2.99</v>
      </c>
      <c r="L919" s="10">
        <v>503.476</v>
      </c>
      <c r="M919" s="41">
        <v>2.673</v>
      </c>
      <c r="N919" s="10">
        <v>46.92</v>
      </c>
      <c r="O919" s="41">
        <v>2.411</v>
      </c>
    </row>
    <row r="920" spans="1:15" ht="14.25" customHeight="1">
      <c r="A920" s="39">
        <v>45689</v>
      </c>
      <c r="B920" s="40" t="s">
        <v>31</v>
      </c>
      <c r="C920" s="40" t="s">
        <v>50</v>
      </c>
      <c r="D920" s="10">
        <v>344.42399999999998</v>
      </c>
      <c r="E920" s="41">
        <v>3.8540000000000001</v>
      </c>
      <c r="F920" s="10">
        <v>15.629</v>
      </c>
      <c r="G920" s="41">
        <v>3.738</v>
      </c>
      <c r="H920" s="10">
        <v>152.04900000000001</v>
      </c>
      <c r="I920" s="41">
        <v>6.5960000000000001</v>
      </c>
      <c r="J920" s="10">
        <v>13.446999999999999</v>
      </c>
      <c r="K920" s="41">
        <v>6.4560000000000004</v>
      </c>
      <c r="L920" s="10">
        <v>192.376</v>
      </c>
      <c r="M920" s="41">
        <v>4.5449999999999999</v>
      </c>
      <c r="N920" s="10">
        <v>17.928000000000001</v>
      </c>
      <c r="O920" s="41">
        <v>4.3959999999999999</v>
      </c>
    </row>
    <row r="921" spans="1:15" ht="14.25" customHeight="1">
      <c r="A921" s="39">
        <v>45689</v>
      </c>
      <c r="B921" s="40" t="s">
        <v>31</v>
      </c>
      <c r="C921" s="40" t="s">
        <v>51</v>
      </c>
      <c r="D921" s="10">
        <v>226.13300000000001</v>
      </c>
      <c r="E921" s="41">
        <v>5.2</v>
      </c>
      <c r="F921" s="10">
        <v>10.260999999999999</v>
      </c>
      <c r="G921" s="41">
        <v>5.1139999999999999</v>
      </c>
      <c r="H921" s="10">
        <v>101.753</v>
      </c>
      <c r="I921" s="41">
        <v>8.2899999999999991</v>
      </c>
      <c r="J921" s="10">
        <v>8.9990000000000006</v>
      </c>
      <c r="K921" s="41">
        <v>8.1790000000000003</v>
      </c>
      <c r="L921" s="10">
        <v>124.38</v>
      </c>
      <c r="M921" s="41">
        <v>5.9649999999999999</v>
      </c>
      <c r="N921" s="10">
        <v>11.590999999999999</v>
      </c>
      <c r="O921" s="41">
        <v>5.8529999999999998</v>
      </c>
    </row>
    <row r="922" spans="1:15" ht="14.25" customHeight="1">
      <c r="A922" s="42">
        <v>45689</v>
      </c>
      <c r="B922" s="43" t="s">
        <v>31</v>
      </c>
      <c r="C922" s="43" t="s">
        <v>52</v>
      </c>
      <c r="D922" s="12">
        <v>118.291</v>
      </c>
      <c r="E922" s="44">
        <v>7.8310000000000004</v>
      </c>
      <c r="F922" s="12">
        <v>5.3680000000000003</v>
      </c>
      <c r="G922" s="44">
        <v>7.7750000000000004</v>
      </c>
      <c r="H922" s="12">
        <v>50.295999999999999</v>
      </c>
      <c r="I922" s="44">
        <v>12.834</v>
      </c>
      <c r="J922" s="12">
        <v>4.4480000000000004</v>
      </c>
      <c r="K922" s="44">
        <v>12.763</v>
      </c>
      <c r="L922" s="12">
        <v>67.995000000000005</v>
      </c>
      <c r="M922" s="44">
        <v>9.9380000000000006</v>
      </c>
      <c r="N922" s="12">
        <v>6.3369999999999997</v>
      </c>
      <c r="O922" s="44">
        <v>9.8710000000000004</v>
      </c>
    </row>
    <row r="923" spans="1:15" ht="14.25" customHeight="1">
      <c r="A923" s="39">
        <v>45689</v>
      </c>
      <c r="B923" s="40" t="s">
        <v>39</v>
      </c>
      <c r="C923" s="40" t="s">
        <v>48</v>
      </c>
      <c r="D923" s="10">
        <v>1547.7660000000001</v>
      </c>
      <c r="E923" s="41">
        <v>1.4910000000000001</v>
      </c>
      <c r="F923" s="10">
        <v>23.306999999999999</v>
      </c>
      <c r="G923" s="41">
        <v>1.454</v>
      </c>
      <c r="H923" s="10">
        <v>426.54899999999998</v>
      </c>
      <c r="I923" s="41">
        <v>3.1190000000000002</v>
      </c>
      <c r="J923" s="10">
        <v>12.298999999999999</v>
      </c>
      <c r="K923" s="41">
        <v>3.093</v>
      </c>
      <c r="L923" s="10">
        <v>1121.2180000000001</v>
      </c>
      <c r="M923" s="41">
        <v>1.5509999999999999</v>
      </c>
      <c r="N923" s="10">
        <v>35.341999999999999</v>
      </c>
      <c r="O923" s="41">
        <v>1.45</v>
      </c>
    </row>
    <row r="924" spans="1:15" ht="14.25" customHeight="1">
      <c r="A924" s="39">
        <v>45689</v>
      </c>
      <c r="B924" s="40" t="s">
        <v>39</v>
      </c>
      <c r="C924" s="40" t="s">
        <v>49</v>
      </c>
      <c r="D924" s="10">
        <v>1265.8520000000001</v>
      </c>
      <c r="E924" s="41">
        <v>1.7490000000000001</v>
      </c>
      <c r="F924" s="10">
        <v>19.062000000000001</v>
      </c>
      <c r="G924" s="41">
        <v>1.718</v>
      </c>
      <c r="H924" s="10">
        <v>319.07</v>
      </c>
      <c r="I924" s="41">
        <v>3.5510000000000002</v>
      </c>
      <c r="J924" s="10">
        <v>9.1999999999999993</v>
      </c>
      <c r="K924" s="41">
        <v>3.528</v>
      </c>
      <c r="L924" s="10">
        <v>946.78200000000004</v>
      </c>
      <c r="M924" s="41">
        <v>1.7849999999999999</v>
      </c>
      <c r="N924" s="10">
        <v>29.843</v>
      </c>
      <c r="O924" s="41">
        <v>1.6970000000000001</v>
      </c>
    </row>
    <row r="925" spans="1:15" ht="14.25" customHeight="1">
      <c r="A925" s="39">
        <v>45689</v>
      </c>
      <c r="B925" s="40" t="s">
        <v>39</v>
      </c>
      <c r="C925" s="40" t="s">
        <v>50</v>
      </c>
      <c r="D925" s="10">
        <v>281.91399999999999</v>
      </c>
      <c r="E925" s="41">
        <v>5.38</v>
      </c>
      <c r="F925" s="10">
        <v>4.2450000000000001</v>
      </c>
      <c r="G925" s="41">
        <v>5.37</v>
      </c>
      <c r="H925" s="10">
        <v>107.47799999999999</v>
      </c>
      <c r="I925" s="41">
        <v>8.6310000000000002</v>
      </c>
      <c r="J925" s="10">
        <v>3.0990000000000002</v>
      </c>
      <c r="K925" s="41">
        <v>8.6219999999999999</v>
      </c>
      <c r="L925" s="10">
        <v>174.43600000000001</v>
      </c>
      <c r="M925" s="41">
        <v>5.5330000000000004</v>
      </c>
      <c r="N925" s="10">
        <v>5.4980000000000002</v>
      </c>
      <c r="O925" s="41">
        <v>5.5060000000000002</v>
      </c>
    </row>
    <row r="926" spans="1:15" ht="14.25" customHeight="1">
      <c r="A926" s="39">
        <v>45689</v>
      </c>
      <c r="B926" s="40" t="s">
        <v>39</v>
      </c>
      <c r="C926" s="40" t="s">
        <v>51</v>
      </c>
      <c r="D926" s="10">
        <v>107.318</v>
      </c>
      <c r="E926" s="41">
        <v>6.52</v>
      </c>
      <c r="F926" s="10">
        <v>1.6160000000000001</v>
      </c>
      <c r="G926" s="41">
        <v>6.5119999999999996</v>
      </c>
      <c r="H926" s="10">
        <v>26.327999999999999</v>
      </c>
      <c r="I926" s="41">
        <v>13.776999999999999</v>
      </c>
      <c r="J926" s="10">
        <v>0.75900000000000001</v>
      </c>
      <c r="K926" s="41">
        <v>13.771000000000001</v>
      </c>
      <c r="L926" s="10">
        <v>80.989999999999995</v>
      </c>
      <c r="M926" s="41">
        <v>7.1689999999999996</v>
      </c>
      <c r="N926" s="10">
        <v>2.5529999999999999</v>
      </c>
      <c r="O926" s="41">
        <v>7.1479999999999997</v>
      </c>
    </row>
    <row r="927" spans="1:15" ht="14.25" customHeight="1">
      <c r="A927" s="42">
        <v>45689</v>
      </c>
      <c r="B927" s="43" t="s">
        <v>39</v>
      </c>
      <c r="C927" s="43" t="s">
        <v>52</v>
      </c>
      <c r="D927" s="12">
        <v>174.596</v>
      </c>
      <c r="E927" s="44">
        <v>7.8840000000000003</v>
      </c>
      <c r="F927" s="12">
        <v>2.629</v>
      </c>
      <c r="G927" s="44">
        <v>7.8769999999999998</v>
      </c>
      <c r="H927" s="12">
        <v>81.150000000000006</v>
      </c>
      <c r="I927" s="44">
        <v>10.067</v>
      </c>
      <c r="J927" s="12">
        <v>2.34</v>
      </c>
      <c r="K927" s="44">
        <v>10.058999999999999</v>
      </c>
      <c r="L927" s="12">
        <v>93.445999999999998</v>
      </c>
      <c r="M927" s="44">
        <v>9.5969999999999995</v>
      </c>
      <c r="N927" s="12">
        <v>2.9449999999999998</v>
      </c>
      <c r="O927" s="44">
        <v>9.5809999999999995</v>
      </c>
    </row>
    <row r="928" spans="1:15" ht="14.25" customHeight="1">
      <c r="A928" s="39">
        <v>45689</v>
      </c>
      <c r="B928" s="40" t="s">
        <v>54</v>
      </c>
      <c r="C928" s="40" t="s">
        <v>48</v>
      </c>
      <c r="D928" s="10">
        <v>1220.0429999999999</v>
      </c>
      <c r="E928" s="41">
        <v>1.6140000000000001</v>
      </c>
      <c r="F928" s="10">
        <v>25.638000000000002</v>
      </c>
      <c r="G928" s="41">
        <v>1.512</v>
      </c>
      <c r="H928" s="10">
        <v>321.3</v>
      </c>
      <c r="I928" s="41">
        <v>3.5579999999999998</v>
      </c>
      <c r="J928" s="10">
        <v>13.125</v>
      </c>
      <c r="K928" s="41">
        <v>3.5019999999999998</v>
      </c>
      <c r="L928" s="10">
        <v>898.74300000000005</v>
      </c>
      <c r="M928" s="41">
        <v>1.746</v>
      </c>
      <c r="N928" s="10">
        <v>38.893999999999998</v>
      </c>
      <c r="O928" s="41">
        <v>1.569</v>
      </c>
    </row>
    <row r="929" spans="1:15" ht="14.25" customHeight="1">
      <c r="A929" s="39">
        <v>45689</v>
      </c>
      <c r="B929" s="40" t="s">
        <v>54</v>
      </c>
      <c r="C929" s="40" t="s">
        <v>49</v>
      </c>
      <c r="D929" s="10">
        <v>1051.2819999999999</v>
      </c>
      <c r="E929" s="41">
        <v>1.748</v>
      </c>
      <c r="F929" s="10">
        <v>22.091000000000001</v>
      </c>
      <c r="G929" s="41">
        <v>1.655</v>
      </c>
      <c r="H929" s="10">
        <v>261.45600000000002</v>
      </c>
      <c r="I929" s="41">
        <v>3.7210000000000001</v>
      </c>
      <c r="J929" s="10">
        <v>10.68</v>
      </c>
      <c r="K929" s="41">
        <v>3.6669999999999998</v>
      </c>
      <c r="L929" s="10">
        <v>789.827</v>
      </c>
      <c r="M929" s="41">
        <v>2.0139999999999998</v>
      </c>
      <c r="N929" s="10">
        <v>34.180999999999997</v>
      </c>
      <c r="O929" s="41">
        <v>1.863</v>
      </c>
    </row>
    <row r="930" spans="1:15" ht="14.25" customHeight="1">
      <c r="A930" s="39">
        <v>45689</v>
      </c>
      <c r="B930" s="40" t="s">
        <v>54</v>
      </c>
      <c r="C930" s="40" t="s">
        <v>50</v>
      </c>
      <c r="D930" s="10">
        <v>168.761</v>
      </c>
      <c r="E930" s="41">
        <v>5.2430000000000003</v>
      </c>
      <c r="F930" s="10">
        <v>3.5459999999999998</v>
      </c>
      <c r="G930" s="41">
        <v>5.2119999999999997</v>
      </c>
      <c r="H930" s="10">
        <v>59.844000000000001</v>
      </c>
      <c r="I930" s="41">
        <v>10.77</v>
      </c>
      <c r="J930" s="10">
        <v>2.4449999999999998</v>
      </c>
      <c r="K930" s="41">
        <v>10.752000000000001</v>
      </c>
      <c r="L930" s="10">
        <v>108.916</v>
      </c>
      <c r="M930" s="41">
        <v>6.0270000000000001</v>
      </c>
      <c r="N930" s="10">
        <v>4.7130000000000001</v>
      </c>
      <c r="O930" s="41">
        <v>5.9779999999999998</v>
      </c>
    </row>
    <row r="931" spans="1:15" ht="14.25" customHeight="1">
      <c r="A931" s="39">
        <v>45689</v>
      </c>
      <c r="B931" s="40" t="s">
        <v>54</v>
      </c>
      <c r="C931" s="40" t="s">
        <v>51</v>
      </c>
      <c r="D931" s="10">
        <v>87.078000000000003</v>
      </c>
      <c r="E931" s="41">
        <v>8.2870000000000008</v>
      </c>
      <c r="F931" s="10">
        <v>1.83</v>
      </c>
      <c r="G931" s="41">
        <v>8.2680000000000007</v>
      </c>
      <c r="H931" s="10">
        <v>24.236000000000001</v>
      </c>
      <c r="I931" s="41">
        <v>20.530999999999999</v>
      </c>
      <c r="J931" s="10">
        <v>0.99</v>
      </c>
      <c r="K931" s="41">
        <v>20.521000000000001</v>
      </c>
      <c r="L931" s="10">
        <v>62.841999999999999</v>
      </c>
      <c r="M931" s="41">
        <v>8.6170000000000009</v>
      </c>
      <c r="N931" s="10">
        <v>2.72</v>
      </c>
      <c r="O931" s="41">
        <v>8.5830000000000002</v>
      </c>
    </row>
    <row r="932" spans="1:15" ht="14.25" customHeight="1">
      <c r="A932" s="42">
        <v>45689</v>
      </c>
      <c r="B932" s="43" t="s">
        <v>54</v>
      </c>
      <c r="C932" s="43" t="s">
        <v>52</v>
      </c>
      <c r="D932" s="12">
        <v>81.682000000000002</v>
      </c>
      <c r="E932" s="44">
        <v>7.6509999999999998</v>
      </c>
      <c r="F932" s="12">
        <v>1.716</v>
      </c>
      <c r="G932" s="44">
        <v>7.6310000000000002</v>
      </c>
      <c r="H932" s="12">
        <v>35.607999999999997</v>
      </c>
      <c r="I932" s="44">
        <v>12.714</v>
      </c>
      <c r="J932" s="12">
        <v>1.4550000000000001</v>
      </c>
      <c r="K932" s="44">
        <v>12.699</v>
      </c>
      <c r="L932" s="12">
        <v>46.073999999999998</v>
      </c>
      <c r="M932" s="44">
        <v>9.9740000000000002</v>
      </c>
      <c r="N932" s="12">
        <v>1.994</v>
      </c>
      <c r="O932" s="44">
        <v>9.9440000000000008</v>
      </c>
    </row>
    <row r="933" spans="1:15" ht="14.25" customHeight="1">
      <c r="A933" s="39">
        <v>45689</v>
      </c>
      <c r="B933" s="40" t="s">
        <v>55</v>
      </c>
      <c r="C933" s="40" t="s">
        <v>48</v>
      </c>
      <c r="D933" s="10">
        <v>392.00900000000001</v>
      </c>
      <c r="E933" s="41">
        <v>3.7210000000000001</v>
      </c>
      <c r="F933" s="10">
        <v>53.802</v>
      </c>
      <c r="G933" s="41">
        <v>3.048</v>
      </c>
      <c r="H933" s="10">
        <v>182.82400000000001</v>
      </c>
      <c r="I933" s="41">
        <v>4.5110000000000001</v>
      </c>
      <c r="J933" s="10">
        <v>44.561</v>
      </c>
      <c r="K933" s="41">
        <v>3.9620000000000002</v>
      </c>
      <c r="L933" s="10">
        <v>209.184</v>
      </c>
      <c r="M933" s="41">
        <v>4.8559999999999999</v>
      </c>
      <c r="N933" s="10">
        <v>65.712000000000003</v>
      </c>
      <c r="O933" s="41">
        <v>3.7719999999999998</v>
      </c>
    </row>
    <row r="934" spans="1:15" ht="14.25" customHeight="1">
      <c r="A934" s="39">
        <v>45689</v>
      </c>
      <c r="B934" s="40" t="s">
        <v>55</v>
      </c>
      <c r="C934" s="40" t="s">
        <v>49</v>
      </c>
      <c r="D934" s="10">
        <v>368.21199999999999</v>
      </c>
      <c r="E934" s="41">
        <v>3.8170000000000002</v>
      </c>
      <c r="F934" s="10">
        <v>50.536000000000001</v>
      </c>
      <c r="G934" s="41">
        <v>3.1640000000000001</v>
      </c>
      <c r="H934" s="10">
        <v>171.053</v>
      </c>
      <c r="I934" s="41">
        <v>4.9669999999999996</v>
      </c>
      <c r="J934" s="10">
        <v>41.691000000000003</v>
      </c>
      <c r="K934" s="41">
        <v>4.4740000000000002</v>
      </c>
      <c r="L934" s="10">
        <v>197.15899999999999</v>
      </c>
      <c r="M934" s="41">
        <v>5.0170000000000003</v>
      </c>
      <c r="N934" s="10">
        <v>61.933999999999997</v>
      </c>
      <c r="O934" s="41">
        <v>3.9769999999999999</v>
      </c>
    </row>
    <row r="935" spans="1:15" ht="14.25" customHeight="1">
      <c r="A935" s="39">
        <v>45689</v>
      </c>
      <c r="B935" s="40" t="s">
        <v>55</v>
      </c>
      <c r="C935" s="40" t="s">
        <v>50</v>
      </c>
      <c r="D935" s="10">
        <v>23.797000000000001</v>
      </c>
      <c r="E935" s="41">
        <v>15.381</v>
      </c>
      <c r="F935" s="10">
        <v>3.266</v>
      </c>
      <c r="G935" s="41">
        <v>15.231999999999999</v>
      </c>
      <c r="H935" s="10">
        <v>11.772</v>
      </c>
      <c r="I935" s="41">
        <v>19.221</v>
      </c>
      <c r="J935" s="10">
        <v>2.8690000000000002</v>
      </c>
      <c r="K935" s="41">
        <v>19.100000000000001</v>
      </c>
      <c r="L935" s="10">
        <v>12.025</v>
      </c>
      <c r="M935" s="41">
        <v>21.824999999999999</v>
      </c>
      <c r="N935" s="10">
        <v>3.7770000000000001</v>
      </c>
      <c r="O935" s="41">
        <v>21.61</v>
      </c>
    </row>
    <row r="936" spans="1:15" ht="14.25" customHeight="1">
      <c r="A936" s="39">
        <v>45689</v>
      </c>
      <c r="B936" s="40" t="s">
        <v>55</v>
      </c>
      <c r="C936" s="40" t="s">
        <v>51</v>
      </c>
      <c r="D936" s="10">
        <v>21.245000000000001</v>
      </c>
      <c r="E936" s="41">
        <v>15.86</v>
      </c>
      <c r="F936" s="10">
        <v>2.9159999999999999</v>
      </c>
      <c r="G936" s="41">
        <v>15.715999999999999</v>
      </c>
      <c r="H936" s="10">
        <v>9.6140000000000008</v>
      </c>
      <c r="I936" s="41">
        <v>18.082999999999998</v>
      </c>
      <c r="J936" s="10">
        <v>2.343</v>
      </c>
      <c r="K936" s="41">
        <v>17.954000000000001</v>
      </c>
      <c r="L936" s="10">
        <v>11.631</v>
      </c>
      <c r="M936" s="41">
        <v>22.431000000000001</v>
      </c>
      <c r="N936" s="10">
        <v>3.6539999999999999</v>
      </c>
      <c r="O936" s="41">
        <v>22.222000000000001</v>
      </c>
    </row>
    <row r="937" spans="1:15" ht="14.25" customHeight="1">
      <c r="A937" s="42">
        <v>45689</v>
      </c>
      <c r="B937" s="43" t="s">
        <v>55</v>
      </c>
      <c r="C937" s="43" t="s">
        <v>52</v>
      </c>
      <c r="D937" s="12">
        <v>2.552</v>
      </c>
      <c r="E937" s="44">
        <v>49.103999999999999</v>
      </c>
      <c r="F937" s="12">
        <v>0.35</v>
      </c>
      <c r="G937" s="44">
        <v>49.057000000000002</v>
      </c>
      <c r="H937" s="12">
        <v>2.1579999999999999</v>
      </c>
      <c r="I937" s="44">
        <v>53.356999999999999</v>
      </c>
      <c r="J937" s="12">
        <v>0.52600000000000002</v>
      </c>
      <c r="K937" s="44">
        <v>53.313000000000002</v>
      </c>
      <c r="L937" s="12">
        <v>0.39400000000000002</v>
      </c>
      <c r="M937" s="44">
        <v>56.454999999999998</v>
      </c>
      <c r="N937" s="12">
        <v>0.124</v>
      </c>
      <c r="O937" s="44">
        <v>56.372</v>
      </c>
    </row>
    <row r="938" spans="1:15" ht="14.25" customHeight="1">
      <c r="A938" s="39">
        <v>45689</v>
      </c>
      <c r="B938" s="40" t="s">
        <v>18</v>
      </c>
      <c r="C938" s="40" t="s">
        <v>48</v>
      </c>
      <c r="D938" s="10">
        <v>1321.8869999999999</v>
      </c>
      <c r="E938" s="41">
        <v>2.34</v>
      </c>
      <c r="F938" s="10">
        <v>29.597999999999999</v>
      </c>
      <c r="G938" s="41">
        <v>2.2410000000000001</v>
      </c>
      <c r="H938" s="10">
        <v>464.01100000000002</v>
      </c>
      <c r="I938" s="41">
        <v>3.9</v>
      </c>
      <c r="J938" s="10">
        <v>20.024000000000001</v>
      </c>
      <c r="K938" s="41">
        <v>3.7959999999999998</v>
      </c>
      <c r="L938" s="10">
        <v>857.87599999999998</v>
      </c>
      <c r="M938" s="41">
        <v>2.379</v>
      </c>
      <c r="N938" s="10">
        <v>39.920999999999999</v>
      </c>
      <c r="O938" s="41">
        <v>2.2069999999999999</v>
      </c>
    </row>
    <row r="939" spans="1:15" ht="14.25" customHeight="1">
      <c r="A939" s="39">
        <v>45689</v>
      </c>
      <c r="B939" s="40" t="s">
        <v>18</v>
      </c>
      <c r="C939" s="40" t="s">
        <v>49</v>
      </c>
      <c r="D939" s="10">
        <v>1071.5329999999999</v>
      </c>
      <c r="E939" s="41">
        <v>2.4140000000000001</v>
      </c>
      <c r="F939" s="10">
        <v>23.992000000000001</v>
      </c>
      <c r="G939" s="41">
        <v>2.319</v>
      </c>
      <c r="H939" s="10">
        <v>363.572</v>
      </c>
      <c r="I939" s="41">
        <v>3.9220000000000002</v>
      </c>
      <c r="J939" s="10">
        <v>15.69</v>
      </c>
      <c r="K939" s="41">
        <v>3.8180000000000001</v>
      </c>
      <c r="L939" s="10">
        <v>707.96199999999999</v>
      </c>
      <c r="M939" s="41">
        <v>2.9929999999999999</v>
      </c>
      <c r="N939" s="10">
        <v>32.945</v>
      </c>
      <c r="O939" s="41">
        <v>2.8580000000000001</v>
      </c>
    </row>
    <row r="940" spans="1:15" ht="14.25" customHeight="1">
      <c r="A940" s="39">
        <v>45689</v>
      </c>
      <c r="B940" s="40" t="s">
        <v>18</v>
      </c>
      <c r="C940" s="40" t="s">
        <v>50</v>
      </c>
      <c r="D940" s="10">
        <v>250.35400000000001</v>
      </c>
      <c r="E940" s="41">
        <v>5.5490000000000004</v>
      </c>
      <c r="F940" s="10">
        <v>5.6059999999999999</v>
      </c>
      <c r="G940" s="41">
        <v>5.508</v>
      </c>
      <c r="H940" s="10">
        <v>100.43899999999999</v>
      </c>
      <c r="I940" s="41">
        <v>9.6120000000000001</v>
      </c>
      <c r="J940" s="10">
        <v>4.3339999999999996</v>
      </c>
      <c r="K940" s="41">
        <v>9.57</v>
      </c>
      <c r="L940" s="10">
        <v>149.91399999999999</v>
      </c>
      <c r="M940" s="41">
        <v>5.7949999999999999</v>
      </c>
      <c r="N940" s="10">
        <v>6.976</v>
      </c>
      <c r="O940" s="41">
        <v>5.726</v>
      </c>
    </row>
    <row r="941" spans="1:15" ht="14.25" customHeight="1">
      <c r="A941" s="39">
        <v>45689</v>
      </c>
      <c r="B941" s="40" t="s">
        <v>18</v>
      </c>
      <c r="C941" s="40" t="s">
        <v>51</v>
      </c>
      <c r="D941" s="10">
        <v>134.166</v>
      </c>
      <c r="E941" s="41">
        <v>7.7469999999999999</v>
      </c>
      <c r="F941" s="10">
        <v>3.004</v>
      </c>
      <c r="G941" s="41">
        <v>7.718</v>
      </c>
      <c r="H941" s="10">
        <v>48.84</v>
      </c>
      <c r="I941" s="41">
        <v>12.9</v>
      </c>
      <c r="J941" s="10">
        <v>2.1080000000000001</v>
      </c>
      <c r="K941" s="41">
        <v>12.869</v>
      </c>
      <c r="L941" s="10">
        <v>85.325999999999993</v>
      </c>
      <c r="M941" s="41">
        <v>8.8049999999999997</v>
      </c>
      <c r="N941" s="10">
        <v>3.9710000000000001</v>
      </c>
      <c r="O941" s="41">
        <v>8.76</v>
      </c>
    </row>
    <row r="942" spans="1:15" ht="14.25" customHeight="1">
      <c r="A942" s="42">
        <v>45689</v>
      </c>
      <c r="B942" s="43" t="s">
        <v>18</v>
      </c>
      <c r="C942" s="43" t="s">
        <v>52</v>
      </c>
      <c r="D942" s="12">
        <v>116.188</v>
      </c>
      <c r="E942" s="44">
        <v>9.1449999999999996</v>
      </c>
      <c r="F942" s="12">
        <v>2.6019999999999999</v>
      </c>
      <c r="G942" s="44">
        <v>9.1199999999999992</v>
      </c>
      <c r="H942" s="12">
        <v>51.6</v>
      </c>
      <c r="I942" s="44">
        <v>11.718999999999999</v>
      </c>
      <c r="J942" s="12">
        <v>2.2269999999999999</v>
      </c>
      <c r="K942" s="44">
        <v>11.683999999999999</v>
      </c>
      <c r="L942" s="12">
        <v>64.588999999999999</v>
      </c>
      <c r="M942" s="44">
        <v>12.404999999999999</v>
      </c>
      <c r="N942" s="12">
        <v>3.0059999999999998</v>
      </c>
      <c r="O942" s="44">
        <v>12.372999999999999</v>
      </c>
    </row>
    <row r="943" spans="1:15" ht="14.25" customHeight="1">
      <c r="A943" s="39">
        <v>45689</v>
      </c>
      <c r="B943" s="40" t="s">
        <v>19</v>
      </c>
      <c r="C943" s="40" t="s">
        <v>48</v>
      </c>
      <c r="D943" s="10">
        <v>1206.703</v>
      </c>
      <c r="E943" s="41">
        <v>2.1120000000000001</v>
      </c>
      <c r="F943" s="10">
        <v>32.292999999999999</v>
      </c>
      <c r="G943" s="41">
        <v>2.0129999999999999</v>
      </c>
      <c r="H943" s="10">
        <v>400.91199999999998</v>
      </c>
      <c r="I943" s="41">
        <v>3.6549999999999998</v>
      </c>
      <c r="J943" s="10">
        <v>20.565000000000001</v>
      </c>
      <c r="K943" s="41">
        <v>3.593</v>
      </c>
      <c r="L943" s="10">
        <v>805.79100000000005</v>
      </c>
      <c r="M943" s="41">
        <v>2.1800000000000002</v>
      </c>
      <c r="N943" s="10">
        <v>45.085999999999999</v>
      </c>
      <c r="O943" s="41">
        <v>1.9810000000000001</v>
      </c>
    </row>
    <row r="944" spans="1:15" ht="14.25" customHeight="1">
      <c r="A944" s="39">
        <v>45689</v>
      </c>
      <c r="B944" s="40" t="s">
        <v>19</v>
      </c>
      <c r="C944" s="40" t="s">
        <v>49</v>
      </c>
      <c r="D944" s="10">
        <v>990.12900000000002</v>
      </c>
      <c r="E944" s="41">
        <v>2.137</v>
      </c>
      <c r="F944" s="10">
        <v>26.497</v>
      </c>
      <c r="G944" s="41">
        <v>2.0390000000000001</v>
      </c>
      <c r="H944" s="10">
        <v>307.53199999999998</v>
      </c>
      <c r="I944" s="41">
        <v>4.5759999999999996</v>
      </c>
      <c r="J944" s="10">
        <v>15.775</v>
      </c>
      <c r="K944" s="41">
        <v>4.5270000000000001</v>
      </c>
      <c r="L944" s="10">
        <v>682.59699999999998</v>
      </c>
      <c r="M944" s="41">
        <v>2.1160000000000001</v>
      </c>
      <c r="N944" s="10">
        <v>38.192999999999998</v>
      </c>
      <c r="O944" s="41">
        <v>1.911</v>
      </c>
    </row>
    <row r="945" spans="1:15" ht="14.25" customHeight="1">
      <c r="A945" s="39">
        <v>45689</v>
      </c>
      <c r="B945" s="40" t="s">
        <v>19</v>
      </c>
      <c r="C945" s="40" t="s">
        <v>50</v>
      </c>
      <c r="D945" s="10">
        <v>216.57400000000001</v>
      </c>
      <c r="E945" s="41">
        <v>5.1230000000000002</v>
      </c>
      <c r="F945" s="10">
        <v>5.7960000000000003</v>
      </c>
      <c r="G945" s="41">
        <v>5.0830000000000002</v>
      </c>
      <c r="H945" s="10">
        <v>93.38</v>
      </c>
      <c r="I945" s="41">
        <v>6.6740000000000004</v>
      </c>
      <c r="J945" s="10">
        <v>4.79</v>
      </c>
      <c r="K945" s="41">
        <v>6.64</v>
      </c>
      <c r="L945" s="10">
        <v>123.194</v>
      </c>
      <c r="M945" s="41">
        <v>7.1360000000000001</v>
      </c>
      <c r="N945" s="10">
        <v>6.8929999999999998</v>
      </c>
      <c r="O945" s="41">
        <v>7.0780000000000003</v>
      </c>
    </row>
    <row r="946" spans="1:15" ht="14.25" customHeight="1">
      <c r="A946" s="39">
        <v>45689</v>
      </c>
      <c r="B946" s="40" t="s">
        <v>19</v>
      </c>
      <c r="C946" s="40" t="s">
        <v>51</v>
      </c>
      <c r="D946" s="10">
        <v>114.084</v>
      </c>
      <c r="E946" s="41">
        <v>8.1050000000000004</v>
      </c>
      <c r="F946" s="10">
        <v>3.0529999999999999</v>
      </c>
      <c r="G946" s="41">
        <v>8.0790000000000006</v>
      </c>
      <c r="H946" s="10">
        <v>44.912999999999997</v>
      </c>
      <c r="I946" s="41">
        <v>13.864000000000001</v>
      </c>
      <c r="J946" s="10">
        <v>2.3039999999999998</v>
      </c>
      <c r="K946" s="41">
        <v>13.847</v>
      </c>
      <c r="L946" s="10">
        <v>69.171000000000006</v>
      </c>
      <c r="M946" s="41">
        <v>10.067</v>
      </c>
      <c r="N946" s="10">
        <v>3.87</v>
      </c>
      <c r="O946" s="41">
        <v>10.026</v>
      </c>
    </row>
    <row r="947" spans="1:15" ht="14.25" customHeight="1">
      <c r="A947" s="42">
        <v>45689</v>
      </c>
      <c r="B947" s="43" t="s">
        <v>19</v>
      </c>
      <c r="C947" s="43" t="s">
        <v>52</v>
      </c>
      <c r="D947" s="12">
        <v>102.49</v>
      </c>
      <c r="E947" s="44">
        <v>8.8279999999999994</v>
      </c>
      <c r="F947" s="12">
        <v>2.7429999999999999</v>
      </c>
      <c r="G947" s="44">
        <v>8.8049999999999997</v>
      </c>
      <c r="H947" s="12">
        <v>48.468000000000004</v>
      </c>
      <c r="I947" s="44">
        <v>8.4</v>
      </c>
      <c r="J947" s="12">
        <v>2.4860000000000002</v>
      </c>
      <c r="K947" s="44">
        <v>8.3729999999999993</v>
      </c>
      <c r="L947" s="12">
        <v>54.021999999999998</v>
      </c>
      <c r="M947" s="44">
        <v>13.426</v>
      </c>
      <c r="N947" s="12">
        <v>3.0230000000000001</v>
      </c>
      <c r="O947" s="44">
        <v>13.395</v>
      </c>
    </row>
    <row r="948" spans="1:15" ht="14.25" customHeight="1">
      <c r="A948" s="39">
        <v>45689</v>
      </c>
      <c r="B948" s="40" t="s">
        <v>20</v>
      </c>
      <c r="C948" s="40" t="s">
        <v>48</v>
      </c>
      <c r="D948" s="10">
        <v>870.423</v>
      </c>
      <c r="E948" s="41">
        <v>2.0710000000000002</v>
      </c>
      <c r="F948" s="10">
        <v>29.844999999999999</v>
      </c>
      <c r="G948" s="41">
        <v>1.9390000000000001</v>
      </c>
      <c r="H948" s="10">
        <v>304.27699999999999</v>
      </c>
      <c r="I948" s="41">
        <v>3.9870000000000001</v>
      </c>
      <c r="J948" s="10">
        <v>20.167999999999999</v>
      </c>
      <c r="K948" s="41">
        <v>3.8690000000000002</v>
      </c>
      <c r="L948" s="10">
        <v>566.14599999999996</v>
      </c>
      <c r="M948" s="41">
        <v>2.8660000000000001</v>
      </c>
      <c r="N948" s="10">
        <v>40.216000000000001</v>
      </c>
      <c r="O948" s="41">
        <v>2.694</v>
      </c>
    </row>
    <row r="949" spans="1:15" ht="14.25" customHeight="1">
      <c r="A949" s="39">
        <v>45689</v>
      </c>
      <c r="B949" s="40" t="s">
        <v>20</v>
      </c>
      <c r="C949" s="40" t="s">
        <v>49</v>
      </c>
      <c r="D949" s="10">
        <v>696.39099999999996</v>
      </c>
      <c r="E949" s="41">
        <v>2.5979999999999999</v>
      </c>
      <c r="F949" s="10">
        <v>23.878</v>
      </c>
      <c r="G949" s="41">
        <v>2.4940000000000002</v>
      </c>
      <c r="H949" s="10">
        <v>233.34700000000001</v>
      </c>
      <c r="I949" s="41">
        <v>4.7380000000000004</v>
      </c>
      <c r="J949" s="10">
        <v>15.467000000000001</v>
      </c>
      <c r="K949" s="41">
        <v>4.6390000000000002</v>
      </c>
      <c r="L949" s="10">
        <v>463.04300000000001</v>
      </c>
      <c r="M949" s="41">
        <v>3.2080000000000002</v>
      </c>
      <c r="N949" s="10">
        <v>32.892000000000003</v>
      </c>
      <c r="O949" s="41">
        <v>3.056</v>
      </c>
    </row>
    <row r="950" spans="1:15" ht="14.25" customHeight="1">
      <c r="A950" s="39">
        <v>45689</v>
      </c>
      <c r="B950" s="40" t="s">
        <v>20</v>
      </c>
      <c r="C950" s="40" t="s">
        <v>50</v>
      </c>
      <c r="D950" s="10">
        <v>174.03200000000001</v>
      </c>
      <c r="E950" s="41">
        <v>6.7169999999999996</v>
      </c>
      <c r="F950" s="10">
        <v>5.9669999999999996</v>
      </c>
      <c r="G950" s="41">
        <v>6.6769999999999996</v>
      </c>
      <c r="H950" s="10">
        <v>70.930000000000007</v>
      </c>
      <c r="I950" s="41">
        <v>9.375</v>
      </c>
      <c r="J950" s="10">
        <v>4.7009999999999996</v>
      </c>
      <c r="K950" s="41">
        <v>9.3260000000000005</v>
      </c>
      <c r="L950" s="10">
        <v>103.102</v>
      </c>
      <c r="M950" s="41">
        <v>9.7889999999999997</v>
      </c>
      <c r="N950" s="10">
        <v>7.3239999999999998</v>
      </c>
      <c r="O950" s="41">
        <v>9.74</v>
      </c>
    </row>
    <row r="951" spans="1:15" ht="14.25" customHeight="1">
      <c r="A951" s="39">
        <v>45689</v>
      </c>
      <c r="B951" s="40" t="s">
        <v>20</v>
      </c>
      <c r="C951" s="40" t="s">
        <v>51</v>
      </c>
      <c r="D951" s="10">
        <v>97.177000000000007</v>
      </c>
      <c r="E951" s="41">
        <v>8.9920000000000009</v>
      </c>
      <c r="F951" s="10">
        <v>3.3319999999999999</v>
      </c>
      <c r="G951" s="41">
        <v>8.9629999999999992</v>
      </c>
      <c r="H951" s="10">
        <v>35.746000000000002</v>
      </c>
      <c r="I951" s="41">
        <v>14.711</v>
      </c>
      <c r="J951" s="10">
        <v>2.3690000000000002</v>
      </c>
      <c r="K951" s="41">
        <v>14.68</v>
      </c>
      <c r="L951" s="10">
        <v>61.430999999999997</v>
      </c>
      <c r="M951" s="41">
        <v>11.476000000000001</v>
      </c>
      <c r="N951" s="10">
        <v>4.3639999999999999</v>
      </c>
      <c r="O951" s="41">
        <v>11.433999999999999</v>
      </c>
    </row>
    <row r="952" spans="1:15" ht="14.25" customHeight="1">
      <c r="A952" s="42">
        <v>45689</v>
      </c>
      <c r="B952" s="43" t="s">
        <v>20</v>
      </c>
      <c r="C952" s="43" t="s">
        <v>52</v>
      </c>
      <c r="D952" s="12">
        <v>76.855000000000004</v>
      </c>
      <c r="E952" s="44">
        <v>11.823</v>
      </c>
      <c r="F952" s="12">
        <v>2.6349999999999998</v>
      </c>
      <c r="G952" s="44">
        <v>11.8</v>
      </c>
      <c r="H952" s="12">
        <v>35.183999999999997</v>
      </c>
      <c r="I952" s="44">
        <v>16.094999999999999</v>
      </c>
      <c r="J952" s="12">
        <v>2.3319999999999999</v>
      </c>
      <c r="K952" s="44">
        <v>16.065999999999999</v>
      </c>
      <c r="L952" s="12">
        <v>41.670999999999999</v>
      </c>
      <c r="M952" s="44">
        <v>15.798999999999999</v>
      </c>
      <c r="N952" s="12">
        <v>2.96</v>
      </c>
      <c r="O952" s="44">
        <v>15.769</v>
      </c>
    </row>
    <row r="953" spans="1:15" ht="14.25" customHeight="1">
      <c r="A953" s="39">
        <v>45689</v>
      </c>
      <c r="B953" s="40" t="s">
        <v>21</v>
      </c>
      <c r="C953" s="40" t="s">
        <v>48</v>
      </c>
      <c r="D953" s="10">
        <v>320.15199999999999</v>
      </c>
      <c r="E953" s="41">
        <v>3.1720000000000002</v>
      </c>
      <c r="F953" s="10">
        <v>33.659999999999997</v>
      </c>
      <c r="G953" s="41">
        <v>3.032</v>
      </c>
      <c r="H953" s="10">
        <v>102.75700000000001</v>
      </c>
      <c r="I953" s="41">
        <v>4.6109999999999998</v>
      </c>
      <c r="J953" s="10">
        <v>20.806000000000001</v>
      </c>
      <c r="K953" s="41">
        <v>4.508</v>
      </c>
      <c r="L953" s="10">
        <v>217.39500000000001</v>
      </c>
      <c r="M953" s="41">
        <v>3.823</v>
      </c>
      <c r="N953" s="10">
        <v>47.545000000000002</v>
      </c>
      <c r="O953" s="41">
        <v>3.589</v>
      </c>
    </row>
    <row r="954" spans="1:15" ht="14.25" customHeight="1">
      <c r="A954" s="39">
        <v>45689</v>
      </c>
      <c r="B954" s="40" t="s">
        <v>21</v>
      </c>
      <c r="C954" s="40" t="s">
        <v>49</v>
      </c>
      <c r="D954" s="10">
        <v>264.84399999999999</v>
      </c>
      <c r="E954" s="41">
        <v>3.4</v>
      </c>
      <c r="F954" s="10">
        <v>27.844999999999999</v>
      </c>
      <c r="G954" s="41">
        <v>3.27</v>
      </c>
      <c r="H954" s="10">
        <v>81.885000000000005</v>
      </c>
      <c r="I954" s="41">
        <v>5.665</v>
      </c>
      <c r="J954" s="10">
        <v>16.579999999999998</v>
      </c>
      <c r="K954" s="41">
        <v>5.5810000000000004</v>
      </c>
      <c r="L954" s="10">
        <v>182.959</v>
      </c>
      <c r="M954" s="41">
        <v>4.2560000000000002</v>
      </c>
      <c r="N954" s="10">
        <v>40.012999999999998</v>
      </c>
      <c r="O954" s="41">
        <v>4.0469999999999997</v>
      </c>
    </row>
    <row r="955" spans="1:15" ht="14.25" customHeight="1">
      <c r="A955" s="39">
        <v>45689</v>
      </c>
      <c r="B955" s="40" t="s">
        <v>21</v>
      </c>
      <c r="C955" s="40" t="s">
        <v>50</v>
      </c>
      <c r="D955" s="10">
        <v>55.308</v>
      </c>
      <c r="E955" s="41">
        <v>8.3480000000000008</v>
      </c>
      <c r="F955" s="10">
        <v>5.8150000000000004</v>
      </c>
      <c r="G955" s="41">
        <v>8.2959999999999994</v>
      </c>
      <c r="H955" s="10">
        <v>20.872</v>
      </c>
      <c r="I955" s="41">
        <v>15.183999999999999</v>
      </c>
      <c r="J955" s="10">
        <v>4.226</v>
      </c>
      <c r="K955" s="41">
        <v>15.153</v>
      </c>
      <c r="L955" s="10">
        <v>34.436</v>
      </c>
      <c r="M955" s="41">
        <v>9.0280000000000005</v>
      </c>
      <c r="N955" s="10">
        <v>7.5309999999999997</v>
      </c>
      <c r="O955" s="41">
        <v>8.9309999999999992</v>
      </c>
    </row>
    <row r="956" spans="1:15" ht="14.25" customHeight="1">
      <c r="A956" s="39">
        <v>45689</v>
      </c>
      <c r="B956" s="40" t="s">
        <v>21</v>
      </c>
      <c r="C956" s="40" t="s">
        <v>51</v>
      </c>
      <c r="D956" s="10">
        <v>31.151</v>
      </c>
      <c r="E956" s="41">
        <v>12.46</v>
      </c>
      <c r="F956" s="10">
        <v>3.2749999999999999</v>
      </c>
      <c r="G956" s="41">
        <v>12.425000000000001</v>
      </c>
      <c r="H956" s="10">
        <v>10.343999999999999</v>
      </c>
      <c r="I956" s="41">
        <v>25.091999999999999</v>
      </c>
      <c r="J956" s="10">
        <v>2.0939999999999999</v>
      </c>
      <c r="K956" s="41">
        <v>25.074000000000002</v>
      </c>
      <c r="L956" s="10">
        <v>20.806999999999999</v>
      </c>
      <c r="M956" s="41">
        <v>12.718999999999999</v>
      </c>
      <c r="N956" s="10">
        <v>4.5510000000000002</v>
      </c>
      <c r="O956" s="41">
        <v>12.65</v>
      </c>
    </row>
    <row r="957" spans="1:15" ht="14.25" customHeight="1">
      <c r="A957" s="42">
        <v>45689</v>
      </c>
      <c r="B957" s="43" t="s">
        <v>21</v>
      </c>
      <c r="C957" s="43" t="s">
        <v>52</v>
      </c>
      <c r="D957" s="12">
        <v>24.157</v>
      </c>
      <c r="E957" s="44">
        <v>13.108000000000001</v>
      </c>
      <c r="F957" s="12">
        <v>2.54</v>
      </c>
      <c r="G957" s="44">
        <v>13.074999999999999</v>
      </c>
      <c r="H957" s="12">
        <v>10.528</v>
      </c>
      <c r="I957" s="44">
        <v>22.303000000000001</v>
      </c>
      <c r="J957" s="12">
        <v>2.1320000000000001</v>
      </c>
      <c r="K957" s="44">
        <v>22.282</v>
      </c>
      <c r="L957" s="12">
        <v>13.629</v>
      </c>
      <c r="M957" s="44">
        <v>17.353000000000002</v>
      </c>
      <c r="N957" s="12">
        <v>2.9809999999999999</v>
      </c>
      <c r="O957" s="44">
        <v>17.303000000000001</v>
      </c>
    </row>
    <row r="958" spans="1:15" ht="14.25" customHeight="1">
      <c r="A958" s="39">
        <v>45689</v>
      </c>
      <c r="B958" s="40" t="s">
        <v>22</v>
      </c>
      <c r="C958" s="40" t="s">
        <v>48</v>
      </c>
      <c r="D958" s="10">
        <v>505.74599999999998</v>
      </c>
      <c r="E958" s="41">
        <v>2.2440000000000002</v>
      </c>
      <c r="F958" s="10">
        <v>31.745000000000001</v>
      </c>
      <c r="G958" s="41">
        <v>2.1389999999999998</v>
      </c>
      <c r="H958" s="10">
        <v>148.495</v>
      </c>
      <c r="I958" s="41">
        <v>5.89</v>
      </c>
      <c r="J958" s="10">
        <v>17.542000000000002</v>
      </c>
      <c r="K958" s="41">
        <v>5.8040000000000003</v>
      </c>
      <c r="L958" s="10">
        <v>357.25099999999998</v>
      </c>
      <c r="M958" s="41">
        <v>2.8119999999999998</v>
      </c>
      <c r="N958" s="10">
        <v>47.844999999999999</v>
      </c>
      <c r="O958" s="41">
        <v>2.573</v>
      </c>
    </row>
    <row r="959" spans="1:15" ht="14.25" customHeight="1">
      <c r="A959" s="39">
        <v>45689</v>
      </c>
      <c r="B959" s="40" t="s">
        <v>22</v>
      </c>
      <c r="C959" s="40" t="s">
        <v>49</v>
      </c>
      <c r="D959" s="10">
        <v>419.858</v>
      </c>
      <c r="E959" s="41">
        <v>2.0569999999999999</v>
      </c>
      <c r="F959" s="10">
        <v>26.353999999999999</v>
      </c>
      <c r="G959" s="41">
        <v>1.9419999999999999</v>
      </c>
      <c r="H959" s="10">
        <v>119.233</v>
      </c>
      <c r="I959" s="41">
        <v>6.8940000000000001</v>
      </c>
      <c r="J959" s="10">
        <v>14.086</v>
      </c>
      <c r="K959" s="41">
        <v>6.82</v>
      </c>
      <c r="L959" s="10">
        <v>300.625</v>
      </c>
      <c r="M959" s="41">
        <v>2.9470000000000001</v>
      </c>
      <c r="N959" s="10">
        <v>40.261000000000003</v>
      </c>
      <c r="O959" s="41">
        <v>2.7210000000000001</v>
      </c>
    </row>
    <row r="960" spans="1:15" ht="14.25" customHeight="1">
      <c r="A960" s="39">
        <v>45689</v>
      </c>
      <c r="B960" s="40" t="s">
        <v>22</v>
      </c>
      <c r="C960" s="40" t="s">
        <v>50</v>
      </c>
      <c r="D960" s="10">
        <v>85.888999999999996</v>
      </c>
      <c r="E960" s="41">
        <v>9.2940000000000005</v>
      </c>
      <c r="F960" s="10">
        <v>5.391</v>
      </c>
      <c r="G960" s="41">
        <v>9.2690000000000001</v>
      </c>
      <c r="H960" s="10">
        <v>29.262</v>
      </c>
      <c r="I960" s="41">
        <v>12.855</v>
      </c>
      <c r="J960" s="10">
        <v>3.4569999999999999</v>
      </c>
      <c r="K960" s="41">
        <v>12.816000000000001</v>
      </c>
      <c r="L960" s="10">
        <v>56.625999999999998</v>
      </c>
      <c r="M960" s="41">
        <v>10.699</v>
      </c>
      <c r="N960" s="10">
        <v>7.5839999999999996</v>
      </c>
      <c r="O960" s="41">
        <v>10.638999999999999</v>
      </c>
    </row>
    <row r="961" spans="1:15" ht="14.25" customHeight="1">
      <c r="A961" s="39">
        <v>45689</v>
      </c>
      <c r="B961" s="40" t="s">
        <v>22</v>
      </c>
      <c r="C961" s="40" t="s">
        <v>51</v>
      </c>
      <c r="D961" s="10">
        <v>45.387</v>
      </c>
      <c r="E961" s="41">
        <v>14.848000000000001</v>
      </c>
      <c r="F961" s="10">
        <v>2.8490000000000002</v>
      </c>
      <c r="G961" s="41">
        <v>14.832000000000001</v>
      </c>
      <c r="H961" s="10">
        <v>14.079000000000001</v>
      </c>
      <c r="I961" s="41">
        <v>19.585999999999999</v>
      </c>
      <c r="J961" s="10">
        <v>1.663</v>
      </c>
      <c r="K961" s="41">
        <v>19.559999999999999</v>
      </c>
      <c r="L961" s="10">
        <v>31.308</v>
      </c>
      <c r="M961" s="41">
        <v>16.91</v>
      </c>
      <c r="N961" s="10">
        <v>4.1929999999999996</v>
      </c>
      <c r="O961" s="41">
        <v>16.872</v>
      </c>
    </row>
    <row r="962" spans="1:15" ht="14.25" customHeight="1">
      <c r="A962" s="42">
        <v>45689</v>
      </c>
      <c r="B962" s="43" t="s">
        <v>22</v>
      </c>
      <c r="C962" s="43" t="s">
        <v>52</v>
      </c>
      <c r="D962" s="12">
        <v>40.502000000000002</v>
      </c>
      <c r="E962" s="44">
        <v>11.581</v>
      </c>
      <c r="F962" s="12">
        <v>2.5419999999999998</v>
      </c>
      <c r="G962" s="44">
        <v>11.561</v>
      </c>
      <c r="H962" s="12">
        <v>15.183</v>
      </c>
      <c r="I962" s="44">
        <v>16.919</v>
      </c>
      <c r="J962" s="12">
        <v>1.794</v>
      </c>
      <c r="K962" s="44">
        <v>16.888999999999999</v>
      </c>
      <c r="L962" s="12">
        <v>25.318999999999999</v>
      </c>
      <c r="M962" s="44">
        <v>13.721</v>
      </c>
      <c r="N962" s="12">
        <v>3.391</v>
      </c>
      <c r="O962" s="44">
        <v>13.673999999999999</v>
      </c>
    </row>
    <row r="963" spans="1:15" ht="14.25" customHeight="1">
      <c r="A963" s="39">
        <v>45689</v>
      </c>
      <c r="B963" s="40" t="s">
        <v>23</v>
      </c>
      <c r="C963" s="40" t="s">
        <v>48</v>
      </c>
      <c r="D963" s="10">
        <v>102.636</v>
      </c>
      <c r="E963" s="41">
        <v>3.1840000000000002</v>
      </c>
      <c r="F963" s="10">
        <v>36.988</v>
      </c>
      <c r="G963" s="41">
        <v>2.847</v>
      </c>
      <c r="H963" s="10">
        <v>33.783000000000001</v>
      </c>
      <c r="I963" s="41">
        <v>5.5679999999999996</v>
      </c>
      <c r="J963" s="10">
        <v>23.535</v>
      </c>
      <c r="K963" s="41">
        <v>5.2149999999999999</v>
      </c>
      <c r="L963" s="10">
        <v>68.852999999999994</v>
      </c>
      <c r="M963" s="41">
        <v>3.5619999999999998</v>
      </c>
      <c r="N963" s="10">
        <v>51.404000000000003</v>
      </c>
      <c r="O963" s="41">
        <v>3.2890000000000001</v>
      </c>
    </row>
    <row r="964" spans="1:15" ht="14.25" customHeight="1">
      <c r="A964" s="39">
        <v>45689</v>
      </c>
      <c r="B964" s="40" t="s">
        <v>23</v>
      </c>
      <c r="C964" s="40" t="s">
        <v>49</v>
      </c>
      <c r="D964" s="10">
        <v>81.489000000000004</v>
      </c>
      <c r="E964" s="41">
        <v>3.2810000000000001</v>
      </c>
      <c r="F964" s="10">
        <v>29.367000000000001</v>
      </c>
      <c r="G964" s="41">
        <v>2.9550000000000001</v>
      </c>
      <c r="H964" s="10">
        <v>24.995999999999999</v>
      </c>
      <c r="I964" s="41">
        <v>6.0629999999999997</v>
      </c>
      <c r="J964" s="10">
        <v>17.414000000000001</v>
      </c>
      <c r="K964" s="41">
        <v>5.7409999999999997</v>
      </c>
      <c r="L964" s="10">
        <v>56.493000000000002</v>
      </c>
      <c r="M964" s="41">
        <v>4.0919999999999996</v>
      </c>
      <c r="N964" s="10">
        <v>42.177</v>
      </c>
      <c r="O964" s="41">
        <v>3.8559999999999999</v>
      </c>
    </row>
    <row r="965" spans="1:15" ht="14.25" customHeight="1">
      <c r="A965" s="39">
        <v>45689</v>
      </c>
      <c r="B965" s="40" t="s">
        <v>23</v>
      </c>
      <c r="C965" s="40" t="s">
        <v>50</v>
      </c>
      <c r="D965" s="10">
        <v>21.146999999999998</v>
      </c>
      <c r="E965" s="41">
        <v>8.82</v>
      </c>
      <c r="F965" s="10">
        <v>7.6210000000000004</v>
      </c>
      <c r="G965" s="41">
        <v>8.7040000000000006</v>
      </c>
      <c r="H965" s="10">
        <v>8.7870000000000008</v>
      </c>
      <c r="I965" s="41">
        <v>10.976000000000001</v>
      </c>
      <c r="J965" s="10">
        <v>6.1219999999999999</v>
      </c>
      <c r="K965" s="41">
        <v>10.802</v>
      </c>
      <c r="L965" s="10">
        <v>12.36</v>
      </c>
      <c r="M965" s="41">
        <v>11.129</v>
      </c>
      <c r="N965" s="10">
        <v>9.2279999999999998</v>
      </c>
      <c r="O965" s="41">
        <v>11.045</v>
      </c>
    </row>
    <row r="966" spans="1:15" ht="14.25" customHeight="1">
      <c r="A966" s="39">
        <v>45689</v>
      </c>
      <c r="B966" s="40" t="s">
        <v>23</v>
      </c>
      <c r="C966" s="40" t="s">
        <v>51</v>
      </c>
      <c r="D966" s="10">
        <v>11.805999999999999</v>
      </c>
      <c r="E966" s="41">
        <v>10.425000000000001</v>
      </c>
      <c r="F966" s="10">
        <v>4.2549999999999999</v>
      </c>
      <c r="G966" s="41">
        <v>10.327</v>
      </c>
      <c r="H966" s="10">
        <v>3.891</v>
      </c>
      <c r="I966" s="41">
        <v>20.062999999999999</v>
      </c>
      <c r="J966" s="10">
        <v>2.71</v>
      </c>
      <c r="K966" s="41">
        <v>19.968</v>
      </c>
      <c r="L966" s="10">
        <v>7.915</v>
      </c>
      <c r="M966" s="41">
        <v>16.501000000000001</v>
      </c>
      <c r="N966" s="10">
        <v>5.9089999999999998</v>
      </c>
      <c r="O966" s="41">
        <v>16.443999999999999</v>
      </c>
    </row>
    <row r="967" spans="1:15" ht="14.25" customHeight="1">
      <c r="A967" s="42">
        <v>45689</v>
      </c>
      <c r="B967" s="43" t="s">
        <v>23</v>
      </c>
      <c r="C967" s="43" t="s">
        <v>52</v>
      </c>
      <c r="D967" s="12">
        <v>9.3409999999999993</v>
      </c>
      <c r="E967" s="44">
        <v>13.185</v>
      </c>
      <c r="F967" s="12">
        <v>3.3660000000000001</v>
      </c>
      <c r="G967" s="44">
        <v>13.108000000000001</v>
      </c>
      <c r="H967" s="12">
        <v>4.8959999999999999</v>
      </c>
      <c r="I967" s="44">
        <v>19.46</v>
      </c>
      <c r="J967" s="12">
        <v>3.411</v>
      </c>
      <c r="K967" s="44">
        <v>19.361999999999998</v>
      </c>
      <c r="L967" s="12">
        <v>4.4450000000000003</v>
      </c>
      <c r="M967" s="44">
        <v>20.303999999999998</v>
      </c>
      <c r="N967" s="12">
        <v>3.3180000000000001</v>
      </c>
      <c r="O967" s="44">
        <v>20.257999999999999</v>
      </c>
    </row>
    <row r="968" spans="1:15" ht="14.25" customHeight="1">
      <c r="A968" s="39">
        <v>45689</v>
      </c>
      <c r="B968" s="40" t="s">
        <v>24</v>
      </c>
      <c r="C968" s="40" t="s">
        <v>48</v>
      </c>
      <c r="D968" s="10">
        <v>22.870999999999999</v>
      </c>
      <c r="E968" s="41">
        <v>7.4660000000000002</v>
      </c>
      <c r="F968" s="10">
        <v>19.11</v>
      </c>
      <c r="G968" s="41">
        <v>7.3250000000000002</v>
      </c>
      <c r="H968" s="10">
        <v>7.69</v>
      </c>
      <c r="I968" s="41">
        <v>12.222</v>
      </c>
      <c r="J968" s="10">
        <v>12.651</v>
      </c>
      <c r="K968" s="41">
        <v>12.121</v>
      </c>
      <c r="L968" s="10">
        <v>15.18</v>
      </c>
      <c r="M968" s="41">
        <v>7.3209999999999997</v>
      </c>
      <c r="N968" s="10">
        <v>25.777999999999999</v>
      </c>
      <c r="O968" s="41">
        <v>7.0510000000000002</v>
      </c>
    </row>
    <row r="969" spans="1:15" ht="14.25" customHeight="1">
      <c r="A969" s="39">
        <v>45689</v>
      </c>
      <c r="B969" s="40" t="s">
        <v>24</v>
      </c>
      <c r="C969" s="40" t="s">
        <v>49</v>
      </c>
      <c r="D969" s="10">
        <v>19.818999999999999</v>
      </c>
      <c r="E969" s="41">
        <v>8.5039999999999996</v>
      </c>
      <c r="F969" s="10">
        <v>16.559999999999999</v>
      </c>
      <c r="G969" s="41">
        <v>8.3800000000000008</v>
      </c>
      <c r="H969" s="10">
        <v>6.9370000000000003</v>
      </c>
      <c r="I969" s="41">
        <v>14.182</v>
      </c>
      <c r="J969" s="10">
        <v>11.412000000000001</v>
      </c>
      <c r="K969" s="41">
        <v>14.093999999999999</v>
      </c>
      <c r="L969" s="10">
        <v>12.881</v>
      </c>
      <c r="M969" s="41">
        <v>8.6780000000000008</v>
      </c>
      <c r="N969" s="10">
        <v>21.873999999999999</v>
      </c>
      <c r="O969" s="41">
        <v>8.4510000000000005</v>
      </c>
    </row>
    <row r="970" spans="1:15" ht="14.25" customHeight="1">
      <c r="A970" s="39">
        <v>45689</v>
      </c>
      <c r="B970" s="40" t="s">
        <v>24</v>
      </c>
      <c r="C970" s="40" t="s">
        <v>50</v>
      </c>
      <c r="D970" s="10">
        <v>3.052</v>
      </c>
      <c r="E970" s="41">
        <v>16.506</v>
      </c>
      <c r="F970" s="10">
        <v>2.5499999999999998</v>
      </c>
      <c r="G970" s="41">
        <v>16.443000000000001</v>
      </c>
      <c r="H970" s="10">
        <v>0.753</v>
      </c>
      <c r="I970" s="41">
        <v>51.686</v>
      </c>
      <c r="J970" s="10">
        <v>1.2390000000000001</v>
      </c>
      <c r="K970" s="41">
        <v>51.661999999999999</v>
      </c>
      <c r="L970" s="10">
        <v>2.2989999999999999</v>
      </c>
      <c r="M970" s="41">
        <v>16.190999999999999</v>
      </c>
      <c r="N970" s="10">
        <v>3.9039999999999999</v>
      </c>
      <c r="O970" s="41">
        <v>16.07</v>
      </c>
    </row>
    <row r="971" spans="1:15" ht="14.25" customHeight="1">
      <c r="A971" s="39">
        <v>45689</v>
      </c>
      <c r="B971" s="40" t="s">
        <v>24</v>
      </c>
      <c r="C971" s="40" t="s">
        <v>51</v>
      </c>
      <c r="D971" s="10">
        <v>0.94</v>
      </c>
      <c r="E971" s="41">
        <v>38.463000000000001</v>
      </c>
      <c r="F971" s="10">
        <v>0.78500000000000003</v>
      </c>
      <c r="G971" s="41">
        <v>38.436</v>
      </c>
      <c r="H971" s="10">
        <v>0.312</v>
      </c>
      <c r="I971" s="41">
        <v>74.816000000000003</v>
      </c>
      <c r="J971" s="10">
        <v>0.51400000000000001</v>
      </c>
      <c r="K971" s="41">
        <v>74.799000000000007</v>
      </c>
      <c r="L971" s="10">
        <v>0.628</v>
      </c>
      <c r="M971" s="41">
        <v>37.488</v>
      </c>
      <c r="N971" s="10">
        <v>1.0660000000000001</v>
      </c>
      <c r="O971" s="41">
        <v>37.436</v>
      </c>
    </row>
    <row r="972" spans="1:15" ht="14.25" customHeight="1">
      <c r="A972" s="42">
        <v>45689</v>
      </c>
      <c r="B972" s="43" t="s">
        <v>24</v>
      </c>
      <c r="C972" s="43" t="s">
        <v>52</v>
      </c>
      <c r="D972" s="12">
        <v>2.1120000000000001</v>
      </c>
      <c r="E972" s="44">
        <v>18.526</v>
      </c>
      <c r="F972" s="12">
        <v>1.7649999999999999</v>
      </c>
      <c r="G972" s="44">
        <v>18.469000000000001</v>
      </c>
      <c r="H972" s="12">
        <v>0.441</v>
      </c>
      <c r="I972" s="44">
        <v>58.802</v>
      </c>
      <c r="J972" s="12">
        <v>0.72499999999999998</v>
      </c>
      <c r="K972" s="44">
        <v>58.780999999999999</v>
      </c>
      <c r="L972" s="12">
        <v>1.6719999999999999</v>
      </c>
      <c r="M972" s="44">
        <v>20.925999999999998</v>
      </c>
      <c r="N972" s="12">
        <v>2.839</v>
      </c>
      <c r="O972" s="44">
        <v>20.832999999999998</v>
      </c>
    </row>
    <row r="973" spans="1:15" ht="14.25" customHeight="1">
      <c r="A973" s="39">
        <v>45689</v>
      </c>
      <c r="B973" s="40" t="s">
        <v>25</v>
      </c>
      <c r="C973" s="40" t="s">
        <v>48</v>
      </c>
      <c r="D973" s="10">
        <v>57.863</v>
      </c>
      <c r="E973" s="41">
        <v>6.0890000000000004</v>
      </c>
      <c r="F973" s="10">
        <v>21.35</v>
      </c>
      <c r="G973" s="41">
        <v>6.0019999999999998</v>
      </c>
      <c r="H973" s="10">
        <v>21.359000000000002</v>
      </c>
      <c r="I973" s="41">
        <v>12.225</v>
      </c>
      <c r="J973" s="10">
        <v>15.584</v>
      </c>
      <c r="K973" s="41">
        <v>12.131</v>
      </c>
      <c r="L973" s="10">
        <v>36.503999999999998</v>
      </c>
      <c r="M973" s="41">
        <v>7.4649999999999999</v>
      </c>
      <c r="N973" s="10">
        <v>27.248999999999999</v>
      </c>
      <c r="O973" s="41">
        <v>7.29</v>
      </c>
    </row>
    <row r="974" spans="1:15" ht="14.25" customHeight="1">
      <c r="A974" s="39">
        <v>45689</v>
      </c>
      <c r="B974" s="40" t="s">
        <v>25</v>
      </c>
      <c r="C974" s="40" t="s">
        <v>49</v>
      </c>
      <c r="D974" s="10">
        <v>45.322000000000003</v>
      </c>
      <c r="E974" s="41">
        <v>5.726</v>
      </c>
      <c r="F974" s="10">
        <v>16.722999999999999</v>
      </c>
      <c r="G974" s="41">
        <v>5.6340000000000003</v>
      </c>
      <c r="H974" s="10">
        <v>14.64</v>
      </c>
      <c r="I974" s="41">
        <v>12.337</v>
      </c>
      <c r="J974" s="10">
        <v>10.682</v>
      </c>
      <c r="K974" s="41">
        <v>12.244</v>
      </c>
      <c r="L974" s="10">
        <v>30.683</v>
      </c>
      <c r="M974" s="41">
        <v>8.1270000000000007</v>
      </c>
      <c r="N974" s="10">
        <v>22.904</v>
      </c>
      <c r="O974" s="41">
        <v>7.9669999999999996</v>
      </c>
    </row>
    <row r="975" spans="1:15" ht="14.25" customHeight="1">
      <c r="A975" s="39">
        <v>45689</v>
      </c>
      <c r="B975" s="40" t="s">
        <v>25</v>
      </c>
      <c r="C975" s="40" t="s">
        <v>50</v>
      </c>
      <c r="D975" s="10">
        <v>12.54</v>
      </c>
      <c r="E975" s="41">
        <v>14.584</v>
      </c>
      <c r="F975" s="10">
        <v>4.6269999999999998</v>
      </c>
      <c r="G975" s="41">
        <v>14.548</v>
      </c>
      <c r="H975" s="10">
        <v>6.7190000000000003</v>
      </c>
      <c r="I975" s="41">
        <v>20.14</v>
      </c>
      <c r="J975" s="10">
        <v>4.9029999999999996</v>
      </c>
      <c r="K975" s="41">
        <v>20.082999999999998</v>
      </c>
      <c r="L975" s="10">
        <v>5.8209999999999997</v>
      </c>
      <c r="M975" s="41">
        <v>21</v>
      </c>
      <c r="N975" s="10">
        <v>4.3449999999999998</v>
      </c>
      <c r="O975" s="41">
        <v>20.937999999999999</v>
      </c>
    </row>
    <row r="976" spans="1:15" ht="14.25" customHeight="1">
      <c r="A976" s="39">
        <v>45689</v>
      </c>
      <c r="B976" s="40" t="s">
        <v>25</v>
      </c>
      <c r="C976" s="40" t="s">
        <v>51</v>
      </c>
      <c r="D976" s="10">
        <v>7.0650000000000004</v>
      </c>
      <c r="E976" s="41">
        <v>21.204999999999998</v>
      </c>
      <c r="F976" s="10">
        <v>2.6070000000000002</v>
      </c>
      <c r="G976" s="41">
        <v>21.181000000000001</v>
      </c>
      <c r="H976" s="10">
        <v>3.8069999999999999</v>
      </c>
      <c r="I976" s="41">
        <v>27.332000000000001</v>
      </c>
      <c r="J976" s="10">
        <v>2.778</v>
      </c>
      <c r="K976" s="41">
        <v>27.29</v>
      </c>
      <c r="L976" s="10">
        <v>3.2570000000000001</v>
      </c>
      <c r="M976" s="41">
        <v>35.823999999999998</v>
      </c>
      <c r="N976" s="10">
        <v>2.431</v>
      </c>
      <c r="O976" s="41">
        <v>35.787999999999997</v>
      </c>
    </row>
    <row r="977" spans="1:15" ht="14.25" customHeight="1">
      <c r="A977" s="42">
        <v>45689</v>
      </c>
      <c r="B977" s="43" t="s">
        <v>25</v>
      </c>
      <c r="C977" s="43" t="s">
        <v>52</v>
      </c>
      <c r="D977" s="12">
        <v>5.476</v>
      </c>
      <c r="E977" s="44">
        <v>23.318000000000001</v>
      </c>
      <c r="F977" s="12">
        <v>2.02</v>
      </c>
      <c r="G977" s="44">
        <v>23.295999999999999</v>
      </c>
      <c r="H977" s="12">
        <v>2.9119999999999999</v>
      </c>
      <c r="I977" s="44">
        <v>25.872</v>
      </c>
      <c r="J977" s="12">
        <v>2.125</v>
      </c>
      <c r="K977" s="44">
        <v>25.827999999999999</v>
      </c>
      <c r="L977" s="12">
        <v>2.5640000000000001</v>
      </c>
      <c r="M977" s="44">
        <v>36.677</v>
      </c>
      <c r="N977" s="12">
        <v>1.9139999999999999</v>
      </c>
      <c r="O977" s="44">
        <v>36.642000000000003</v>
      </c>
    </row>
    <row r="978" spans="1:15" ht="14.25" customHeight="1">
      <c r="A978" s="39">
        <v>45689</v>
      </c>
      <c r="B978" s="40" t="s">
        <v>26</v>
      </c>
      <c r="C978" s="40" t="s">
        <v>48</v>
      </c>
      <c r="D978" s="10">
        <v>1151.778</v>
      </c>
      <c r="E978" s="41">
        <v>1.4430000000000001</v>
      </c>
      <c r="F978" s="10">
        <v>27.222000000000001</v>
      </c>
      <c r="G978" s="41">
        <v>0.88500000000000001</v>
      </c>
      <c r="H978" s="10">
        <v>185.142</v>
      </c>
      <c r="I978" s="41">
        <v>4.2160000000000002</v>
      </c>
      <c r="J978" s="10">
        <v>8.5060000000000002</v>
      </c>
      <c r="K978" s="41">
        <v>4.0129999999999999</v>
      </c>
      <c r="L978" s="10">
        <v>966.63599999999997</v>
      </c>
      <c r="M978" s="41">
        <v>1.6080000000000001</v>
      </c>
      <c r="N978" s="10">
        <v>47.05</v>
      </c>
      <c r="O978" s="41">
        <v>0.876</v>
      </c>
    </row>
    <row r="979" spans="1:15" ht="14.25" customHeight="1">
      <c r="A979" s="39">
        <v>45689</v>
      </c>
      <c r="B979" s="40" t="s">
        <v>26</v>
      </c>
      <c r="C979" s="40" t="s">
        <v>49</v>
      </c>
      <c r="D979" s="10">
        <v>988.33</v>
      </c>
      <c r="E979" s="41">
        <v>1.8160000000000001</v>
      </c>
      <c r="F979" s="10">
        <v>23.359000000000002</v>
      </c>
      <c r="G979" s="41">
        <v>1.4139999999999999</v>
      </c>
      <c r="H979" s="10">
        <v>145.69200000000001</v>
      </c>
      <c r="I979" s="41">
        <v>5.3179999999999996</v>
      </c>
      <c r="J979" s="10">
        <v>6.694</v>
      </c>
      <c r="K979" s="41">
        <v>5.1580000000000004</v>
      </c>
      <c r="L979" s="10">
        <v>842.63900000000001</v>
      </c>
      <c r="M979" s="41">
        <v>1.875</v>
      </c>
      <c r="N979" s="10">
        <v>41.014000000000003</v>
      </c>
      <c r="O979" s="41">
        <v>1.3029999999999999</v>
      </c>
    </row>
    <row r="980" spans="1:15" ht="14.25" customHeight="1">
      <c r="A980" s="39">
        <v>45689</v>
      </c>
      <c r="B980" s="40" t="s">
        <v>26</v>
      </c>
      <c r="C980" s="40" t="s">
        <v>50</v>
      </c>
      <c r="D980" s="10">
        <v>163.44800000000001</v>
      </c>
      <c r="E980" s="41">
        <v>6.8760000000000003</v>
      </c>
      <c r="F980" s="10">
        <v>3.863</v>
      </c>
      <c r="G980" s="41">
        <v>6.7809999999999997</v>
      </c>
      <c r="H980" s="10">
        <v>39.450000000000003</v>
      </c>
      <c r="I980" s="41">
        <v>14.493</v>
      </c>
      <c r="J980" s="10">
        <v>1.8120000000000001</v>
      </c>
      <c r="K980" s="41">
        <v>14.435</v>
      </c>
      <c r="L980" s="10">
        <v>123.998</v>
      </c>
      <c r="M980" s="41">
        <v>6.6070000000000002</v>
      </c>
      <c r="N980" s="10">
        <v>6.0350000000000001</v>
      </c>
      <c r="O980" s="41">
        <v>6.468</v>
      </c>
    </row>
    <row r="981" spans="1:15" ht="14.25" customHeight="1">
      <c r="A981" s="39">
        <v>45689</v>
      </c>
      <c r="B981" s="40" t="s">
        <v>26</v>
      </c>
      <c r="C981" s="40" t="s">
        <v>51</v>
      </c>
      <c r="D981" s="10">
        <v>77.150000000000006</v>
      </c>
      <c r="E981" s="41">
        <v>9.109</v>
      </c>
      <c r="F981" s="10">
        <v>1.823</v>
      </c>
      <c r="G981" s="41">
        <v>9.0380000000000003</v>
      </c>
      <c r="H981" s="10">
        <v>9.4480000000000004</v>
      </c>
      <c r="I981" s="41">
        <v>28.297999999999998</v>
      </c>
      <c r="J981" s="10">
        <v>0.434</v>
      </c>
      <c r="K981" s="41">
        <v>28.268999999999998</v>
      </c>
      <c r="L981" s="10">
        <v>67.703000000000003</v>
      </c>
      <c r="M981" s="41">
        <v>8.6140000000000008</v>
      </c>
      <c r="N981" s="10">
        <v>3.2949999999999999</v>
      </c>
      <c r="O981" s="41">
        <v>8.5079999999999991</v>
      </c>
    </row>
    <row r="982" spans="1:15" ht="14.25" customHeight="1">
      <c r="A982" s="42">
        <v>45689</v>
      </c>
      <c r="B982" s="43" t="s">
        <v>26</v>
      </c>
      <c r="C982" s="43" t="s">
        <v>52</v>
      </c>
      <c r="D982" s="12">
        <v>86.296999999999997</v>
      </c>
      <c r="E982" s="44">
        <v>10.781000000000001</v>
      </c>
      <c r="F982" s="12">
        <v>2.04</v>
      </c>
      <c r="G982" s="44">
        <v>10.72</v>
      </c>
      <c r="H982" s="12">
        <v>30.003</v>
      </c>
      <c r="I982" s="44">
        <v>15.138</v>
      </c>
      <c r="J982" s="12">
        <v>1.3779999999999999</v>
      </c>
      <c r="K982" s="44">
        <v>15.082000000000001</v>
      </c>
      <c r="L982" s="12">
        <v>56.295000000000002</v>
      </c>
      <c r="M982" s="44">
        <v>12.205</v>
      </c>
      <c r="N982" s="12">
        <v>2.74</v>
      </c>
      <c r="O982" s="44">
        <v>12.13</v>
      </c>
    </row>
    <row r="983" spans="1:15" ht="14.25" customHeight="1">
      <c r="A983" s="39">
        <v>45689</v>
      </c>
      <c r="B983" s="40" t="s">
        <v>33</v>
      </c>
      <c r="C983" s="40" t="s">
        <v>48</v>
      </c>
      <c r="D983" s="10">
        <v>1045.883</v>
      </c>
      <c r="E983" s="41">
        <v>1.631</v>
      </c>
      <c r="F983" s="10">
        <v>27.603000000000002</v>
      </c>
      <c r="G983" s="41">
        <v>1.113</v>
      </c>
      <c r="H983" s="10">
        <v>165.71700000000001</v>
      </c>
      <c r="I983" s="41">
        <v>4.5019999999999998</v>
      </c>
      <c r="J983" s="10">
        <v>8.4359999999999999</v>
      </c>
      <c r="K983" s="41">
        <v>4.2990000000000004</v>
      </c>
      <c r="L983" s="10">
        <v>880.16700000000003</v>
      </c>
      <c r="M983" s="41">
        <v>1.7290000000000001</v>
      </c>
      <c r="N983" s="10">
        <v>48.237000000000002</v>
      </c>
      <c r="O983" s="41">
        <v>0.98</v>
      </c>
    </row>
    <row r="984" spans="1:15" ht="14.25" customHeight="1">
      <c r="A984" s="39">
        <v>45689</v>
      </c>
      <c r="B984" s="40" t="s">
        <v>33</v>
      </c>
      <c r="C984" s="40" t="s">
        <v>49</v>
      </c>
      <c r="D984" s="10">
        <v>897.19799999999998</v>
      </c>
      <c r="E984" s="41">
        <v>2.1779999999999999</v>
      </c>
      <c r="F984" s="10">
        <v>23.678999999999998</v>
      </c>
      <c r="G984" s="41">
        <v>1.823</v>
      </c>
      <c r="H984" s="10">
        <v>130.19999999999999</v>
      </c>
      <c r="I984" s="41">
        <v>6.1159999999999997</v>
      </c>
      <c r="J984" s="10">
        <v>6.6280000000000001</v>
      </c>
      <c r="K984" s="41">
        <v>5.968</v>
      </c>
      <c r="L984" s="10">
        <v>766.99800000000005</v>
      </c>
      <c r="M984" s="41">
        <v>2.0910000000000002</v>
      </c>
      <c r="N984" s="10">
        <v>42.034999999999997</v>
      </c>
      <c r="O984" s="41">
        <v>1.5309999999999999</v>
      </c>
    </row>
    <row r="985" spans="1:15" ht="14.25" customHeight="1">
      <c r="A985" s="39">
        <v>45689</v>
      </c>
      <c r="B985" s="40" t="s">
        <v>33</v>
      </c>
      <c r="C985" s="40" t="s">
        <v>50</v>
      </c>
      <c r="D985" s="10">
        <v>148.685</v>
      </c>
      <c r="E985" s="41">
        <v>7.0579999999999998</v>
      </c>
      <c r="F985" s="10">
        <v>3.9239999999999999</v>
      </c>
      <c r="G985" s="41">
        <v>6.9560000000000004</v>
      </c>
      <c r="H985" s="10">
        <v>35.517000000000003</v>
      </c>
      <c r="I985" s="41">
        <v>16.538</v>
      </c>
      <c r="J985" s="10">
        <v>1.8080000000000001</v>
      </c>
      <c r="K985" s="41">
        <v>16.484000000000002</v>
      </c>
      <c r="L985" s="10">
        <v>113.169</v>
      </c>
      <c r="M985" s="41">
        <v>6.7539999999999996</v>
      </c>
      <c r="N985" s="10">
        <v>6.202</v>
      </c>
      <c r="O985" s="41">
        <v>6.6029999999999998</v>
      </c>
    </row>
    <row r="986" spans="1:15" ht="14.25" customHeight="1">
      <c r="A986" s="39">
        <v>45689</v>
      </c>
      <c r="B986" s="40" t="s">
        <v>33</v>
      </c>
      <c r="C986" s="40" t="s">
        <v>51</v>
      </c>
      <c r="D986" s="10">
        <v>69.325999999999993</v>
      </c>
      <c r="E986" s="41">
        <v>9.3420000000000005</v>
      </c>
      <c r="F986" s="10">
        <v>1.83</v>
      </c>
      <c r="G986" s="41">
        <v>9.2650000000000006</v>
      </c>
      <c r="H986" s="10">
        <v>8.3620000000000001</v>
      </c>
      <c r="I986" s="41">
        <v>31.649000000000001</v>
      </c>
      <c r="J986" s="10">
        <v>0.42599999999999999</v>
      </c>
      <c r="K986" s="41">
        <v>31.620999999999999</v>
      </c>
      <c r="L986" s="10">
        <v>60.965000000000003</v>
      </c>
      <c r="M986" s="41">
        <v>8.7859999999999996</v>
      </c>
      <c r="N986" s="10">
        <v>3.3410000000000002</v>
      </c>
      <c r="O986" s="41">
        <v>8.67</v>
      </c>
    </row>
    <row r="987" spans="1:15" ht="14.25" customHeight="1">
      <c r="A987" s="42">
        <v>45689</v>
      </c>
      <c r="B987" s="43" t="s">
        <v>33</v>
      </c>
      <c r="C987" s="43" t="s">
        <v>52</v>
      </c>
      <c r="D987" s="12">
        <v>79.358999999999995</v>
      </c>
      <c r="E987" s="44">
        <v>10.728999999999999</v>
      </c>
      <c r="F987" s="12">
        <v>2.0939999999999999</v>
      </c>
      <c r="G987" s="44">
        <v>10.662000000000001</v>
      </c>
      <c r="H987" s="12">
        <v>27.155000000000001</v>
      </c>
      <c r="I987" s="44">
        <v>16.875</v>
      </c>
      <c r="J987" s="12">
        <v>1.3819999999999999</v>
      </c>
      <c r="K987" s="44">
        <v>16.821999999999999</v>
      </c>
      <c r="L987" s="12">
        <v>52.204000000000001</v>
      </c>
      <c r="M987" s="44">
        <v>12.534000000000001</v>
      </c>
      <c r="N987" s="12">
        <v>2.8610000000000002</v>
      </c>
      <c r="O987" s="44">
        <v>12.452999999999999</v>
      </c>
    </row>
    <row r="988" spans="1:15" ht="14.25" customHeight="1">
      <c r="A988" s="39">
        <v>45689</v>
      </c>
      <c r="B988" s="40" t="s">
        <v>27</v>
      </c>
      <c r="C988" s="40" t="s">
        <v>48</v>
      </c>
      <c r="D988" s="10">
        <v>596.18399999999997</v>
      </c>
      <c r="E988" s="41">
        <v>2.3780000000000001</v>
      </c>
      <c r="F988" s="10">
        <v>28.68</v>
      </c>
      <c r="G988" s="41">
        <v>0.51600000000000001</v>
      </c>
      <c r="H988" s="10">
        <v>96.587000000000003</v>
      </c>
      <c r="I988" s="41">
        <v>6.2450000000000001</v>
      </c>
      <c r="J988" s="10">
        <v>8.5280000000000005</v>
      </c>
      <c r="K988" s="41">
        <v>5.7130000000000001</v>
      </c>
      <c r="L988" s="10">
        <v>499.59800000000001</v>
      </c>
      <c r="M988" s="41">
        <v>2.5569999999999999</v>
      </c>
      <c r="N988" s="10">
        <v>52.805</v>
      </c>
      <c r="O988" s="41">
        <v>0.94299999999999995</v>
      </c>
    </row>
    <row r="989" spans="1:15" ht="14.25" customHeight="1">
      <c r="A989" s="39">
        <v>45689</v>
      </c>
      <c r="B989" s="40" t="s">
        <v>27</v>
      </c>
      <c r="C989" s="40" t="s">
        <v>49</v>
      </c>
      <c r="D989" s="10">
        <v>516.58100000000002</v>
      </c>
      <c r="E989" s="41">
        <v>3.3010000000000002</v>
      </c>
      <c r="F989" s="10">
        <v>24.850999999999999</v>
      </c>
      <c r="G989" s="41">
        <v>2.347</v>
      </c>
      <c r="H989" s="10">
        <v>72.027000000000001</v>
      </c>
      <c r="I989" s="41">
        <v>8.0129999999999999</v>
      </c>
      <c r="J989" s="10">
        <v>6.359</v>
      </c>
      <c r="K989" s="41">
        <v>7.6050000000000004</v>
      </c>
      <c r="L989" s="10">
        <v>444.553</v>
      </c>
      <c r="M989" s="41">
        <v>3.1669999999999998</v>
      </c>
      <c r="N989" s="10">
        <v>46.987000000000002</v>
      </c>
      <c r="O989" s="41">
        <v>2.0920000000000001</v>
      </c>
    </row>
    <row r="990" spans="1:15" ht="14.25" customHeight="1">
      <c r="A990" s="39">
        <v>45689</v>
      </c>
      <c r="B990" s="40" t="s">
        <v>27</v>
      </c>
      <c r="C990" s="40" t="s">
        <v>50</v>
      </c>
      <c r="D990" s="10">
        <v>79.603999999999999</v>
      </c>
      <c r="E990" s="41">
        <v>9.24</v>
      </c>
      <c r="F990" s="10">
        <v>3.8290000000000002</v>
      </c>
      <c r="G990" s="41">
        <v>8.9440000000000008</v>
      </c>
      <c r="H990" s="10">
        <v>24.559000000000001</v>
      </c>
      <c r="I990" s="41">
        <v>19.952000000000002</v>
      </c>
      <c r="J990" s="10">
        <v>2.1680000000000001</v>
      </c>
      <c r="K990" s="41">
        <v>19.791</v>
      </c>
      <c r="L990" s="10">
        <v>55.045000000000002</v>
      </c>
      <c r="M990" s="41">
        <v>10.445</v>
      </c>
      <c r="N990" s="10">
        <v>5.8179999999999996</v>
      </c>
      <c r="O990" s="41">
        <v>10.170999999999999</v>
      </c>
    </row>
    <row r="991" spans="1:15" ht="14.25" customHeight="1">
      <c r="A991" s="39">
        <v>45689</v>
      </c>
      <c r="B991" s="40" t="s">
        <v>27</v>
      </c>
      <c r="C991" s="40" t="s">
        <v>51</v>
      </c>
      <c r="D991" s="10">
        <v>33.451999999999998</v>
      </c>
      <c r="E991" s="41">
        <v>14.427</v>
      </c>
      <c r="F991" s="10">
        <v>1.609</v>
      </c>
      <c r="G991" s="41">
        <v>14.239000000000001</v>
      </c>
      <c r="H991" s="10">
        <v>3.911</v>
      </c>
      <c r="I991" s="41">
        <v>41.662999999999997</v>
      </c>
      <c r="J991" s="10">
        <v>0.34499999999999997</v>
      </c>
      <c r="K991" s="41">
        <v>41.587000000000003</v>
      </c>
      <c r="L991" s="10">
        <v>29.541</v>
      </c>
      <c r="M991" s="41">
        <v>14.782</v>
      </c>
      <c r="N991" s="10">
        <v>3.1219999999999999</v>
      </c>
      <c r="O991" s="41">
        <v>14.589</v>
      </c>
    </row>
    <row r="992" spans="1:15" ht="14.25" customHeight="1">
      <c r="A992" s="42">
        <v>45689</v>
      </c>
      <c r="B992" s="43" t="s">
        <v>27</v>
      </c>
      <c r="C992" s="43" t="s">
        <v>52</v>
      </c>
      <c r="D992" s="12">
        <v>46.152000000000001</v>
      </c>
      <c r="E992" s="44">
        <v>12.922000000000001</v>
      </c>
      <c r="F992" s="12">
        <v>2.2200000000000002</v>
      </c>
      <c r="G992" s="44">
        <v>12.711</v>
      </c>
      <c r="H992" s="12">
        <v>20.648</v>
      </c>
      <c r="I992" s="44">
        <v>20.547999999999998</v>
      </c>
      <c r="J992" s="12">
        <v>1.823</v>
      </c>
      <c r="K992" s="44">
        <v>20.393000000000001</v>
      </c>
      <c r="L992" s="12">
        <v>25.504000000000001</v>
      </c>
      <c r="M992" s="44">
        <v>15.257999999999999</v>
      </c>
      <c r="N992" s="12">
        <v>2.6960000000000002</v>
      </c>
      <c r="O992" s="44">
        <v>15.071999999999999</v>
      </c>
    </row>
    <row r="993" spans="1:15" ht="14.25" customHeight="1">
      <c r="A993" s="39">
        <v>45689</v>
      </c>
      <c r="B993" s="40" t="s">
        <v>28</v>
      </c>
      <c r="C993" s="40" t="s">
        <v>48</v>
      </c>
      <c r="D993" s="10">
        <v>141.548</v>
      </c>
      <c r="E993" s="41">
        <v>5.9619999999999997</v>
      </c>
      <c r="F993" s="10">
        <v>39.298999999999999</v>
      </c>
      <c r="G993" s="41">
        <v>3.7120000000000002</v>
      </c>
      <c r="H993" s="10">
        <v>11.182</v>
      </c>
      <c r="I993" s="41">
        <v>21.667999999999999</v>
      </c>
      <c r="J993" s="10">
        <v>13.536</v>
      </c>
      <c r="K993" s="41">
        <v>20.09</v>
      </c>
      <c r="L993" s="10">
        <v>130.36600000000001</v>
      </c>
      <c r="M993" s="41">
        <v>6.5</v>
      </c>
      <c r="N993" s="10">
        <v>46.966999999999999</v>
      </c>
      <c r="O993" s="41">
        <v>3.86</v>
      </c>
    </row>
    <row r="994" spans="1:15" ht="14.25" customHeight="1">
      <c r="A994" s="39">
        <v>45689</v>
      </c>
      <c r="B994" s="40" t="s">
        <v>28</v>
      </c>
      <c r="C994" s="40" t="s">
        <v>49</v>
      </c>
      <c r="D994" s="10">
        <v>111.60599999999999</v>
      </c>
      <c r="E994" s="41">
        <v>7.3159999999999998</v>
      </c>
      <c r="F994" s="10">
        <v>30.986000000000001</v>
      </c>
      <c r="G994" s="41">
        <v>5.6349999999999998</v>
      </c>
      <c r="H994" s="10">
        <v>10.603</v>
      </c>
      <c r="I994" s="41">
        <v>21.306999999999999</v>
      </c>
      <c r="J994" s="10">
        <v>12.834</v>
      </c>
      <c r="K994" s="41">
        <v>19.7</v>
      </c>
      <c r="L994" s="10">
        <v>101.003</v>
      </c>
      <c r="M994" s="41">
        <v>8.1850000000000005</v>
      </c>
      <c r="N994" s="10">
        <v>36.389000000000003</v>
      </c>
      <c r="O994" s="41">
        <v>6.2960000000000003</v>
      </c>
    </row>
    <row r="995" spans="1:15" ht="14.25" customHeight="1">
      <c r="A995" s="39">
        <v>45689</v>
      </c>
      <c r="B995" s="40" t="s">
        <v>28</v>
      </c>
      <c r="C995" s="40" t="s">
        <v>50</v>
      </c>
      <c r="D995" s="10">
        <v>29.942</v>
      </c>
      <c r="E995" s="41">
        <v>14.59</v>
      </c>
      <c r="F995" s="10">
        <v>8.3130000000000006</v>
      </c>
      <c r="G995" s="41">
        <v>13.824</v>
      </c>
      <c r="H995" s="10">
        <v>0.57999999999999996</v>
      </c>
      <c r="I995" s="41">
        <v>101.98699999999999</v>
      </c>
      <c r="J995" s="10">
        <v>0.70099999999999996</v>
      </c>
      <c r="K995" s="41">
        <v>101.664</v>
      </c>
      <c r="L995" s="10">
        <v>29.363</v>
      </c>
      <c r="M995" s="41">
        <v>15.14</v>
      </c>
      <c r="N995" s="10">
        <v>10.579000000000001</v>
      </c>
      <c r="O995" s="41">
        <v>14.208</v>
      </c>
    </row>
    <row r="996" spans="1:15" ht="14.25" customHeight="1">
      <c r="A996" s="39">
        <v>45689</v>
      </c>
      <c r="B996" s="40" t="s">
        <v>28</v>
      </c>
      <c r="C996" s="40" t="s">
        <v>51</v>
      </c>
      <c r="D996" s="10">
        <v>13.345000000000001</v>
      </c>
      <c r="E996" s="41">
        <v>20.152000000000001</v>
      </c>
      <c r="F996" s="10">
        <v>3.7050000000000001</v>
      </c>
      <c r="G996" s="41">
        <v>19.603999999999999</v>
      </c>
      <c r="H996" s="10">
        <v>0</v>
      </c>
      <c r="I996" s="41">
        <v>0</v>
      </c>
      <c r="J996" s="10">
        <v>0</v>
      </c>
      <c r="K996" s="41">
        <v>0</v>
      </c>
      <c r="L996" s="10">
        <v>13.345000000000001</v>
      </c>
      <c r="M996" s="41">
        <v>20.152000000000001</v>
      </c>
      <c r="N996" s="10">
        <v>4.8079999999999998</v>
      </c>
      <c r="O996" s="41">
        <v>19.460999999999999</v>
      </c>
    </row>
    <row r="997" spans="1:15" ht="14.25" customHeight="1">
      <c r="A997" s="42">
        <v>45689</v>
      </c>
      <c r="B997" s="43" t="s">
        <v>28</v>
      </c>
      <c r="C997" s="43" t="s">
        <v>52</v>
      </c>
      <c r="D997" s="12">
        <v>16.597999999999999</v>
      </c>
      <c r="E997" s="44">
        <v>23.085000000000001</v>
      </c>
      <c r="F997" s="12">
        <v>4.6079999999999997</v>
      </c>
      <c r="G997" s="44">
        <v>22.609000000000002</v>
      </c>
      <c r="H997" s="12">
        <v>0.57999999999999996</v>
      </c>
      <c r="I997" s="44">
        <v>101.98699999999999</v>
      </c>
      <c r="J997" s="12">
        <v>0.70099999999999996</v>
      </c>
      <c r="K997" s="44">
        <v>101.664</v>
      </c>
      <c r="L997" s="12">
        <v>16.018000000000001</v>
      </c>
      <c r="M997" s="44">
        <v>24.212</v>
      </c>
      <c r="N997" s="12">
        <v>5.7709999999999999</v>
      </c>
      <c r="O997" s="44">
        <v>23.64</v>
      </c>
    </row>
    <row r="998" spans="1:15" ht="14.25" customHeight="1">
      <c r="A998" s="39">
        <v>46054</v>
      </c>
      <c r="B998" s="40" t="s">
        <v>29</v>
      </c>
      <c r="C998" s="40" t="s">
        <v>48</v>
      </c>
      <c r="D998" s="10">
        <v>4546.62</v>
      </c>
      <c r="E998" s="41">
        <v>0.85299999999999998</v>
      </c>
      <c r="F998" s="10">
        <v>31.285</v>
      </c>
      <c r="G998" s="41">
        <v>0.78800000000000003</v>
      </c>
      <c r="H998" s="10">
        <v>1508.569</v>
      </c>
      <c r="I998" s="41">
        <v>1.8380000000000001</v>
      </c>
      <c r="J998" s="10">
        <v>20.055</v>
      </c>
      <c r="K998" s="41">
        <v>1.7849999999999999</v>
      </c>
      <c r="L998" s="10">
        <v>3038.0509999999999</v>
      </c>
      <c r="M998" s="41">
        <v>0.92600000000000005</v>
      </c>
      <c r="N998" s="10">
        <v>43.334000000000003</v>
      </c>
      <c r="O998" s="41">
        <v>0.81699999999999995</v>
      </c>
    </row>
    <row r="999" spans="1:15" ht="14.25" customHeight="1">
      <c r="A999" s="39">
        <v>46054</v>
      </c>
      <c r="B999" s="40" t="s">
        <v>29</v>
      </c>
      <c r="C999" s="40" t="s">
        <v>49</v>
      </c>
      <c r="D999" s="10">
        <v>3723.8510000000001</v>
      </c>
      <c r="E999" s="41">
        <v>1.095</v>
      </c>
      <c r="F999" s="10">
        <v>25.623000000000001</v>
      </c>
      <c r="G999" s="41">
        <v>1.0449999999999999</v>
      </c>
      <c r="H999" s="10">
        <v>1179.511</v>
      </c>
      <c r="I999" s="41">
        <v>2.121</v>
      </c>
      <c r="J999" s="10">
        <v>15.68</v>
      </c>
      <c r="K999" s="41">
        <v>2.0760000000000001</v>
      </c>
      <c r="L999" s="10">
        <v>2544.34</v>
      </c>
      <c r="M999" s="41">
        <v>1.218</v>
      </c>
      <c r="N999" s="10">
        <v>36.292000000000002</v>
      </c>
      <c r="O999" s="41">
        <v>1.137</v>
      </c>
    </row>
    <row r="1000" spans="1:15" ht="14.25" customHeight="1">
      <c r="A1000" s="39">
        <v>46054</v>
      </c>
      <c r="B1000" s="40" t="s">
        <v>29</v>
      </c>
      <c r="C1000" s="40" t="s">
        <v>50</v>
      </c>
      <c r="D1000" s="10">
        <v>822.76900000000001</v>
      </c>
      <c r="E1000" s="41">
        <v>2.4180000000000001</v>
      </c>
      <c r="F1000" s="10">
        <v>5.6609999999999996</v>
      </c>
      <c r="G1000" s="41">
        <v>2.395</v>
      </c>
      <c r="H1000" s="10">
        <v>329.05799999999999</v>
      </c>
      <c r="I1000" s="41">
        <v>4.4569999999999999</v>
      </c>
      <c r="J1000" s="10">
        <v>4.375</v>
      </c>
      <c r="K1000" s="41">
        <v>4.4359999999999999</v>
      </c>
      <c r="L1000" s="10">
        <v>493.71100000000001</v>
      </c>
      <c r="M1000" s="41">
        <v>2.625</v>
      </c>
      <c r="N1000" s="10">
        <v>7.0419999999999998</v>
      </c>
      <c r="O1000" s="41">
        <v>2.5880000000000001</v>
      </c>
    </row>
    <row r="1001" spans="1:15" ht="14.25" customHeight="1">
      <c r="A1001" s="39">
        <v>46054</v>
      </c>
      <c r="B1001" s="40" t="s">
        <v>29</v>
      </c>
      <c r="C1001" s="40" t="s">
        <v>51</v>
      </c>
      <c r="D1001" s="10">
        <v>430.33699999999999</v>
      </c>
      <c r="E1001" s="41">
        <v>4.0949999999999998</v>
      </c>
      <c r="F1001" s="10">
        <v>2.9609999999999999</v>
      </c>
      <c r="G1001" s="41">
        <v>4.0819999999999999</v>
      </c>
      <c r="H1001" s="10">
        <v>153.58000000000001</v>
      </c>
      <c r="I1001" s="41">
        <v>6.8220000000000001</v>
      </c>
      <c r="J1001" s="10">
        <v>2.0419999999999998</v>
      </c>
      <c r="K1001" s="41">
        <v>6.8079999999999998</v>
      </c>
      <c r="L1001" s="10">
        <v>276.75700000000001</v>
      </c>
      <c r="M1001" s="41">
        <v>4.0270000000000001</v>
      </c>
      <c r="N1001" s="10">
        <v>3.948</v>
      </c>
      <c r="O1001" s="41">
        <v>4.0030000000000001</v>
      </c>
    </row>
    <row r="1002" spans="1:15" ht="14.25" customHeight="1">
      <c r="A1002" s="42">
        <v>46054</v>
      </c>
      <c r="B1002" s="43" t="s">
        <v>29</v>
      </c>
      <c r="C1002" s="43" t="s">
        <v>52</v>
      </c>
      <c r="D1002" s="12">
        <v>392.43200000000002</v>
      </c>
      <c r="E1002" s="44">
        <v>5.024</v>
      </c>
      <c r="F1002" s="12">
        <v>2.7</v>
      </c>
      <c r="G1002" s="44">
        <v>5.0129999999999999</v>
      </c>
      <c r="H1002" s="12">
        <v>175.47800000000001</v>
      </c>
      <c r="I1002" s="44">
        <v>7.1790000000000003</v>
      </c>
      <c r="J1002" s="12">
        <v>2.3330000000000002</v>
      </c>
      <c r="K1002" s="44">
        <v>7.1660000000000004</v>
      </c>
      <c r="L1002" s="12">
        <v>216.95400000000001</v>
      </c>
      <c r="M1002" s="44">
        <v>5.4089999999999998</v>
      </c>
      <c r="N1002" s="12">
        <v>3.0950000000000002</v>
      </c>
      <c r="O1002" s="44">
        <v>5.391</v>
      </c>
    </row>
    <row r="1003" spans="1:15" ht="14.25" customHeight="1">
      <c r="A1003" s="39">
        <v>46054</v>
      </c>
      <c r="B1003" s="40" t="s">
        <v>30</v>
      </c>
      <c r="C1003" s="40" t="s">
        <v>48</v>
      </c>
      <c r="D1003" s="10">
        <v>4123.1260000000002</v>
      </c>
      <c r="E1003" s="41">
        <v>0.89800000000000002</v>
      </c>
      <c r="F1003" s="10">
        <v>29.939</v>
      </c>
      <c r="G1003" s="41">
        <v>0.84399999999999997</v>
      </c>
      <c r="H1003" s="10">
        <v>1316.231</v>
      </c>
      <c r="I1003" s="41">
        <v>1.9219999999999999</v>
      </c>
      <c r="J1003" s="10">
        <v>18.547999999999998</v>
      </c>
      <c r="K1003" s="41">
        <v>1.8680000000000001</v>
      </c>
      <c r="L1003" s="10">
        <v>2806.895</v>
      </c>
      <c r="M1003" s="41">
        <v>1.014</v>
      </c>
      <c r="N1003" s="10">
        <v>42.046999999999997</v>
      </c>
      <c r="O1003" s="41">
        <v>0.91900000000000004</v>
      </c>
    </row>
    <row r="1004" spans="1:15" ht="14.25" customHeight="1">
      <c r="A1004" s="39">
        <v>46054</v>
      </c>
      <c r="B1004" s="40" t="s">
        <v>30</v>
      </c>
      <c r="C1004" s="40" t="s">
        <v>49</v>
      </c>
      <c r="D1004" s="10">
        <v>3322.944</v>
      </c>
      <c r="E1004" s="41">
        <v>1.2370000000000001</v>
      </c>
      <c r="F1004" s="10">
        <v>24.129000000000001</v>
      </c>
      <c r="G1004" s="41">
        <v>1.1990000000000001</v>
      </c>
      <c r="H1004" s="10">
        <v>1001.63</v>
      </c>
      <c r="I1004" s="41">
        <v>2.4729999999999999</v>
      </c>
      <c r="J1004" s="10">
        <v>14.115</v>
      </c>
      <c r="K1004" s="41">
        <v>2.4319999999999999</v>
      </c>
      <c r="L1004" s="10">
        <v>2321.3130000000001</v>
      </c>
      <c r="M1004" s="41">
        <v>1.36</v>
      </c>
      <c r="N1004" s="10">
        <v>34.773000000000003</v>
      </c>
      <c r="O1004" s="41">
        <v>1.2909999999999999</v>
      </c>
    </row>
    <row r="1005" spans="1:15" ht="14.25" customHeight="1">
      <c r="A1005" s="39">
        <v>46054</v>
      </c>
      <c r="B1005" s="40" t="s">
        <v>30</v>
      </c>
      <c r="C1005" s="40" t="s">
        <v>50</v>
      </c>
      <c r="D1005" s="10">
        <v>800.18299999999999</v>
      </c>
      <c r="E1005" s="41">
        <v>2.5329999999999999</v>
      </c>
      <c r="F1005" s="10">
        <v>5.81</v>
      </c>
      <c r="G1005" s="41">
        <v>2.5139999999999998</v>
      </c>
      <c r="H1005" s="10">
        <v>314.60000000000002</v>
      </c>
      <c r="I1005" s="41">
        <v>4.7679999999999998</v>
      </c>
      <c r="J1005" s="10">
        <v>4.4329999999999998</v>
      </c>
      <c r="K1005" s="41">
        <v>4.7469999999999999</v>
      </c>
      <c r="L1005" s="10">
        <v>485.58199999999999</v>
      </c>
      <c r="M1005" s="41">
        <v>2.6829999999999998</v>
      </c>
      <c r="N1005" s="10">
        <v>7.274</v>
      </c>
      <c r="O1005" s="41">
        <v>2.649</v>
      </c>
    </row>
    <row r="1006" spans="1:15" ht="14.25" customHeight="1">
      <c r="A1006" s="39">
        <v>46054</v>
      </c>
      <c r="B1006" s="40" t="s">
        <v>30</v>
      </c>
      <c r="C1006" s="40" t="s">
        <v>51</v>
      </c>
      <c r="D1006" s="10">
        <v>415.8</v>
      </c>
      <c r="E1006" s="41">
        <v>4.1989999999999998</v>
      </c>
      <c r="F1006" s="10">
        <v>3.0190000000000001</v>
      </c>
      <c r="G1006" s="41">
        <v>4.1879999999999997</v>
      </c>
      <c r="H1006" s="10">
        <v>145.648</v>
      </c>
      <c r="I1006" s="41">
        <v>6.8819999999999997</v>
      </c>
      <c r="J1006" s="10">
        <v>2.052</v>
      </c>
      <c r="K1006" s="41">
        <v>6.867</v>
      </c>
      <c r="L1006" s="10">
        <v>270.15100000000001</v>
      </c>
      <c r="M1006" s="41">
        <v>4.2469999999999999</v>
      </c>
      <c r="N1006" s="10">
        <v>4.0469999999999997</v>
      </c>
      <c r="O1006" s="41">
        <v>4.2249999999999996</v>
      </c>
    </row>
    <row r="1007" spans="1:15" ht="14.25" customHeight="1">
      <c r="A1007" s="42">
        <v>46054</v>
      </c>
      <c r="B1007" s="43" t="s">
        <v>30</v>
      </c>
      <c r="C1007" s="43" t="s">
        <v>52</v>
      </c>
      <c r="D1007" s="12">
        <v>384.38299999999998</v>
      </c>
      <c r="E1007" s="44">
        <v>4.8639999999999999</v>
      </c>
      <c r="F1007" s="12">
        <v>2.7909999999999999</v>
      </c>
      <c r="G1007" s="44">
        <v>4.8540000000000001</v>
      </c>
      <c r="H1007" s="12">
        <v>168.952</v>
      </c>
      <c r="I1007" s="44">
        <v>7.0880000000000001</v>
      </c>
      <c r="J1007" s="12">
        <v>2.3809999999999998</v>
      </c>
      <c r="K1007" s="44">
        <v>7.0739999999999998</v>
      </c>
      <c r="L1007" s="12">
        <v>215.43100000000001</v>
      </c>
      <c r="M1007" s="44">
        <v>5.4329999999999998</v>
      </c>
      <c r="N1007" s="12">
        <v>3.2269999999999999</v>
      </c>
      <c r="O1007" s="44">
        <v>5.4160000000000004</v>
      </c>
    </row>
    <row r="1008" spans="1:15" ht="14.25" customHeight="1">
      <c r="A1008" s="39">
        <v>46054</v>
      </c>
      <c r="B1008" s="40" t="s">
        <v>31</v>
      </c>
      <c r="C1008" s="40" t="s">
        <v>48</v>
      </c>
      <c r="D1008" s="10">
        <v>1269.665</v>
      </c>
      <c r="E1008" s="41">
        <v>1.6839999999999999</v>
      </c>
      <c r="F1008" s="10">
        <v>56.052</v>
      </c>
      <c r="G1008" s="41">
        <v>1.345</v>
      </c>
      <c r="H1008" s="10">
        <v>545.08000000000004</v>
      </c>
      <c r="I1008" s="41">
        <v>2.8250000000000002</v>
      </c>
      <c r="J1008" s="10">
        <v>47.526000000000003</v>
      </c>
      <c r="K1008" s="41">
        <v>2.601</v>
      </c>
      <c r="L1008" s="10">
        <v>724.58500000000004</v>
      </c>
      <c r="M1008" s="41">
        <v>2.0939999999999999</v>
      </c>
      <c r="N1008" s="10">
        <v>64.796999999999997</v>
      </c>
      <c r="O1008" s="41">
        <v>1.492</v>
      </c>
    </row>
    <row r="1009" spans="1:15" ht="14.25" customHeight="1">
      <c r="A1009" s="39">
        <v>46054</v>
      </c>
      <c r="B1009" s="40" t="s">
        <v>31</v>
      </c>
      <c r="C1009" s="40" t="s">
        <v>49</v>
      </c>
      <c r="D1009" s="10">
        <v>918.92600000000004</v>
      </c>
      <c r="E1009" s="41">
        <v>2.3740000000000001</v>
      </c>
      <c r="F1009" s="10">
        <v>40.567999999999998</v>
      </c>
      <c r="G1009" s="41">
        <v>2.1459999999999999</v>
      </c>
      <c r="H1009" s="10">
        <v>393.673</v>
      </c>
      <c r="I1009" s="41">
        <v>3.6040000000000001</v>
      </c>
      <c r="J1009" s="10">
        <v>34.325000000000003</v>
      </c>
      <c r="K1009" s="41">
        <v>3.431</v>
      </c>
      <c r="L1009" s="10">
        <v>525.25300000000004</v>
      </c>
      <c r="M1009" s="41">
        <v>2.8719999999999999</v>
      </c>
      <c r="N1009" s="10">
        <v>46.970999999999997</v>
      </c>
      <c r="O1009" s="41">
        <v>2.468</v>
      </c>
    </row>
    <row r="1010" spans="1:15" ht="14.25" customHeight="1">
      <c r="A1010" s="39">
        <v>46054</v>
      </c>
      <c r="B1010" s="40" t="s">
        <v>31</v>
      </c>
      <c r="C1010" s="40" t="s">
        <v>50</v>
      </c>
      <c r="D1010" s="10">
        <v>350.73899999999998</v>
      </c>
      <c r="E1010" s="41">
        <v>4.1680000000000001</v>
      </c>
      <c r="F1010" s="10">
        <v>15.484</v>
      </c>
      <c r="G1010" s="41">
        <v>4.0419999999999998</v>
      </c>
      <c r="H1010" s="10">
        <v>151.40700000000001</v>
      </c>
      <c r="I1010" s="41">
        <v>6.633</v>
      </c>
      <c r="J1010" s="10">
        <v>13.201000000000001</v>
      </c>
      <c r="K1010" s="41">
        <v>6.5410000000000004</v>
      </c>
      <c r="L1010" s="10">
        <v>199.33199999999999</v>
      </c>
      <c r="M1010" s="41">
        <v>5.53</v>
      </c>
      <c r="N1010" s="10">
        <v>17.824999999999999</v>
      </c>
      <c r="O1010" s="41">
        <v>5.3310000000000004</v>
      </c>
    </row>
    <row r="1011" spans="1:15" ht="14.25" customHeight="1">
      <c r="A1011" s="39">
        <v>46054</v>
      </c>
      <c r="B1011" s="40" t="s">
        <v>31</v>
      </c>
      <c r="C1011" s="40" t="s">
        <v>51</v>
      </c>
      <c r="D1011" s="10">
        <v>216.173</v>
      </c>
      <c r="E1011" s="41">
        <v>6.3419999999999996</v>
      </c>
      <c r="F1011" s="10">
        <v>9.5429999999999993</v>
      </c>
      <c r="G1011" s="41">
        <v>6.26</v>
      </c>
      <c r="H1011" s="10">
        <v>98.296000000000006</v>
      </c>
      <c r="I1011" s="41">
        <v>7.9189999999999996</v>
      </c>
      <c r="J1011" s="10">
        <v>8.57</v>
      </c>
      <c r="K1011" s="41">
        <v>7.8419999999999996</v>
      </c>
      <c r="L1011" s="10">
        <v>117.877</v>
      </c>
      <c r="M1011" s="41">
        <v>7.6689999999999996</v>
      </c>
      <c r="N1011" s="10">
        <v>10.541</v>
      </c>
      <c r="O1011" s="41">
        <v>7.5270000000000001</v>
      </c>
    </row>
    <row r="1012" spans="1:15" ht="14.25" customHeight="1">
      <c r="A1012" s="42">
        <v>46054</v>
      </c>
      <c r="B1012" s="43" t="s">
        <v>31</v>
      </c>
      <c r="C1012" s="43" t="s">
        <v>52</v>
      </c>
      <c r="D1012" s="12">
        <v>134.566</v>
      </c>
      <c r="E1012" s="44">
        <v>9.3629999999999995</v>
      </c>
      <c r="F1012" s="12">
        <v>5.9409999999999998</v>
      </c>
      <c r="G1012" s="44">
        <v>9.3079999999999998</v>
      </c>
      <c r="H1012" s="12">
        <v>53.112000000000002</v>
      </c>
      <c r="I1012" s="44">
        <v>11.852</v>
      </c>
      <c r="J1012" s="12">
        <v>4.6310000000000002</v>
      </c>
      <c r="K1012" s="44">
        <v>11.801</v>
      </c>
      <c r="L1012" s="12">
        <v>81.453999999999994</v>
      </c>
      <c r="M1012" s="44">
        <v>11.281000000000001</v>
      </c>
      <c r="N1012" s="12">
        <v>7.2839999999999998</v>
      </c>
      <c r="O1012" s="44">
        <v>11.185</v>
      </c>
    </row>
    <row r="1013" spans="1:15" ht="14.25" customHeight="1">
      <c r="A1013" s="39">
        <v>46054</v>
      </c>
      <c r="B1013" s="40" t="s">
        <v>39</v>
      </c>
      <c r="C1013" s="40" t="s">
        <v>48</v>
      </c>
      <c r="D1013" s="10">
        <v>1595.3779999999999</v>
      </c>
      <c r="E1013" s="41">
        <v>1.591</v>
      </c>
      <c r="F1013" s="10">
        <v>23.733000000000001</v>
      </c>
      <c r="G1013" s="41">
        <v>1.5369999999999999</v>
      </c>
      <c r="H1013" s="10">
        <v>434.61500000000001</v>
      </c>
      <c r="I1013" s="41">
        <v>3.79</v>
      </c>
      <c r="J1013" s="10">
        <v>12.484999999999999</v>
      </c>
      <c r="K1013" s="41">
        <v>3.7559999999999998</v>
      </c>
      <c r="L1013" s="10">
        <v>1160.7629999999999</v>
      </c>
      <c r="M1013" s="41">
        <v>1.7549999999999999</v>
      </c>
      <c r="N1013" s="10">
        <v>35.814</v>
      </c>
      <c r="O1013" s="41">
        <v>1.65</v>
      </c>
    </row>
    <row r="1014" spans="1:15" ht="14.25" customHeight="1">
      <c r="A1014" s="39">
        <v>46054</v>
      </c>
      <c r="B1014" s="40" t="s">
        <v>39</v>
      </c>
      <c r="C1014" s="40" t="s">
        <v>49</v>
      </c>
      <c r="D1014" s="10">
        <v>1320.877</v>
      </c>
      <c r="E1014" s="41">
        <v>1.9690000000000001</v>
      </c>
      <c r="F1014" s="10">
        <v>19.649999999999999</v>
      </c>
      <c r="G1014" s="41">
        <v>1.9259999999999999</v>
      </c>
      <c r="H1014" s="10">
        <v>337.47300000000001</v>
      </c>
      <c r="I1014" s="41">
        <v>4.8849999999999998</v>
      </c>
      <c r="J1014" s="10">
        <v>9.6950000000000003</v>
      </c>
      <c r="K1014" s="41">
        <v>4.8579999999999997</v>
      </c>
      <c r="L1014" s="10">
        <v>983.404</v>
      </c>
      <c r="M1014" s="41">
        <v>2.0619999999999998</v>
      </c>
      <c r="N1014" s="10">
        <v>30.341999999999999</v>
      </c>
      <c r="O1014" s="41">
        <v>1.9730000000000001</v>
      </c>
    </row>
    <row r="1015" spans="1:15" ht="14.25" customHeight="1">
      <c r="A1015" s="39">
        <v>46054</v>
      </c>
      <c r="B1015" s="40" t="s">
        <v>39</v>
      </c>
      <c r="C1015" s="40" t="s">
        <v>50</v>
      </c>
      <c r="D1015" s="10">
        <v>274.50099999999998</v>
      </c>
      <c r="E1015" s="41">
        <v>5.0289999999999999</v>
      </c>
      <c r="F1015" s="10">
        <v>4.0839999999999996</v>
      </c>
      <c r="G1015" s="41">
        <v>5.0119999999999996</v>
      </c>
      <c r="H1015" s="10">
        <v>97.141999999999996</v>
      </c>
      <c r="I1015" s="41">
        <v>8.2739999999999991</v>
      </c>
      <c r="J1015" s="10">
        <v>2.7909999999999999</v>
      </c>
      <c r="K1015" s="41">
        <v>8.2590000000000003</v>
      </c>
      <c r="L1015" s="10">
        <v>177.35900000000001</v>
      </c>
      <c r="M1015" s="41">
        <v>4.5869999999999997</v>
      </c>
      <c r="N1015" s="10">
        <v>5.4720000000000004</v>
      </c>
      <c r="O1015" s="41">
        <v>4.5469999999999997</v>
      </c>
    </row>
    <row r="1016" spans="1:15" ht="14.25" customHeight="1">
      <c r="A1016" s="39">
        <v>46054</v>
      </c>
      <c r="B1016" s="40" t="s">
        <v>39</v>
      </c>
      <c r="C1016" s="40" t="s">
        <v>51</v>
      </c>
      <c r="D1016" s="10">
        <v>103.45099999999999</v>
      </c>
      <c r="E1016" s="41">
        <v>7.2430000000000003</v>
      </c>
      <c r="F1016" s="10">
        <v>1.5389999999999999</v>
      </c>
      <c r="G1016" s="41">
        <v>7.2320000000000002</v>
      </c>
      <c r="H1016" s="10">
        <v>20.204000000000001</v>
      </c>
      <c r="I1016" s="41">
        <v>14.747</v>
      </c>
      <c r="J1016" s="10">
        <v>0.57999999999999996</v>
      </c>
      <c r="K1016" s="41">
        <v>14.738</v>
      </c>
      <c r="L1016" s="10">
        <v>83.247</v>
      </c>
      <c r="M1016" s="41">
        <v>8.2210000000000001</v>
      </c>
      <c r="N1016" s="10">
        <v>2.569</v>
      </c>
      <c r="O1016" s="41">
        <v>8.1999999999999993</v>
      </c>
    </row>
    <row r="1017" spans="1:15" ht="14.25" customHeight="1">
      <c r="A1017" s="42">
        <v>46054</v>
      </c>
      <c r="B1017" s="43" t="s">
        <v>39</v>
      </c>
      <c r="C1017" s="43" t="s">
        <v>52</v>
      </c>
      <c r="D1017" s="12">
        <v>171.05</v>
      </c>
      <c r="E1017" s="44">
        <v>7.1849999999999996</v>
      </c>
      <c r="F1017" s="12">
        <v>2.5449999999999999</v>
      </c>
      <c r="G1017" s="44">
        <v>7.173</v>
      </c>
      <c r="H1017" s="12">
        <v>76.938000000000002</v>
      </c>
      <c r="I1017" s="44">
        <v>10.039999999999999</v>
      </c>
      <c r="J1017" s="12">
        <v>2.21</v>
      </c>
      <c r="K1017" s="44">
        <v>10.026999999999999</v>
      </c>
      <c r="L1017" s="12">
        <v>94.111999999999995</v>
      </c>
      <c r="M1017" s="44">
        <v>7.1459999999999999</v>
      </c>
      <c r="N1017" s="12">
        <v>2.9039999999999999</v>
      </c>
      <c r="O1017" s="44">
        <v>7.1210000000000004</v>
      </c>
    </row>
    <row r="1018" spans="1:15" ht="14.25" customHeight="1">
      <c r="A1018" s="39">
        <v>46054</v>
      </c>
      <c r="B1018" s="40" t="s">
        <v>54</v>
      </c>
      <c r="C1018" s="40" t="s">
        <v>48</v>
      </c>
      <c r="D1018" s="10">
        <v>1258.0830000000001</v>
      </c>
      <c r="E1018" s="41">
        <v>1.9970000000000001</v>
      </c>
      <c r="F1018" s="10">
        <v>26.295000000000002</v>
      </c>
      <c r="G1018" s="41">
        <v>1.9470000000000001</v>
      </c>
      <c r="H1018" s="10">
        <v>336.53500000000003</v>
      </c>
      <c r="I1018" s="41">
        <v>4.016</v>
      </c>
      <c r="J1018" s="10">
        <v>13.635</v>
      </c>
      <c r="K1018" s="41">
        <v>3.9590000000000001</v>
      </c>
      <c r="L1018" s="10">
        <v>921.548</v>
      </c>
      <c r="M1018" s="41">
        <v>2.2799999999999998</v>
      </c>
      <c r="N1018" s="10">
        <v>39.784999999999997</v>
      </c>
      <c r="O1018" s="41">
        <v>2.198</v>
      </c>
    </row>
    <row r="1019" spans="1:15" ht="14.25" customHeight="1">
      <c r="A1019" s="39">
        <v>46054</v>
      </c>
      <c r="B1019" s="40" t="s">
        <v>54</v>
      </c>
      <c r="C1019" s="40" t="s">
        <v>49</v>
      </c>
      <c r="D1019" s="10">
        <v>1083.1400000000001</v>
      </c>
      <c r="E1019" s="41">
        <v>2.3250000000000002</v>
      </c>
      <c r="F1019" s="10">
        <v>22.638999999999999</v>
      </c>
      <c r="G1019" s="41">
        <v>2.282</v>
      </c>
      <c r="H1019" s="10">
        <v>270.48399999999998</v>
      </c>
      <c r="I1019" s="41">
        <v>4.282</v>
      </c>
      <c r="J1019" s="10">
        <v>10.959</v>
      </c>
      <c r="K1019" s="41">
        <v>4.2279999999999998</v>
      </c>
      <c r="L1019" s="10">
        <v>812.65599999999995</v>
      </c>
      <c r="M1019" s="41">
        <v>2.395</v>
      </c>
      <c r="N1019" s="10">
        <v>35.084000000000003</v>
      </c>
      <c r="O1019" s="41">
        <v>2.3170000000000002</v>
      </c>
    </row>
    <row r="1020" spans="1:15" ht="14.25" customHeight="1">
      <c r="A1020" s="39">
        <v>46054</v>
      </c>
      <c r="B1020" s="40" t="s">
        <v>54</v>
      </c>
      <c r="C1020" s="40" t="s">
        <v>50</v>
      </c>
      <c r="D1020" s="10">
        <v>174.94300000000001</v>
      </c>
      <c r="E1020" s="41">
        <v>5.7439999999999998</v>
      </c>
      <c r="F1020" s="10">
        <v>3.6560000000000001</v>
      </c>
      <c r="G1020" s="41">
        <v>5.7270000000000003</v>
      </c>
      <c r="H1020" s="10">
        <v>66.051000000000002</v>
      </c>
      <c r="I1020" s="41">
        <v>12.083</v>
      </c>
      <c r="J1020" s="10">
        <v>2.6760000000000002</v>
      </c>
      <c r="K1020" s="41">
        <v>12.065</v>
      </c>
      <c r="L1020" s="10">
        <v>108.892</v>
      </c>
      <c r="M1020" s="41">
        <v>6.9740000000000002</v>
      </c>
      <c r="N1020" s="10">
        <v>4.7009999999999996</v>
      </c>
      <c r="O1020" s="41">
        <v>6.9480000000000004</v>
      </c>
    </row>
    <row r="1021" spans="1:15" ht="14.25" customHeight="1">
      <c r="A1021" s="39">
        <v>46054</v>
      </c>
      <c r="B1021" s="40" t="s">
        <v>54</v>
      </c>
      <c r="C1021" s="40" t="s">
        <v>51</v>
      </c>
      <c r="D1021" s="10">
        <v>96.176000000000002</v>
      </c>
      <c r="E1021" s="41">
        <v>7.3879999999999999</v>
      </c>
      <c r="F1021" s="10">
        <v>2.0099999999999998</v>
      </c>
      <c r="G1021" s="41">
        <v>7.3739999999999997</v>
      </c>
      <c r="H1021" s="10">
        <v>27.148</v>
      </c>
      <c r="I1021" s="41">
        <v>19.238</v>
      </c>
      <c r="J1021" s="10">
        <v>1.1000000000000001</v>
      </c>
      <c r="K1021" s="41">
        <v>19.225999999999999</v>
      </c>
      <c r="L1021" s="10">
        <v>69.028000000000006</v>
      </c>
      <c r="M1021" s="41">
        <v>7.2640000000000002</v>
      </c>
      <c r="N1021" s="10">
        <v>2.98</v>
      </c>
      <c r="O1021" s="41">
        <v>7.2380000000000004</v>
      </c>
    </row>
    <row r="1022" spans="1:15" ht="14.25" customHeight="1">
      <c r="A1022" s="42">
        <v>46054</v>
      </c>
      <c r="B1022" s="43" t="s">
        <v>54</v>
      </c>
      <c r="C1022" s="43" t="s">
        <v>52</v>
      </c>
      <c r="D1022" s="12">
        <v>78.766999999999996</v>
      </c>
      <c r="E1022" s="44">
        <v>9.2550000000000008</v>
      </c>
      <c r="F1022" s="12">
        <v>1.6459999999999999</v>
      </c>
      <c r="G1022" s="44">
        <v>9.2449999999999992</v>
      </c>
      <c r="H1022" s="12">
        <v>38.902999999999999</v>
      </c>
      <c r="I1022" s="44">
        <v>14.16</v>
      </c>
      <c r="J1022" s="12">
        <v>1.5760000000000001</v>
      </c>
      <c r="K1022" s="44">
        <v>14.144</v>
      </c>
      <c r="L1022" s="12">
        <v>39.863999999999997</v>
      </c>
      <c r="M1022" s="44">
        <v>12.032</v>
      </c>
      <c r="N1022" s="12">
        <v>1.7210000000000001</v>
      </c>
      <c r="O1022" s="44">
        <v>12.016999999999999</v>
      </c>
    </row>
    <row r="1023" spans="1:15" ht="14.25" customHeight="1">
      <c r="A1023" s="39">
        <v>46054</v>
      </c>
      <c r="B1023" s="40" t="s">
        <v>55</v>
      </c>
      <c r="C1023" s="40" t="s">
        <v>48</v>
      </c>
      <c r="D1023" s="10">
        <v>423.49400000000003</v>
      </c>
      <c r="E1023" s="41">
        <v>3.5840000000000001</v>
      </c>
      <c r="F1023" s="10">
        <v>55.633000000000003</v>
      </c>
      <c r="G1023" s="41">
        <v>2.8380000000000001</v>
      </c>
      <c r="H1023" s="10">
        <v>192.33799999999999</v>
      </c>
      <c r="I1023" s="41">
        <v>5.4379999999999997</v>
      </c>
      <c r="J1023" s="10">
        <v>45.146999999999998</v>
      </c>
      <c r="K1023" s="41">
        <v>4.8460000000000001</v>
      </c>
      <c r="L1023" s="10">
        <v>231.15600000000001</v>
      </c>
      <c r="M1023" s="41">
        <v>3.7450000000000001</v>
      </c>
      <c r="N1023" s="10">
        <v>68.959999999999994</v>
      </c>
      <c r="O1023" s="41">
        <v>2.1709999999999998</v>
      </c>
    </row>
    <row r="1024" spans="1:15" ht="14.25" customHeight="1">
      <c r="A1024" s="39">
        <v>46054</v>
      </c>
      <c r="B1024" s="40" t="s">
        <v>55</v>
      </c>
      <c r="C1024" s="40" t="s">
        <v>49</v>
      </c>
      <c r="D1024" s="10">
        <v>400.90800000000002</v>
      </c>
      <c r="E1024" s="41">
        <v>3.6030000000000002</v>
      </c>
      <c r="F1024" s="10">
        <v>52.665999999999997</v>
      </c>
      <c r="G1024" s="41">
        <v>2.8620000000000001</v>
      </c>
      <c r="H1024" s="10">
        <v>177.881</v>
      </c>
      <c r="I1024" s="41">
        <v>5.5030000000000001</v>
      </c>
      <c r="J1024" s="10">
        <v>41.753999999999998</v>
      </c>
      <c r="K1024" s="41">
        <v>4.9189999999999996</v>
      </c>
      <c r="L1024" s="10">
        <v>223.02699999999999</v>
      </c>
      <c r="M1024" s="41">
        <v>4.048</v>
      </c>
      <c r="N1024" s="10">
        <v>66.534999999999997</v>
      </c>
      <c r="O1024" s="41">
        <v>2.6589999999999998</v>
      </c>
    </row>
    <row r="1025" spans="1:15" ht="14.25" customHeight="1">
      <c r="A1025" s="39">
        <v>46054</v>
      </c>
      <c r="B1025" s="40" t="s">
        <v>55</v>
      </c>
      <c r="C1025" s="40" t="s">
        <v>50</v>
      </c>
      <c r="D1025" s="10">
        <v>22.585999999999999</v>
      </c>
      <c r="E1025" s="41">
        <v>12.260999999999999</v>
      </c>
      <c r="F1025" s="10">
        <v>2.9670000000000001</v>
      </c>
      <c r="G1025" s="41">
        <v>12.064</v>
      </c>
      <c r="H1025" s="10">
        <v>14.458</v>
      </c>
      <c r="I1025" s="41">
        <v>16.379000000000001</v>
      </c>
      <c r="J1025" s="10">
        <v>3.3940000000000001</v>
      </c>
      <c r="K1025" s="41">
        <v>16.192</v>
      </c>
      <c r="L1025" s="10">
        <v>8.1289999999999996</v>
      </c>
      <c r="M1025" s="41">
        <v>23.709</v>
      </c>
      <c r="N1025" s="10">
        <v>2.4249999999999998</v>
      </c>
      <c r="O1025" s="41">
        <v>23.512</v>
      </c>
    </row>
    <row r="1026" spans="1:15" ht="14.25" customHeight="1">
      <c r="A1026" s="39">
        <v>46054</v>
      </c>
      <c r="B1026" s="40" t="s">
        <v>55</v>
      </c>
      <c r="C1026" s="40" t="s">
        <v>51</v>
      </c>
      <c r="D1026" s="10">
        <v>14.537000000000001</v>
      </c>
      <c r="E1026" s="41">
        <v>20.382999999999999</v>
      </c>
      <c r="F1026" s="10">
        <v>1.91</v>
      </c>
      <c r="G1026" s="41">
        <v>20.265000000000001</v>
      </c>
      <c r="H1026" s="10">
        <v>7.931</v>
      </c>
      <c r="I1026" s="41">
        <v>25.13</v>
      </c>
      <c r="J1026" s="10">
        <v>1.8620000000000001</v>
      </c>
      <c r="K1026" s="41">
        <v>25.007999999999999</v>
      </c>
      <c r="L1026" s="10">
        <v>6.6059999999999999</v>
      </c>
      <c r="M1026" s="41">
        <v>27.922000000000001</v>
      </c>
      <c r="N1026" s="10">
        <v>1.9710000000000001</v>
      </c>
      <c r="O1026" s="41">
        <v>27.754999999999999</v>
      </c>
    </row>
    <row r="1027" spans="1:15" ht="14.25" customHeight="1">
      <c r="A1027" s="42">
        <v>46054</v>
      </c>
      <c r="B1027" s="43" t="s">
        <v>55</v>
      </c>
      <c r="C1027" s="43" t="s">
        <v>52</v>
      </c>
      <c r="D1027" s="12">
        <v>8.0489999999999995</v>
      </c>
      <c r="E1027" s="44">
        <v>30.065999999999999</v>
      </c>
      <c r="F1027" s="12">
        <v>1.0569999999999999</v>
      </c>
      <c r="G1027" s="44">
        <v>29.986000000000001</v>
      </c>
      <c r="H1027" s="12">
        <v>6.5259999999999998</v>
      </c>
      <c r="I1027" s="44">
        <v>36.436</v>
      </c>
      <c r="J1027" s="12">
        <v>1.532</v>
      </c>
      <c r="K1027" s="44">
        <v>36.353000000000002</v>
      </c>
      <c r="L1027" s="12">
        <v>1.5229999999999999</v>
      </c>
      <c r="M1027" s="44">
        <v>51.984000000000002</v>
      </c>
      <c r="N1027" s="12">
        <v>0.45400000000000001</v>
      </c>
      <c r="O1027" s="44">
        <v>51.895000000000003</v>
      </c>
    </row>
    <row r="1028" spans="1:15" ht="14.25" customHeight="1">
      <c r="A1028" s="39">
        <v>46054</v>
      </c>
      <c r="B1028" s="40" t="s">
        <v>18</v>
      </c>
      <c r="C1028" s="40" t="s">
        <v>48</v>
      </c>
      <c r="D1028" s="10">
        <v>1372.5450000000001</v>
      </c>
      <c r="E1028" s="41">
        <v>1.669</v>
      </c>
      <c r="F1028" s="10">
        <v>30.4</v>
      </c>
      <c r="G1028" s="41">
        <v>1.5589999999999999</v>
      </c>
      <c r="H1028" s="10">
        <v>493.315</v>
      </c>
      <c r="I1028" s="41">
        <v>3.6739999999999999</v>
      </c>
      <c r="J1028" s="10">
        <v>21.033000000000001</v>
      </c>
      <c r="K1028" s="41">
        <v>3.6019999999999999</v>
      </c>
      <c r="L1028" s="10">
        <v>879.23</v>
      </c>
      <c r="M1028" s="41">
        <v>1.8660000000000001</v>
      </c>
      <c r="N1028" s="10">
        <v>40.527000000000001</v>
      </c>
      <c r="O1028" s="41">
        <v>1.6359999999999999</v>
      </c>
    </row>
    <row r="1029" spans="1:15" ht="14.25" customHeight="1">
      <c r="A1029" s="39">
        <v>46054</v>
      </c>
      <c r="B1029" s="40" t="s">
        <v>18</v>
      </c>
      <c r="C1029" s="40" t="s">
        <v>49</v>
      </c>
      <c r="D1029" s="10">
        <v>1127.652</v>
      </c>
      <c r="E1029" s="41">
        <v>1.9359999999999999</v>
      </c>
      <c r="F1029" s="10">
        <v>24.975999999999999</v>
      </c>
      <c r="G1029" s="41">
        <v>1.841</v>
      </c>
      <c r="H1029" s="10">
        <v>389.851</v>
      </c>
      <c r="I1029" s="41">
        <v>4.6289999999999996</v>
      </c>
      <c r="J1029" s="10">
        <v>16.622</v>
      </c>
      <c r="K1029" s="41">
        <v>4.5720000000000001</v>
      </c>
      <c r="L1029" s="10">
        <v>737.80100000000004</v>
      </c>
      <c r="M1029" s="41">
        <v>1.831</v>
      </c>
      <c r="N1029" s="10">
        <v>34.008000000000003</v>
      </c>
      <c r="O1029" s="41">
        <v>1.5960000000000001</v>
      </c>
    </row>
    <row r="1030" spans="1:15" ht="14.25" customHeight="1">
      <c r="A1030" s="39">
        <v>46054</v>
      </c>
      <c r="B1030" s="40" t="s">
        <v>18</v>
      </c>
      <c r="C1030" s="40" t="s">
        <v>50</v>
      </c>
      <c r="D1030" s="10">
        <v>244.893</v>
      </c>
      <c r="E1030" s="41">
        <v>4.8280000000000003</v>
      </c>
      <c r="F1030" s="10">
        <v>5.4240000000000004</v>
      </c>
      <c r="G1030" s="41">
        <v>4.7910000000000004</v>
      </c>
      <c r="H1030" s="10">
        <v>103.464</v>
      </c>
      <c r="I1030" s="41">
        <v>9.3989999999999991</v>
      </c>
      <c r="J1030" s="10">
        <v>4.4109999999999996</v>
      </c>
      <c r="K1030" s="41">
        <v>9.3710000000000004</v>
      </c>
      <c r="L1030" s="10">
        <v>141.429</v>
      </c>
      <c r="M1030" s="41">
        <v>6.1529999999999996</v>
      </c>
      <c r="N1030" s="10">
        <v>6.5190000000000001</v>
      </c>
      <c r="O1030" s="41">
        <v>6.0869999999999997</v>
      </c>
    </row>
    <row r="1031" spans="1:15" ht="14.25" customHeight="1">
      <c r="A1031" s="39">
        <v>46054</v>
      </c>
      <c r="B1031" s="40" t="s">
        <v>18</v>
      </c>
      <c r="C1031" s="40" t="s">
        <v>51</v>
      </c>
      <c r="D1031" s="10">
        <v>129.017</v>
      </c>
      <c r="E1031" s="41">
        <v>7.782</v>
      </c>
      <c r="F1031" s="10">
        <v>2.8580000000000001</v>
      </c>
      <c r="G1031" s="41">
        <v>7.7590000000000003</v>
      </c>
      <c r="H1031" s="10">
        <v>51.55</v>
      </c>
      <c r="I1031" s="41">
        <v>13.273999999999999</v>
      </c>
      <c r="J1031" s="10">
        <v>2.198</v>
      </c>
      <c r="K1031" s="41">
        <v>13.254</v>
      </c>
      <c r="L1031" s="10">
        <v>77.468000000000004</v>
      </c>
      <c r="M1031" s="41">
        <v>9.5670000000000002</v>
      </c>
      <c r="N1031" s="10">
        <v>3.5710000000000002</v>
      </c>
      <c r="O1031" s="41">
        <v>9.5250000000000004</v>
      </c>
    </row>
    <row r="1032" spans="1:15" ht="14.25" customHeight="1">
      <c r="A1032" s="42">
        <v>46054</v>
      </c>
      <c r="B1032" s="43" t="s">
        <v>18</v>
      </c>
      <c r="C1032" s="43" t="s">
        <v>52</v>
      </c>
      <c r="D1032" s="12">
        <v>115.876</v>
      </c>
      <c r="E1032" s="44">
        <v>8.8680000000000003</v>
      </c>
      <c r="F1032" s="12">
        <v>2.5670000000000002</v>
      </c>
      <c r="G1032" s="44">
        <v>8.8469999999999995</v>
      </c>
      <c r="H1032" s="12">
        <v>51.914000000000001</v>
      </c>
      <c r="I1032" s="44">
        <v>13.32</v>
      </c>
      <c r="J1032" s="12">
        <v>2.2130000000000001</v>
      </c>
      <c r="K1032" s="44">
        <v>13.3</v>
      </c>
      <c r="L1032" s="12">
        <v>63.960999999999999</v>
      </c>
      <c r="M1032" s="44">
        <v>11.502000000000001</v>
      </c>
      <c r="N1032" s="12">
        <v>2.948</v>
      </c>
      <c r="O1032" s="44">
        <v>11.467000000000001</v>
      </c>
    </row>
    <row r="1033" spans="1:15" ht="14.25" customHeight="1">
      <c r="A1033" s="39">
        <v>46054</v>
      </c>
      <c r="B1033" s="40" t="s">
        <v>19</v>
      </c>
      <c r="C1033" s="40" t="s">
        <v>48</v>
      </c>
      <c r="D1033" s="10">
        <v>1234.8330000000001</v>
      </c>
      <c r="E1033" s="41">
        <v>1.698</v>
      </c>
      <c r="F1033" s="10">
        <v>32.603000000000002</v>
      </c>
      <c r="G1033" s="41">
        <v>1.5669999999999999</v>
      </c>
      <c r="H1033" s="10">
        <v>405.88400000000001</v>
      </c>
      <c r="I1033" s="41">
        <v>3.9609999999999999</v>
      </c>
      <c r="J1033" s="10">
        <v>20.751000000000001</v>
      </c>
      <c r="K1033" s="41">
        <v>3.8809999999999998</v>
      </c>
      <c r="L1033" s="10">
        <v>828.94899999999996</v>
      </c>
      <c r="M1033" s="41">
        <v>2.2669999999999999</v>
      </c>
      <c r="N1033" s="10">
        <v>45.26</v>
      </c>
      <c r="O1033" s="41">
        <v>2.0870000000000002</v>
      </c>
    </row>
    <row r="1034" spans="1:15" ht="14.25" customHeight="1">
      <c r="A1034" s="39">
        <v>46054</v>
      </c>
      <c r="B1034" s="40" t="s">
        <v>19</v>
      </c>
      <c r="C1034" s="40" t="s">
        <v>49</v>
      </c>
      <c r="D1034" s="10">
        <v>1008.474</v>
      </c>
      <c r="E1034" s="41">
        <v>2.5950000000000002</v>
      </c>
      <c r="F1034" s="10">
        <v>26.626000000000001</v>
      </c>
      <c r="G1034" s="41">
        <v>2.5110000000000001</v>
      </c>
      <c r="H1034" s="10">
        <v>314.94299999999998</v>
      </c>
      <c r="I1034" s="41">
        <v>4.899</v>
      </c>
      <c r="J1034" s="10">
        <v>16.102</v>
      </c>
      <c r="K1034" s="41">
        <v>4.8339999999999996</v>
      </c>
      <c r="L1034" s="10">
        <v>693.53099999999995</v>
      </c>
      <c r="M1034" s="41">
        <v>2.8220000000000001</v>
      </c>
      <c r="N1034" s="10">
        <v>37.866</v>
      </c>
      <c r="O1034" s="41">
        <v>2.6789999999999998</v>
      </c>
    </row>
    <row r="1035" spans="1:15" ht="14.25" customHeight="1">
      <c r="A1035" s="39">
        <v>46054</v>
      </c>
      <c r="B1035" s="40" t="s">
        <v>19</v>
      </c>
      <c r="C1035" s="40" t="s">
        <v>50</v>
      </c>
      <c r="D1035" s="10">
        <v>226.35900000000001</v>
      </c>
      <c r="E1035" s="41">
        <v>5.6289999999999996</v>
      </c>
      <c r="F1035" s="10">
        <v>5.976</v>
      </c>
      <c r="G1035" s="41">
        <v>5.5910000000000002</v>
      </c>
      <c r="H1035" s="10">
        <v>90.94</v>
      </c>
      <c r="I1035" s="41">
        <v>11.16</v>
      </c>
      <c r="J1035" s="10">
        <v>4.649</v>
      </c>
      <c r="K1035" s="41">
        <v>11.131</v>
      </c>
      <c r="L1035" s="10">
        <v>135.41900000000001</v>
      </c>
      <c r="M1035" s="41">
        <v>7.4720000000000004</v>
      </c>
      <c r="N1035" s="10">
        <v>7.3940000000000001</v>
      </c>
      <c r="O1035" s="41">
        <v>7.4189999999999996</v>
      </c>
    </row>
    <row r="1036" spans="1:15" ht="14.25" customHeight="1">
      <c r="A1036" s="39">
        <v>46054</v>
      </c>
      <c r="B1036" s="40" t="s">
        <v>19</v>
      </c>
      <c r="C1036" s="40" t="s">
        <v>51</v>
      </c>
      <c r="D1036" s="10">
        <v>115.508</v>
      </c>
      <c r="E1036" s="41">
        <v>10.157</v>
      </c>
      <c r="F1036" s="10">
        <v>3.05</v>
      </c>
      <c r="G1036" s="41">
        <v>10.135999999999999</v>
      </c>
      <c r="H1036" s="10">
        <v>37.289000000000001</v>
      </c>
      <c r="I1036" s="41">
        <v>16.78</v>
      </c>
      <c r="J1036" s="10">
        <v>1.9059999999999999</v>
      </c>
      <c r="K1036" s="41">
        <v>16.760999999999999</v>
      </c>
      <c r="L1036" s="10">
        <v>78.218999999999994</v>
      </c>
      <c r="M1036" s="41">
        <v>12.147</v>
      </c>
      <c r="N1036" s="10">
        <v>4.2709999999999999</v>
      </c>
      <c r="O1036" s="41">
        <v>12.114000000000001</v>
      </c>
    </row>
    <row r="1037" spans="1:15" ht="14.25" customHeight="1">
      <c r="A1037" s="42">
        <v>46054</v>
      </c>
      <c r="B1037" s="43" t="s">
        <v>19</v>
      </c>
      <c r="C1037" s="43" t="s">
        <v>52</v>
      </c>
      <c r="D1037" s="12">
        <v>110.851</v>
      </c>
      <c r="E1037" s="44">
        <v>8.3179999999999996</v>
      </c>
      <c r="F1037" s="12">
        <v>2.927</v>
      </c>
      <c r="G1037" s="44">
        <v>8.2919999999999998</v>
      </c>
      <c r="H1037" s="12">
        <v>53.651000000000003</v>
      </c>
      <c r="I1037" s="44">
        <v>16.382999999999999</v>
      </c>
      <c r="J1037" s="12">
        <v>2.7429999999999999</v>
      </c>
      <c r="K1037" s="44">
        <v>16.364000000000001</v>
      </c>
      <c r="L1037" s="12">
        <v>57.2</v>
      </c>
      <c r="M1037" s="44">
        <v>10.631</v>
      </c>
      <c r="N1037" s="12">
        <v>3.1230000000000002</v>
      </c>
      <c r="O1037" s="44">
        <v>10.593999999999999</v>
      </c>
    </row>
    <row r="1038" spans="1:15" ht="14.25" customHeight="1">
      <c r="A1038" s="39">
        <v>46054</v>
      </c>
      <c r="B1038" s="40" t="s">
        <v>20</v>
      </c>
      <c r="C1038" s="40" t="s">
        <v>48</v>
      </c>
      <c r="D1038" s="10">
        <v>926.17100000000005</v>
      </c>
      <c r="E1038" s="41">
        <v>2.1960000000000002</v>
      </c>
      <c r="F1038" s="10">
        <v>31.233000000000001</v>
      </c>
      <c r="G1038" s="41">
        <v>2.0670000000000002</v>
      </c>
      <c r="H1038" s="10">
        <v>297.74599999999998</v>
      </c>
      <c r="I1038" s="41">
        <v>4.0679999999999996</v>
      </c>
      <c r="J1038" s="10">
        <v>19.606999999999999</v>
      </c>
      <c r="K1038" s="41">
        <v>3.9390000000000001</v>
      </c>
      <c r="L1038" s="10">
        <v>628.42499999999995</v>
      </c>
      <c r="M1038" s="41">
        <v>2.956</v>
      </c>
      <c r="N1038" s="10">
        <v>43.433999999999997</v>
      </c>
      <c r="O1038" s="41">
        <v>2.7759999999999998</v>
      </c>
    </row>
    <row r="1039" spans="1:15" ht="14.25" customHeight="1">
      <c r="A1039" s="39">
        <v>46054</v>
      </c>
      <c r="B1039" s="40" t="s">
        <v>20</v>
      </c>
      <c r="C1039" s="40" t="s">
        <v>49</v>
      </c>
      <c r="D1039" s="10">
        <v>755.94200000000001</v>
      </c>
      <c r="E1039" s="41">
        <v>2.726</v>
      </c>
      <c r="F1039" s="10">
        <v>25.492000000000001</v>
      </c>
      <c r="G1039" s="41">
        <v>2.6240000000000001</v>
      </c>
      <c r="H1039" s="10">
        <v>234.30099999999999</v>
      </c>
      <c r="I1039" s="41">
        <v>5.09</v>
      </c>
      <c r="J1039" s="10">
        <v>15.429</v>
      </c>
      <c r="K1039" s="41">
        <v>4.9880000000000004</v>
      </c>
      <c r="L1039" s="10">
        <v>521.64099999999996</v>
      </c>
      <c r="M1039" s="41">
        <v>3.31</v>
      </c>
      <c r="N1039" s="10">
        <v>36.054000000000002</v>
      </c>
      <c r="O1039" s="41">
        <v>3.15</v>
      </c>
    </row>
    <row r="1040" spans="1:15" ht="14.25" customHeight="1">
      <c r="A1040" s="39">
        <v>46054</v>
      </c>
      <c r="B1040" s="40" t="s">
        <v>20</v>
      </c>
      <c r="C1040" s="40" t="s">
        <v>50</v>
      </c>
      <c r="D1040" s="10">
        <v>170.22900000000001</v>
      </c>
      <c r="E1040" s="41">
        <v>6.1529999999999996</v>
      </c>
      <c r="F1040" s="10">
        <v>5.7409999999999997</v>
      </c>
      <c r="G1040" s="41">
        <v>6.1079999999999997</v>
      </c>
      <c r="H1040" s="10">
        <v>63.445</v>
      </c>
      <c r="I1040" s="41">
        <v>9.7129999999999992</v>
      </c>
      <c r="J1040" s="10">
        <v>4.1779999999999999</v>
      </c>
      <c r="K1040" s="41">
        <v>9.6590000000000007</v>
      </c>
      <c r="L1040" s="10">
        <v>106.78400000000001</v>
      </c>
      <c r="M1040" s="41">
        <v>7.2169999999999996</v>
      </c>
      <c r="N1040" s="10">
        <v>7.38</v>
      </c>
      <c r="O1040" s="41">
        <v>7.1449999999999996</v>
      </c>
    </row>
    <row r="1041" spans="1:15" ht="14.25" customHeight="1">
      <c r="A1041" s="39">
        <v>46054</v>
      </c>
      <c r="B1041" s="40" t="s">
        <v>20</v>
      </c>
      <c r="C1041" s="40" t="s">
        <v>51</v>
      </c>
      <c r="D1041" s="10">
        <v>89.841999999999999</v>
      </c>
      <c r="E1041" s="41">
        <v>8.0090000000000003</v>
      </c>
      <c r="F1041" s="10">
        <v>3.03</v>
      </c>
      <c r="G1041" s="41">
        <v>7.9749999999999996</v>
      </c>
      <c r="H1041" s="10">
        <v>30.113</v>
      </c>
      <c r="I1041" s="41">
        <v>13.507999999999999</v>
      </c>
      <c r="J1041" s="10">
        <v>1.9830000000000001</v>
      </c>
      <c r="K1041" s="41">
        <v>13.47</v>
      </c>
      <c r="L1041" s="10">
        <v>59.73</v>
      </c>
      <c r="M1041" s="41">
        <v>9.68</v>
      </c>
      <c r="N1041" s="10">
        <v>4.1280000000000001</v>
      </c>
      <c r="O1041" s="41">
        <v>9.6259999999999994</v>
      </c>
    </row>
    <row r="1042" spans="1:15" ht="14.25" customHeight="1">
      <c r="A1042" s="42">
        <v>46054</v>
      </c>
      <c r="B1042" s="43" t="s">
        <v>20</v>
      </c>
      <c r="C1042" s="43" t="s">
        <v>52</v>
      </c>
      <c r="D1042" s="12">
        <v>80.385999999999996</v>
      </c>
      <c r="E1042" s="44">
        <v>11.901</v>
      </c>
      <c r="F1042" s="12">
        <v>2.7109999999999999</v>
      </c>
      <c r="G1042" s="44">
        <v>11.877000000000001</v>
      </c>
      <c r="H1042" s="12">
        <v>33.332000000000001</v>
      </c>
      <c r="I1042" s="44">
        <v>16.791</v>
      </c>
      <c r="J1042" s="12">
        <v>2.1949999999999998</v>
      </c>
      <c r="K1042" s="44">
        <v>16.760000000000002</v>
      </c>
      <c r="L1042" s="12">
        <v>47.054000000000002</v>
      </c>
      <c r="M1042" s="44">
        <v>13.33</v>
      </c>
      <c r="N1042" s="12">
        <v>3.2519999999999998</v>
      </c>
      <c r="O1042" s="44">
        <v>13.292</v>
      </c>
    </row>
    <row r="1043" spans="1:15" ht="14.25" customHeight="1">
      <c r="A1043" s="39">
        <v>46054</v>
      </c>
      <c r="B1043" s="40" t="s">
        <v>21</v>
      </c>
      <c r="C1043" s="40" t="s">
        <v>48</v>
      </c>
      <c r="D1043" s="10">
        <v>338.35</v>
      </c>
      <c r="E1043" s="41">
        <v>2.363</v>
      </c>
      <c r="F1043" s="10">
        <v>34.478999999999999</v>
      </c>
      <c r="G1043" s="41">
        <v>2.1949999999999998</v>
      </c>
      <c r="H1043" s="10">
        <v>104.53100000000001</v>
      </c>
      <c r="I1043" s="41">
        <v>4.4829999999999997</v>
      </c>
      <c r="J1043" s="10">
        <v>20.698</v>
      </c>
      <c r="K1043" s="41">
        <v>4.3179999999999996</v>
      </c>
      <c r="L1043" s="10">
        <v>233.81800000000001</v>
      </c>
      <c r="M1043" s="41">
        <v>2.7370000000000001</v>
      </c>
      <c r="N1043" s="10">
        <v>49.094000000000001</v>
      </c>
      <c r="O1043" s="41">
        <v>2.5089999999999999</v>
      </c>
    </row>
    <row r="1044" spans="1:15" ht="14.25" customHeight="1">
      <c r="A1044" s="39">
        <v>46054</v>
      </c>
      <c r="B1044" s="40" t="s">
        <v>21</v>
      </c>
      <c r="C1044" s="40" t="s">
        <v>49</v>
      </c>
      <c r="D1044" s="10">
        <v>279.387</v>
      </c>
      <c r="E1044" s="41">
        <v>3.113</v>
      </c>
      <c r="F1044" s="10">
        <v>28.471</v>
      </c>
      <c r="G1044" s="41">
        <v>2.9870000000000001</v>
      </c>
      <c r="H1044" s="10">
        <v>82.543000000000006</v>
      </c>
      <c r="I1044" s="41">
        <v>5.0670000000000002</v>
      </c>
      <c r="J1044" s="10">
        <v>16.344000000000001</v>
      </c>
      <c r="K1044" s="41">
        <v>4.9219999999999997</v>
      </c>
      <c r="L1044" s="10">
        <v>196.84399999999999</v>
      </c>
      <c r="M1044" s="41">
        <v>3.9929999999999999</v>
      </c>
      <c r="N1044" s="10">
        <v>41.33</v>
      </c>
      <c r="O1044" s="41">
        <v>3.84</v>
      </c>
    </row>
    <row r="1045" spans="1:15" ht="14.25" customHeight="1">
      <c r="A1045" s="39">
        <v>46054</v>
      </c>
      <c r="B1045" s="40" t="s">
        <v>21</v>
      </c>
      <c r="C1045" s="40" t="s">
        <v>50</v>
      </c>
      <c r="D1045" s="10">
        <v>58.963000000000001</v>
      </c>
      <c r="E1045" s="41">
        <v>8.9979999999999993</v>
      </c>
      <c r="F1045" s="10">
        <v>6.0090000000000003</v>
      </c>
      <c r="G1045" s="41">
        <v>8.9550000000000001</v>
      </c>
      <c r="H1045" s="10">
        <v>21.989000000000001</v>
      </c>
      <c r="I1045" s="41">
        <v>10.592000000000001</v>
      </c>
      <c r="J1045" s="10">
        <v>4.3540000000000001</v>
      </c>
      <c r="K1045" s="41">
        <v>10.523999999999999</v>
      </c>
      <c r="L1045" s="10">
        <v>36.973999999999997</v>
      </c>
      <c r="M1045" s="41">
        <v>11.468</v>
      </c>
      <c r="N1045" s="10">
        <v>7.7629999999999999</v>
      </c>
      <c r="O1045" s="41">
        <v>11.414999999999999</v>
      </c>
    </row>
    <row r="1046" spans="1:15" ht="14.25" customHeight="1">
      <c r="A1046" s="39">
        <v>46054</v>
      </c>
      <c r="B1046" s="40" t="s">
        <v>21</v>
      </c>
      <c r="C1046" s="40" t="s">
        <v>51</v>
      </c>
      <c r="D1046" s="10">
        <v>28.9</v>
      </c>
      <c r="E1046" s="41">
        <v>14.147</v>
      </c>
      <c r="F1046" s="10">
        <v>2.9449999999999998</v>
      </c>
      <c r="G1046" s="41">
        <v>14.12</v>
      </c>
      <c r="H1046" s="10">
        <v>9.9489999999999998</v>
      </c>
      <c r="I1046" s="41">
        <v>19.86</v>
      </c>
      <c r="J1046" s="10">
        <v>1.97</v>
      </c>
      <c r="K1046" s="41">
        <v>19.824000000000002</v>
      </c>
      <c r="L1046" s="10">
        <v>18.951000000000001</v>
      </c>
      <c r="M1046" s="41">
        <v>17.018999999999998</v>
      </c>
      <c r="N1046" s="10">
        <v>3.9790000000000001</v>
      </c>
      <c r="O1046" s="41">
        <v>16.984000000000002</v>
      </c>
    </row>
    <row r="1047" spans="1:15" ht="14.25" customHeight="1">
      <c r="A1047" s="42">
        <v>46054</v>
      </c>
      <c r="B1047" s="43" t="s">
        <v>21</v>
      </c>
      <c r="C1047" s="43" t="s">
        <v>52</v>
      </c>
      <c r="D1047" s="12">
        <v>30.062999999999999</v>
      </c>
      <c r="E1047" s="44">
        <v>10.427</v>
      </c>
      <c r="F1047" s="12">
        <v>3.0640000000000001</v>
      </c>
      <c r="G1047" s="44">
        <v>10.39</v>
      </c>
      <c r="H1047" s="12">
        <v>12.04</v>
      </c>
      <c r="I1047" s="44">
        <v>15.538</v>
      </c>
      <c r="J1047" s="12">
        <v>2.3839999999999999</v>
      </c>
      <c r="K1047" s="44">
        <v>15.491</v>
      </c>
      <c r="L1047" s="12">
        <v>18.023</v>
      </c>
      <c r="M1047" s="44">
        <v>13.615</v>
      </c>
      <c r="N1047" s="12">
        <v>3.7839999999999998</v>
      </c>
      <c r="O1047" s="44">
        <v>13.571</v>
      </c>
    </row>
    <row r="1048" spans="1:15" ht="14.25" customHeight="1">
      <c r="A1048" s="39">
        <v>46054</v>
      </c>
      <c r="B1048" s="40" t="s">
        <v>22</v>
      </c>
      <c r="C1048" s="40" t="s">
        <v>48</v>
      </c>
      <c r="D1048" s="10">
        <v>480.10500000000002</v>
      </c>
      <c r="E1048" s="41">
        <v>3.0219999999999998</v>
      </c>
      <c r="F1048" s="10">
        <v>29.774999999999999</v>
      </c>
      <c r="G1048" s="41">
        <v>2.8460000000000001</v>
      </c>
      <c r="H1048" s="10">
        <v>140.03800000000001</v>
      </c>
      <c r="I1048" s="41">
        <v>6.5250000000000004</v>
      </c>
      <c r="J1048" s="10">
        <v>16.393999999999998</v>
      </c>
      <c r="K1048" s="41">
        <v>6.4489999999999998</v>
      </c>
      <c r="L1048" s="10">
        <v>340.06700000000001</v>
      </c>
      <c r="M1048" s="41">
        <v>3.548</v>
      </c>
      <c r="N1048" s="10">
        <v>44.847999999999999</v>
      </c>
      <c r="O1048" s="41">
        <v>3.2149999999999999</v>
      </c>
    </row>
    <row r="1049" spans="1:15" ht="14.25" customHeight="1">
      <c r="A1049" s="39">
        <v>46054</v>
      </c>
      <c r="B1049" s="40" t="s">
        <v>22</v>
      </c>
      <c r="C1049" s="40" t="s">
        <v>49</v>
      </c>
      <c r="D1049" s="10">
        <v>394.524</v>
      </c>
      <c r="E1049" s="41">
        <v>3.7669999999999999</v>
      </c>
      <c r="F1049" s="10">
        <v>24.466999999999999</v>
      </c>
      <c r="G1049" s="41">
        <v>3.6280000000000001</v>
      </c>
      <c r="H1049" s="10">
        <v>106.81699999999999</v>
      </c>
      <c r="I1049" s="41">
        <v>7.9809999999999999</v>
      </c>
      <c r="J1049" s="10">
        <v>12.505000000000001</v>
      </c>
      <c r="K1049" s="41">
        <v>7.9189999999999996</v>
      </c>
      <c r="L1049" s="10">
        <v>287.70800000000003</v>
      </c>
      <c r="M1049" s="41">
        <v>4.6219999999999999</v>
      </c>
      <c r="N1049" s="10">
        <v>37.942999999999998</v>
      </c>
      <c r="O1049" s="41">
        <v>4.3710000000000004</v>
      </c>
    </row>
    <row r="1050" spans="1:15" ht="14.25" customHeight="1">
      <c r="A1050" s="39">
        <v>46054</v>
      </c>
      <c r="B1050" s="40" t="s">
        <v>22</v>
      </c>
      <c r="C1050" s="40" t="s">
        <v>50</v>
      </c>
      <c r="D1050" s="10">
        <v>85.581000000000003</v>
      </c>
      <c r="E1050" s="41">
        <v>8.2989999999999995</v>
      </c>
      <c r="F1050" s="10">
        <v>5.3070000000000004</v>
      </c>
      <c r="G1050" s="41">
        <v>8.2370000000000001</v>
      </c>
      <c r="H1050" s="10">
        <v>33.220999999999997</v>
      </c>
      <c r="I1050" s="41">
        <v>13.071999999999999</v>
      </c>
      <c r="J1050" s="10">
        <v>3.8889999999999998</v>
      </c>
      <c r="K1050" s="41">
        <v>13.034000000000001</v>
      </c>
      <c r="L1050" s="10">
        <v>52.36</v>
      </c>
      <c r="M1050" s="41">
        <v>7.62</v>
      </c>
      <c r="N1050" s="10">
        <v>6.9050000000000002</v>
      </c>
      <c r="O1050" s="41">
        <v>7.47</v>
      </c>
    </row>
    <row r="1051" spans="1:15" ht="14.25" customHeight="1">
      <c r="A1051" s="39">
        <v>46054</v>
      </c>
      <c r="B1051" s="40" t="s">
        <v>22</v>
      </c>
      <c r="C1051" s="40" t="s">
        <v>51</v>
      </c>
      <c r="D1051" s="10">
        <v>48.156999999999996</v>
      </c>
      <c r="E1051" s="41">
        <v>9.452</v>
      </c>
      <c r="F1051" s="10">
        <v>2.9870000000000001</v>
      </c>
      <c r="G1051" s="41">
        <v>9.3970000000000002</v>
      </c>
      <c r="H1051" s="10">
        <v>17.645</v>
      </c>
      <c r="I1051" s="41">
        <v>17.077999999999999</v>
      </c>
      <c r="J1051" s="10">
        <v>2.0659999999999998</v>
      </c>
      <c r="K1051" s="41">
        <v>17.048999999999999</v>
      </c>
      <c r="L1051" s="10">
        <v>30.510999999999999</v>
      </c>
      <c r="M1051" s="41">
        <v>11.231999999999999</v>
      </c>
      <c r="N1051" s="10">
        <v>4.024</v>
      </c>
      <c r="O1051" s="41">
        <v>11.131</v>
      </c>
    </row>
    <row r="1052" spans="1:15" ht="14.25" customHeight="1">
      <c r="A1052" s="42">
        <v>46054</v>
      </c>
      <c r="B1052" s="43" t="s">
        <v>22</v>
      </c>
      <c r="C1052" s="43" t="s">
        <v>52</v>
      </c>
      <c r="D1052" s="12">
        <v>37.423999999999999</v>
      </c>
      <c r="E1052" s="44">
        <v>14.871</v>
      </c>
      <c r="F1052" s="12">
        <v>2.3210000000000002</v>
      </c>
      <c r="G1052" s="44">
        <v>14.836</v>
      </c>
      <c r="H1052" s="12">
        <v>15.576000000000001</v>
      </c>
      <c r="I1052" s="44">
        <v>23.763999999999999</v>
      </c>
      <c r="J1052" s="12">
        <v>1.823</v>
      </c>
      <c r="K1052" s="44">
        <v>23.742999999999999</v>
      </c>
      <c r="L1052" s="12">
        <v>21.847999999999999</v>
      </c>
      <c r="M1052" s="44">
        <v>14.888</v>
      </c>
      <c r="N1052" s="12">
        <v>2.8809999999999998</v>
      </c>
      <c r="O1052" s="44">
        <v>14.811999999999999</v>
      </c>
    </row>
    <row r="1053" spans="1:15" ht="14.25" customHeight="1">
      <c r="A1053" s="39">
        <v>46054</v>
      </c>
      <c r="B1053" s="40" t="s">
        <v>23</v>
      </c>
      <c r="C1053" s="40" t="s">
        <v>48</v>
      </c>
      <c r="D1053" s="10">
        <v>103.367</v>
      </c>
      <c r="E1053" s="41">
        <v>4.91</v>
      </c>
      <c r="F1053" s="10">
        <v>37.250999999999998</v>
      </c>
      <c r="G1053" s="41">
        <v>4.7649999999999997</v>
      </c>
      <c r="H1053" s="10">
        <v>34.911999999999999</v>
      </c>
      <c r="I1053" s="41">
        <v>8.0020000000000007</v>
      </c>
      <c r="J1053" s="10">
        <v>24.166</v>
      </c>
      <c r="K1053" s="41">
        <v>7.8310000000000004</v>
      </c>
      <c r="L1053" s="10">
        <v>68.453999999999994</v>
      </c>
      <c r="M1053" s="41">
        <v>4.3470000000000004</v>
      </c>
      <c r="N1053" s="10">
        <v>51.462000000000003</v>
      </c>
      <c r="O1053" s="41">
        <v>4.1749999999999998</v>
      </c>
    </row>
    <row r="1054" spans="1:15" ht="14.25" customHeight="1">
      <c r="A1054" s="39">
        <v>46054</v>
      </c>
      <c r="B1054" s="40" t="s">
        <v>23</v>
      </c>
      <c r="C1054" s="40" t="s">
        <v>49</v>
      </c>
      <c r="D1054" s="10">
        <v>82.581000000000003</v>
      </c>
      <c r="E1054" s="41">
        <v>5.7320000000000002</v>
      </c>
      <c r="F1054" s="10">
        <v>29.76</v>
      </c>
      <c r="G1054" s="41">
        <v>5.6079999999999997</v>
      </c>
      <c r="H1054" s="10">
        <v>26.213999999999999</v>
      </c>
      <c r="I1054" s="41">
        <v>9.4600000000000009</v>
      </c>
      <c r="J1054" s="10">
        <v>18.145</v>
      </c>
      <c r="K1054" s="41">
        <v>9.3160000000000007</v>
      </c>
      <c r="L1054" s="10">
        <v>56.366999999999997</v>
      </c>
      <c r="M1054" s="41">
        <v>5.0999999999999996</v>
      </c>
      <c r="N1054" s="10">
        <v>42.375</v>
      </c>
      <c r="O1054" s="41">
        <v>4.9539999999999997</v>
      </c>
    </row>
    <row r="1055" spans="1:15" ht="14.25" customHeight="1">
      <c r="A1055" s="39">
        <v>46054</v>
      </c>
      <c r="B1055" s="40" t="s">
        <v>23</v>
      </c>
      <c r="C1055" s="40" t="s">
        <v>50</v>
      </c>
      <c r="D1055" s="10">
        <v>20.786000000000001</v>
      </c>
      <c r="E1055" s="41">
        <v>8.5609999999999999</v>
      </c>
      <c r="F1055" s="10">
        <v>7.4909999999999997</v>
      </c>
      <c r="G1055" s="41">
        <v>8.4779999999999998</v>
      </c>
      <c r="H1055" s="10">
        <v>8.6980000000000004</v>
      </c>
      <c r="I1055" s="41">
        <v>16.244</v>
      </c>
      <c r="J1055" s="10">
        <v>6.0209999999999999</v>
      </c>
      <c r="K1055" s="41">
        <v>16.161000000000001</v>
      </c>
      <c r="L1055" s="10">
        <v>12.087999999999999</v>
      </c>
      <c r="M1055" s="41">
        <v>8.8640000000000008</v>
      </c>
      <c r="N1055" s="10">
        <v>9.0869999999999997</v>
      </c>
      <c r="O1055" s="41">
        <v>8.7810000000000006</v>
      </c>
    </row>
    <row r="1056" spans="1:15" ht="14.25" customHeight="1">
      <c r="A1056" s="39">
        <v>46054</v>
      </c>
      <c r="B1056" s="40" t="s">
        <v>23</v>
      </c>
      <c r="C1056" s="40" t="s">
        <v>51</v>
      </c>
      <c r="D1056" s="10">
        <v>10.237</v>
      </c>
      <c r="E1056" s="41">
        <v>16.631</v>
      </c>
      <c r="F1056" s="10">
        <v>3.6890000000000001</v>
      </c>
      <c r="G1056" s="41">
        <v>16.588000000000001</v>
      </c>
      <c r="H1056" s="10">
        <v>3.194</v>
      </c>
      <c r="I1056" s="41">
        <v>21.050999999999998</v>
      </c>
      <c r="J1056" s="10">
        <v>2.2109999999999999</v>
      </c>
      <c r="K1056" s="41">
        <v>20.986999999999998</v>
      </c>
      <c r="L1056" s="10">
        <v>7.0430000000000001</v>
      </c>
      <c r="M1056" s="41">
        <v>19.391999999999999</v>
      </c>
      <c r="N1056" s="10">
        <v>5.2949999999999999</v>
      </c>
      <c r="O1056" s="41">
        <v>19.353999999999999</v>
      </c>
    </row>
    <row r="1057" spans="1:15" ht="14.25" customHeight="1">
      <c r="A1057" s="42">
        <v>46054</v>
      </c>
      <c r="B1057" s="43" t="s">
        <v>23</v>
      </c>
      <c r="C1057" s="43" t="s">
        <v>52</v>
      </c>
      <c r="D1057" s="12">
        <v>10.548999999999999</v>
      </c>
      <c r="E1057" s="44">
        <v>16.888000000000002</v>
      </c>
      <c r="F1057" s="12">
        <v>3.802</v>
      </c>
      <c r="G1057" s="44">
        <v>16.847000000000001</v>
      </c>
      <c r="H1057" s="12">
        <v>5.5049999999999999</v>
      </c>
      <c r="I1057" s="44">
        <v>21.417999999999999</v>
      </c>
      <c r="J1057" s="12">
        <v>3.81</v>
      </c>
      <c r="K1057" s="44">
        <v>21.353999999999999</v>
      </c>
      <c r="L1057" s="12">
        <v>5.0439999999999996</v>
      </c>
      <c r="M1057" s="44">
        <v>20.466000000000001</v>
      </c>
      <c r="N1057" s="12">
        <v>3.7919999999999998</v>
      </c>
      <c r="O1057" s="44">
        <v>20.43</v>
      </c>
    </row>
    <row r="1058" spans="1:15" ht="14.25" customHeight="1">
      <c r="A1058" s="39">
        <v>46054</v>
      </c>
      <c r="B1058" s="40" t="s">
        <v>24</v>
      </c>
      <c r="C1058" s="40" t="s">
        <v>48</v>
      </c>
      <c r="D1058" s="10">
        <v>23.350999999999999</v>
      </c>
      <c r="E1058" s="41">
        <v>6.3449999999999998</v>
      </c>
      <c r="F1058" s="10">
        <v>19.204000000000001</v>
      </c>
      <c r="G1058" s="41">
        <v>6.2130000000000001</v>
      </c>
      <c r="H1058" s="10">
        <v>8.3610000000000007</v>
      </c>
      <c r="I1058" s="41">
        <v>13.444000000000001</v>
      </c>
      <c r="J1058" s="10">
        <v>13.273</v>
      </c>
      <c r="K1058" s="41">
        <v>13.361000000000001</v>
      </c>
      <c r="L1058" s="10">
        <v>14.99</v>
      </c>
      <c r="M1058" s="41">
        <v>8.1850000000000005</v>
      </c>
      <c r="N1058" s="10">
        <v>25.58</v>
      </c>
      <c r="O1058" s="41">
        <v>8.0069999999999997</v>
      </c>
    </row>
    <row r="1059" spans="1:15" ht="14.25" customHeight="1">
      <c r="A1059" s="39">
        <v>46054</v>
      </c>
      <c r="B1059" s="40" t="s">
        <v>24</v>
      </c>
      <c r="C1059" s="40" t="s">
        <v>49</v>
      </c>
      <c r="D1059" s="10">
        <v>19.443999999999999</v>
      </c>
      <c r="E1059" s="41">
        <v>6.984</v>
      </c>
      <c r="F1059" s="10">
        <v>15.991</v>
      </c>
      <c r="G1059" s="41">
        <v>6.8639999999999999</v>
      </c>
      <c r="H1059" s="10">
        <v>6.3239999999999998</v>
      </c>
      <c r="I1059" s="41">
        <v>14.579000000000001</v>
      </c>
      <c r="J1059" s="10">
        <v>10.039</v>
      </c>
      <c r="K1059" s="41">
        <v>14.502000000000001</v>
      </c>
      <c r="L1059" s="10">
        <v>13.12</v>
      </c>
      <c r="M1059" s="41">
        <v>9.4369999999999994</v>
      </c>
      <c r="N1059" s="10">
        <v>22.388999999999999</v>
      </c>
      <c r="O1059" s="41">
        <v>9.2840000000000007</v>
      </c>
    </row>
    <row r="1060" spans="1:15" ht="14.25" customHeight="1">
      <c r="A1060" s="39">
        <v>46054</v>
      </c>
      <c r="B1060" s="40" t="s">
        <v>24</v>
      </c>
      <c r="C1060" s="40" t="s">
        <v>50</v>
      </c>
      <c r="D1060" s="10">
        <v>3.907</v>
      </c>
      <c r="E1060" s="41">
        <v>15.824</v>
      </c>
      <c r="F1060" s="10">
        <v>3.2130000000000001</v>
      </c>
      <c r="G1060" s="41">
        <v>15.772</v>
      </c>
      <c r="H1060" s="10">
        <v>2.0369999999999999</v>
      </c>
      <c r="I1060" s="41">
        <v>24.428000000000001</v>
      </c>
      <c r="J1060" s="10">
        <v>3.234</v>
      </c>
      <c r="K1060" s="41">
        <v>24.382000000000001</v>
      </c>
      <c r="L1060" s="10">
        <v>1.87</v>
      </c>
      <c r="M1060" s="41">
        <v>23.152999999999999</v>
      </c>
      <c r="N1060" s="10">
        <v>3.19</v>
      </c>
      <c r="O1060" s="41">
        <v>23.091000000000001</v>
      </c>
    </row>
    <row r="1061" spans="1:15" ht="14.25" customHeight="1">
      <c r="A1061" s="39">
        <v>46054</v>
      </c>
      <c r="B1061" s="40" t="s">
        <v>24</v>
      </c>
      <c r="C1061" s="40" t="s">
        <v>51</v>
      </c>
      <c r="D1061" s="10">
        <v>1.7509999999999999</v>
      </c>
      <c r="E1061" s="41">
        <v>29.638999999999999</v>
      </c>
      <c r="F1061" s="10">
        <v>1.44</v>
      </c>
      <c r="G1061" s="41">
        <v>29.611000000000001</v>
      </c>
      <c r="H1061" s="10">
        <v>0.85899999999999999</v>
      </c>
      <c r="I1061" s="41">
        <v>41.923999999999999</v>
      </c>
      <c r="J1061" s="10">
        <v>1.3640000000000001</v>
      </c>
      <c r="K1061" s="41">
        <v>41.896999999999998</v>
      </c>
      <c r="L1061" s="10">
        <v>0.89200000000000002</v>
      </c>
      <c r="M1061" s="41">
        <v>44.518999999999998</v>
      </c>
      <c r="N1061" s="10">
        <v>1.522</v>
      </c>
      <c r="O1061" s="41">
        <v>44.487000000000002</v>
      </c>
    </row>
    <row r="1062" spans="1:15" ht="14.25" customHeight="1">
      <c r="A1062" s="42">
        <v>46054</v>
      </c>
      <c r="B1062" s="43" t="s">
        <v>24</v>
      </c>
      <c r="C1062" s="43" t="s">
        <v>52</v>
      </c>
      <c r="D1062" s="12">
        <v>2.1560000000000001</v>
      </c>
      <c r="E1062" s="44">
        <v>20.462</v>
      </c>
      <c r="F1062" s="12">
        <v>1.7729999999999999</v>
      </c>
      <c r="G1062" s="44">
        <v>20.422000000000001</v>
      </c>
      <c r="H1062" s="12">
        <v>1.1779999999999999</v>
      </c>
      <c r="I1062" s="44">
        <v>30.824999999999999</v>
      </c>
      <c r="J1062" s="12">
        <v>1.87</v>
      </c>
      <c r="K1062" s="44">
        <v>30.789000000000001</v>
      </c>
      <c r="L1062" s="12">
        <v>0.97799999999999998</v>
      </c>
      <c r="M1062" s="44">
        <v>29.616</v>
      </c>
      <c r="N1062" s="12">
        <v>1.6679999999999999</v>
      </c>
      <c r="O1062" s="44">
        <v>29.568000000000001</v>
      </c>
    </row>
    <row r="1063" spans="1:15" ht="14.25" customHeight="1">
      <c r="A1063" s="39">
        <v>46054</v>
      </c>
      <c r="B1063" s="40" t="s">
        <v>25</v>
      </c>
      <c r="C1063" s="40" t="s">
        <v>48</v>
      </c>
      <c r="D1063" s="10">
        <v>67.899000000000001</v>
      </c>
      <c r="E1063" s="41">
        <v>5.0970000000000004</v>
      </c>
      <c r="F1063" s="10">
        <v>24.928000000000001</v>
      </c>
      <c r="G1063" s="41">
        <v>4.9569999999999999</v>
      </c>
      <c r="H1063" s="10">
        <v>23.782</v>
      </c>
      <c r="I1063" s="41">
        <v>9.2050000000000001</v>
      </c>
      <c r="J1063" s="10">
        <v>17.545000000000002</v>
      </c>
      <c r="K1063" s="41">
        <v>9.0020000000000007</v>
      </c>
      <c r="L1063" s="10">
        <v>44.116999999999997</v>
      </c>
      <c r="M1063" s="41">
        <v>4.8029999999999999</v>
      </c>
      <c r="N1063" s="10">
        <v>32.241</v>
      </c>
      <c r="O1063" s="41">
        <v>4.6139999999999999</v>
      </c>
    </row>
    <row r="1064" spans="1:15" ht="14.25" customHeight="1">
      <c r="A1064" s="39">
        <v>46054</v>
      </c>
      <c r="B1064" s="40" t="s">
        <v>25</v>
      </c>
      <c r="C1064" s="40" t="s">
        <v>49</v>
      </c>
      <c r="D1064" s="10">
        <v>55.847000000000001</v>
      </c>
      <c r="E1064" s="41">
        <v>7.4050000000000002</v>
      </c>
      <c r="F1064" s="10">
        <v>20.503</v>
      </c>
      <c r="G1064" s="41">
        <v>7.3090000000000002</v>
      </c>
      <c r="H1064" s="10">
        <v>18.518000000000001</v>
      </c>
      <c r="I1064" s="41">
        <v>12.973000000000001</v>
      </c>
      <c r="J1064" s="10">
        <v>13.662000000000001</v>
      </c>
      <c r="K1064" s="41">
        <v>12.83</v>
      </c>
      <c r="L1064" s="10">
        <v>37.329000000000001</v>
      </c>
      <c r="M1064" s="41">
        <v>7.0759999999999996</v>
      </c>
      <c r="N1064" s="10">
        <v>27.28</v>
      </c>
      <c r="O1064" s="41">
        <v>6.9489999999999998</v>
      </c>
    </row>
    <row r="1065" spans="1:15" ht="14.25" customHeight="1">
      <c r="A1065" s="39">
        <v>46054</v>
      </c>
      <c r="B1065" s="40" t="s">
        <v>25</v>
      </c>
      <c r="C1065" s="40" t="s">
        <v>50</v>
      </c>
      <c r="D1065" s="10">
        <v>12.052</v>
      </c>
      <c r="E1065" s="41">
        <v>15.169</v>
      </c>
      <c r="F1065" s="10">
        <v>4.4249999999999998</v>
      </c>
      <c r="G1065" s="41">
        <v>15.122999999999999</v>
      </c>
      <c r="H1065" s="10">
        <v>5.2640000000000002</v>
      </c>
      <c r="I1065" s="41">
        <v>26.056000000000001</v>
      </c>
      <c r="J1065" s="10">
        <v>3.883</v>
      </c>
      <c r="K1065" s="41">
        <v>25.984999999999999</v>
      </c>
      <c r="L1065" s="10">
        <v>6.7880000000000003</v>
      </c>
      <c r="M1065" s="41">
        <v>19</v>
      </c>
      <c r="N1065" s="10">
        <v>4.9610000000000003</v>
      </c>
      <c r="O1065" s="41">
        <v>18.952999999999999</v>
      </c>
    </row>
    <row r="1066" spans="1:15" ht="14.25" customHeight="1">
      <c r="A1066" s="39">
        <v>46054</v>
      </c>
      <c r="B1066" s="40" t="s">
        <v>25</v>
      </c>
      <c r="C1066" s="40" t="s">
        <v>51</v>
      </c>
      <c r="D1066" s="10">
        <v>6.9240000000000004</v>
      </c>
      <c r="E1066" s="41">
        <v>17.931000000000001</v>
      </c>
      <c r="F1066" s="10">
        <v>2.5419999999999998</v>
      </c>
      <c r="G1066" s="41">
        <v>17.890999999999998</v>
      </c>
      <c r="H1066" s="10">
        <v>2.9820000000000002</v>
      </c>
      <c r="I1066" s="41">
        <v>38.072000000000003</v>
      </c>
      <c r="J1066" s="10">
        <v>2.2000000000000002</v>
      </c>
      <c r="K1066" s="41">
        <v>38.023000000000003</v>
      </c>
      <c r="L1066" s="10">
        <v>3.9430000000000001</v>
      </c>
      <c r="M1066" s="41">
        <v>26.13</v>
      </c>
      <c r="N1066" s="10">
        <v>2.8809999999999998</v>
      </c>
      <c r="O1066" s="41">
        <v>26.096</v>
      </c>
    </row>
    <row r="1067" spans="1:15" ht="14.25" customHeight="1">
      <c r="A1067" s="42">
        <v>46054</v>
      </c>
      <c r="B1067" s="43" t="s">
        <v>25</v>
      </c>
      <c r="C1067" s="43" t="s">
        <v>52</v>
      </c>
      <c r="D1067" s="12">
        <v>5.1269999999999998</v>
      </c>
      <c r="E1067" s="44">
        <v>23.803000000000001</v>
      </c>
      <c r="F1067" s="12">
        <v>1.8819999999999999</v>
      </c>
      <c r="G1067" s="44">
        <v>23.773</v>
      </c>
      <c r="H1067" s="12">
        <v>2.282</v>
      </c>
      <c r="I1067" s="44">
        <v>31.602</v>
      </c>
      <c r="J1067" s="12">
        <v>1.6839999999999999</v>
      </c>
      <c r="K1067" s="44">
        <v>31.544</v>
      </c>
      <c r="L1067" s="12">
        <v>2.8450000000000002</v>
      </c>
      <c r="M1067" s="44">
        <v>26.338999999999999</v>
      </c>
      <c r="N1067" s="12">
        <v>2.0790000000000002</v>
      </c>
      <c r="O1067" s="44">
        <v>26.305</v>
      </c>
    </row>
    <row r="1068" spans="1:15" ht="14.25" customHeight="1">
      <c r="A1068" s="39">
        <v>46054</v>
      </c>
      <c r="B1068" s="40" t="s">
        <v>26</v>
      </c>
      <c r="C1068" s="40" t="s">
        <v>48</v>
      </c>
      <c r="D1068" s="10">
        <v>1181.963</v>
      </c>
      <c r="E1068" s="41">
        <v>1.7649999999999999</v>
      </c>
      <c r="F1068" s="10">
        <v>27.481999999999999</v>
      </c>
      <c r="G1068" s="41">
        <v>1.375</v>
      </c>
      <c r="H1068" s="10">
        <v>201.11799999999999</v>
      </c>
      <c r="I1068" s="41">
        <v>5.7380000000000004</v>
      </c>
      <c r="J1068" s="10">
        <v>9.1020000000000003</v>
      </c>
      <c r="K1068" s="41">
        <v>5.6130000000000004</v>
      </c>
      <c r="L1068" s="10">
        <v>980.84500000000003</v>
      </c>
      <c r="M1068" s="41">
        <v>1.613</v>
      </c>
      <c r="N1068" s="10">
        <v>46.904000000000003</v>
      </c>
      <c r="O1068" s="41">
        <v>0.95799999999999996</v>
      </c>
    </row>
    <row r="1069" spans="1:15" ht="14.25" customHeight="1">
      <c r="A1069" s="39">
        <v>46054</v>
      </c>
      <c r="B1069" s="40" t="s">
        <v>26</v>
      </c>
      <c r="C1069" s="40" t="s">
        <v>49</v>
      </c>
      <c r="D1069" s="10">
        <v>1013.066</v>
      </c>
      <c r="E1069" s="41">
        <v>2.0310000000000001</v>
      </c>
      <c r="F1069" s="10">
        <v>23.555</v>
      </c>
      <c r="G1069" s="41">
        <v>1.7030000000000001</v>
      </c>
      <c r="H1069" s="10">
        <v>159.321</v>
      </c>
      <c r="I1069" s="41">
        <v>7.0149999999999997</v>
      </c>
      <c r="J1069" s="10">
        <v>7.21</v>
      </c>
      <c r="K1069" s="41">
        <v>6.9139999999999997</v>
      </c>
      <c r="L1069" s="10">
        <v>853.745</v>
      </c>
      <c r="M1069" s="41">
        <v>1.82</v>
      </c>
      <c r="N1069" s="10">
        <v>40.826000000000001</v>
      </c>
      <c r="O1069" s="41">
        <v>1.276</v>
      </c>
    </row>
    <row r="1070" spans="1:15" ht="14.25" customHeight="1">
      <c r="A1070" s="39">
        <v>46054</v>
      </c>
      <c r="B1070" s="40" t="s">
        <v>26</v>
      </c>
      <c r="C1070" s="40" t="s">
        <v>50</v>
      </c>
      <c r="D1070" s="10">
        <v>168.89699999999999</v>
      </c>
      <c r="E1070" s="41">
        <v>5.49</v>
      </c>
      <c r="F1070" s="10">
        <v>3.927</v>
      </c>
      <c r="G1070" s="41">
        <v>5.3769999999999998</v>
      </c>
      <c r="H1070" s="10">
        <v>41.796999999999997</v>
      </c>
      <c r="I1070" s="41">
        <v>12.927</v>
      </c>
      <c r="J1070" s="10">
        <v>1.8919999999999999</v>
      </c>
      <c r="K1070" s="41">
        <v>12.872</v>
      </c>
      <c r="L1070" s="10">
        <v>127.099</v>
      </c>
      <c r="M1070" s="41">
        <v>6.2220000000000004</v>
      </c>
      <c r="N1070" s="10">
        <v>6.0780000000000003</v>
      </c>
      <c r="O1070" s="41">
        <v>6.0860000000000003</v>
      </c>
    </row>
    <row r="1071" spans="1:15" ht="14.25" customHeight="1">
      <c r="A1071" s="39">
        <v>46054</v>
      </c>
      <c r="B1071" s="40" t="s">
        <v>26</v>
      </c>
      <c r="C1071" s="40" t="s">
        <v>51</v>
      </c>
      <c r="D1071" s="10">
        <v>80.611999999999995</v>
      </c>
      <c r="E1071" s="41">
        <v>7.2619999999999996</v>
      </c>
      <c r="F1071" s="10">
        <v>1.8740000000000001</v>
      </c>
      <c r="G1071" s="41">
        <v>7.1769999999999996</v>
      </c>
      <c r="H1071" s="10">
        <v>10.220000000000001</v>
      </c>
      <c r="I1071" s="41">
        <v>24.753</v>
      </c>
      <c r="J1071" s="10">
        <v>0.46300000000000002</v>
      </c>
      <c r="K1071" s="41">
        <v>24.724</v>
      </c>
      <c r="L1071" s="10">
        <v>70.391999999999996</v>
      </c>
      <c r="M1071" s="41">
        <v>8.4619999999999997</v>
      </c>
      <c r="N1071" s="10">
        <v>3.3660000000000001</v>
      </c>
      <c r="O1071" s="41">
        <v>8.3620000000000001</v>
      </c>
    </row>
    <row r="1072" spans="1:15" ht="14.25" customHeight="1">
      <c r="A1072" s="42">
        <v>46054</v>
      </c>
      <c r="B1072" s="43" t="s">
        <v>26</v>
      </c>
      <c r="C1072" s="43" t="s">
        <v>52</v>
      </c>
      <c r="D1072" s="12">
        <v>88.284999999999997</v>
      </c>
      <c r="E1072" s="44">
        <v>10.125</v>
      </c>
      <c r="F1072" s="12">
        <v>2.0529999999999999</v>
      </c>
      <c r="G1072" s="44">
        <v>10.064</v>
      </c>
      <c r="H1072" s="12">
        <v>31.577000000000002</v>
      </c>
      <c r="I1072" s="44">
        <v>14.085000000000001</v>
      </c>
      <c r="J1072" s="12">
        <v>1.429</v>
      </c>
      <c r="K1072" s="44">
        <v>14.035</v>
      </c>
      <c r="L1072" s="12">
        <v>56.707000000000001</v>
      </c>
      <c r="M1072" s="44">
        <v>11.743</v>
      </c>
      <c r="N1072" s="12">
        <v>2.7120000000000002</v>
      </c>
      <c r="O1072" s="44">
        <v>11.670999999999999</v>
      </c>
    </row>
    <row r="1073" spans="1:15" ht="14.25" customHeight="1">
      <c r="A1073" s="39">
        <v>46054</v>
      </c>
      <c r="B1073" s="40" t="s">
        <v>33</v>
      </c>
      <c r="C1073" s="40" t="s">
        <v>48</v>
      </c>
      <c r="D1073" s="10">
        <v>1085.5129999999999</v>
      </c>
      <c r="E1073" s="41">
        <v>1.7689999999999999</v>
      </c>
      <c r="F1073" s="10">
        <v>27.923999999999999</v>
      </c>
      <c r="G1073" s="41">
        <v>1.353</v>
      </c>
      <c r="H1073" s="10">
        <v>185.89400000000001</v>
      </c>
      <c r="I1073" s="41">
        <v>5.8529999999999998</v>
      </c>
      <c r="J1073" s="10">
        <v>9.218</v>
      </c>
      <c r="K1073" s="41">
        <v>5.7169999999999996</v>
      </c>
      <c r="L1073" s="10">
        <v>899.61900000000003</v>
      </c>
      <c r="M1073" s="41">
        <v>1.575</v>
      </c>
      <c r="N1073" s="10">
        <v>48.091999999999999</v>
      </c>
      <c r="O1073" s="41">
        <v>0.90600000000000003</v>
      </c>
    </row>
    <row r="1074" spans="1:15" ht="14.25" customHeight="1">
      <c r="A1074" s="39">
        <v>46054</v>
      </c>
      <c r="B1074" s="40" t="s">
        <v>33</v>
      </c>
      <c r="C1074" s="40" t="s">
        <v>49</v>
      </c>
      <c r="D1074" s="10">
        <v>932.178</v>
      </c>
      <c r="E1074" s="41">
        <v>2.109</v>
      </c>
      <c r="F1074" s="10">
        <v>23.98</v>
      </c>
      <c r="G1074" s="41">
        <v>1.774</v>
      </c>
      <c r="H1074" s="10">
        <v>144.84700000000001</v>
      </c>
      <c r="I1074" s="41">
        <v>7.048</v>
      </c>
      <c r="J1074" s="10">
        <v>7.1820000000000004</v>
      </c>
      <c r="K1074" s="41">
        <v>6.9349999999999996</v>
      </c>
      <c r="L1074" s="10">
        <v>787.33</v>
      </c>
      <c r="M1074" s="41">
        <v>1.966</v>
      </c>
      <c r="N1074" s="10">
        <v>42.088999999999999</v>
      </c>
      <c r="O1074" s="41">
        <v>1.486</v>
      </c>
    </row>
    <row r="1075" spans="1:15" ht="14.25" customHeight="1">
      <c r="A1075" s="39">
        <v>46054</v>
      </c>
      <c r="B1075" s="40" t="s">
        <v>33</v>
      </c>
      <c r="C1075" s="40" t="s">
        <v>50</v>
      </c>
      <c r="D1075" s="10">
        <v>153.33500000000001</v>
      </c>
      <c r="E1075" s="41">
        <v>5.5540000000000003</v>
      </c>
      <c r="F1075" s="10">
        <v>3.944</v>
      </c>
      <c r="G1075" s="41">
        <v>5.4359999999999999</v>
      </c>
      <c r="H1075" s="10">
        <v>41.045999999999999</v>
      </c>
      <c r="I1075" s="41">
        <v>13.185</v>
      </c>
      <c r="J1075" s="10">
        <v>2.0350000000000001</v>
      </c>
      <c r="K1075" s="41">
        <v>13.125</v>
      </c>
      <c r="L1075" s="10">
        <v>112.289</v>
      </c>
      <c r="M1075" s="41">
        <v>5.99</v>
      </c>
      <c r="N1075" s="10">
        <v>6.0030000000000001</v>
      </c>
      <c r="O1075" s="41">
        <v>5.85</v>
      </c>
    </row>
    <row r="1076" spans="1:15" ht="14.25" customHeight="1">
      <c r="A1076" s="39">
        <v>46054</v>
      </c>
      <c r="B1076" s="40" t="s">
        <v>33</v>
      </c>
      <c r="C1076" s="40" t="s">
        <v>51</v>
      </c>
      <c r="D1076" s="10">
        <v>73.358999999999995</v>
      </c>
      <c r="E1076" s="41">
        <v>7.133</v>
      </c>
      <c r="F1076" s="10">
        <v>1.887</v>
      </c>
      <c r="G1076" s="41">
        <v>7.0410000000000004</v>
      </c>
      <c r="H1076" s="10">
        <v>9.8510000000000009</v>
      </c>
      <c r="I1076" s="41">
        <v>25.949000000000002</v>
      </c>
      <c r="J1076" s="10">
        <v>0.48799999999999999</v>
      </c>
      <c r="K1076" s="41">
        <v>25.919</v>
      </c>
      <c r="L1076" s="10">
        <v>63.508000000000003</v>
      </c>
      <c r="M1076" s="41">
        <v>8.1709999999999994</v>
      </c>
      <c r="N1076" s="10">
        <v>3.395</v>
      </c>
      <c r="O1076" s="41">
        <v>8.0690000000000008</v>
      </c>
    </row>
    <row r="1077" spans="1:15" ht="14.25" customHeight="1">
      <c r="A1077" s="42">
        <v>46054</v>
      </c>
      <c r="B1077" s="43" t="s">
        <v>33</v>
      </c>
      <c r="C1077" s="43" t="s">
        <v>52</v>
      </c>
      <c r="D1077" s="12">
        <v>79.975999999999999</v>
      </c>
      <c r="E1077" s="44">
        <v>11.438000000000001</v>
      </c>
      <c r="F1077" s="12">
        <v>2.0569999999999999</v>
      </c>
      <c r="G1077" s="44">
        <v>11.381</v>
      </c>
      <c r="H1077" s="12">
        <v>31.195</v>
      </c>
      <c r="I1077" s="44">
        <v>14.082000000000001</v>
      </c>
      <c r="J1077" s="12">
        <v>1.5469999999999999</v>
      </c>
      <c r="K1077" s="44">
        <v>14.026</v>
      </c>
      <c r="L1077" s="12">
        <v>48.78</v>
      </c>
      <c r="M1077" s="44">
        <v>14.516</v>
      </c>
      <c r="N1077" s="12">
        <v>2.6080000000000001</v>
      </c>
      <c r="O1077" s="44">
        <v>14.459</v>
      </c>
    </row>
    <row r="1078" spans="1:15" ht="14.25" customHeight="1">
      <c r="A1078" s="39">
        <v>46054</v>
      </c>
      <c r="B1078" s="40" t="s">
        <v>27</v>
      </c>
      <c r="C1078" s="40" t="s">
        <v>48</v>
      </c>
      <c r="D1078" s="10">
        <v>607.04700000000003</v>
      </c>
      <c r="E1078" s="41">
        <v>3.117</v>
      </c>
      <c r="F1078" s="10">
        <v>29.058</v>
      </c>
      <c r="G1078" s="41">
        <v>2.67</v>
      </c>
      <c r="H1078" s="10">
        <v>100.679</v>
      </c>
      <c r="I1078" s="41">
        <v>9.2270000000000003</v>
      </c>
      <c r="J1078" s="10">
        <v>8.9290000000000003</v>
      </c>
      <c r="K1078" s="41">
        <v>9.0570000000000004</v>
      </c>
      <c r="L1078" s="10">
        <v>506.36799999999999</v>
      </c>
      <c r="M1078" s="41">
        <v>2.9</v>
      </c>
      <c r="N1078" s="10">
        <v>52.661999999999999</v>
      </c>
      <c r="O1078" s="41">
        <v>2.3639999999999999</v>
      </c>
    </row>
    <row r="1079" spans="1:15" ht="14.25" customHeight="1">
      <c r="A1079" s="39">
        <v>46054</v>
      </c>
      <c r="B1079" s="40" t="s">
        <v>27</v>
      </c>
      <c r="C1079" s="40" t="s">
        <v>49</v>
      </c>
      <c r="D1079" s="10">
        <v>535.42899999999997</v>
      </c>
      <c r="E1079" s="41">
        <v>3.3530000000000002</v>
      </c>
      <c r="F1079" s="10">
        <v>25.63</v>
      </c>
      <c r="G1079" s="41">
        <v>2.9420000000000002</v>
      </c>
      <c r="H1079" s="10">
        <v>82.203999999999994</v>
      </c>
      <c r="I1079" s="41">
        <v>9.4369999999999994</v>
      </c>
      <c r="J1079" s="10">
        <v>7.2910000000000004</v>
      </c>
      <c r="K1079" s="41">
        <v>9.2710000000000008</v>
      </c>
      <c r="L1079" s="10">
        <v>453.22500000000002</v>
      </c>
      <c r="M1079" s="41">
        <v>3.1720000000000002</v>
      </c>
      <c r="N1079" s="10">
        <v>47.134999999999998</v>
      </c>
      <c r="O1079" s="41">
        <v>2.6909999999999998</v>
      </c>
    </row>
    <row r="1080" spans="1:15" ht="14.25" customHeight="1">
      <c r="A1080" s="39">
        <v>46054</v>
      </c>
      <c r="B1080" s="40" t="s">
        <v>27</v>
      </c>
      <c r="C1080" s="40" t="s">
        <v>50</v>
      </c>
      <c r="D1080" s="10">
        <v>71.619</v>
      </c>
      <c r="E1080" s="41">
        <v>9.7100000000000009</v>
      </c>
      <c r="F1080" s="10">
        <v>3.4279999999999999</v>
      </c>
      <c r="G1080" s="41">
        <v>9.5760000000000005</v>
      </c>
      <c r="H1080" s="10">
        <v>18.475000000000001</v>
      </c>
      <c r="I1080" s="41">
        <v>22.452000000000002</v>
      </c>
      <c r="J1080" s="10">
        <v>1.639</v>
      </c>
      <c r="K1080" s="41">
        <v>22.382000000000001</v>
      </c>
      <c r="L1080" s="10">
        <v>53.143000000000001</v>
      </c>
      <c r="M1080" s="41">
        <v>9.4700000000000006</v>
      </c>
      <c r="N1080" s="10">
        <v>5.5270000000000001</v>
      </c>
      <c r="O1080" s="41">
        <v>9.32</v>
      </c>
    </row>
    <row r="1081" spans="1:15" ht="14.25" customHeight="1">
      <c r="A1081" s="39">
        <v>46054</v>
      </c>
      <c r="B1081" s="40" t="s">
        <v>27</v>
      </c>
      <c r="C1081" s="40" t="s">
        <v>51</v>
      </c>
      <c r="D1081" s="10">
        <v>32.661000000000001</v>
      </c>
      <c r="E1081" s="41">
        <v>12.994999999999999</v>
      </c>
      <c r="F1081" s="10">
        <v>1.5629999999999999</v>
      </c>
      <c r="G1081" s="41">
        <v>12.896000000000001</v>
      </c>
      <c r="H1081" s="10">
        <v>3.9889999999999999</v>
      </c>
      <c r="I1081" s="41">
        <v>35.561</v>
      </c>
      <c r="J1081" s="10">
        <v>0.35399999999999998</v>
      </c>
      <c r="K1081" s="41">
        <v>35.517000000000003</v>
      </c>
      <c r="L1081" s="10">
        <v>28.672000000000001</v>
      </c>
      <c r="M1081" s="41">
        <v>14.939</v>
      </c>
      <c r="N1081" s="10">
        <v>2.9820000000000002</v>
      </c>
      <c r="O1081" s="41">
        <v>14.843999999999999</v>
      </c>
    </row>
    <row r="1082" spans="1:15" ht="14.25" customHeight="1">
      <c r="A1082" s="42">
        <v>46054</v>
      </c>
      <c r="B1082" s="43" t="s">
        <v>27</v>
      </c>
      <c r="C1082" s="43" t="s">
        <v>52</v>
      </c>
      <c r="D1082" s="12">
        <v>38.957999999999998</v>
      </c>
      <c r="E1082" s="44">
        <v>15.596</v>
      </c>
      <c r="F1082" s="12">
        <v>1.865</v>
      </c>
      <c r="G1082" s="44">
        <v>15.513</v>
      </c>
      <c r="H1082" s="12">
        <v>14.486000000000001</v>
      </c>
      <c r="I1082" s="44">
        <v>24.167000000000002</v>
      </c>
      <c r="J1082" s="12">
        <v>1.2849999999999999</v>
      </c>
      <c r="K1082" s="44">
        <v>24.103000000000002</v>
      </c>
      <c r="L1082" s="12">
        <v>24.472000000000001</v>
      </c>
      <c r="M1082" s="44">
        <v>15.391999999999999</v>
      </c>
      <c r="N1082" s="12">
        <v>2.5449999999999999</v>
      </c>
      <c r="O1082" s="44">
        <v>15.3</v>
      </c>
    </row>
    <row r="1083" spans="1:15" ht="14.25" customHeight="1">
      <c r="A1083" s="39">
        <v>46054</v>
      </c>
      <c r="B1083" s="40" t="s">
        <v>28</v>
      </c>
      <c r="C1083" s="40" t="s">
        <v>48</v>
      </c>
      <c r="D1083" s="10">
        <v>142.09800000000001</v>
      </c>
      <c r="E1083" s="41">
        <v>6.1219999999999999</v>
      </c>
      <c r="F1083" s="10">
        <v>38.875</v>
      </c>
      <c r="G1083" s="41">
        <v>4.29</v>
      </c>
      <c r="H1083" s="10">
        <v>17.87</v>
      </c>
      <c r="I1083" s="41">
        <v>20.925000000000001</v>
      </c>
      <c r="J1083" s="10">
        <v>19.640999999999998</v>
      </c>
      <c r="K1083" s="41">
        <v>19.077000000000002</v>
      </c>
      <c r="L1083" s="10">
        <v>124.22799999999999</v>
      </c>
      <c r="M1083" s="41">
        <v>5.9630000000000001</v>
      </c>
      <c r="N1083" s="10">
        <v>45.25</v>
      </c>
      <c r="O1083" s="41">
        <v>3.456</v>
      </c>
    </row>
    <row r="1084" spans="1:15" ht="14.25" customHeight="1">
      <c r="A1084" s="39">
        <v>46054</v>
      </c>
      <c r="B1084" s="40" t="s">
        <v>28</v>
      </c>
      <c r="C1084" s="40" t="s">
        <v>49</v>
      </c>
      <c r="D1084" s="10">
        <v>106.89700000000001</v>
      </c>
      <c r="E1084" s="41">
        <v>7.7469999999999999</v>
      </c>
      <c r="F1084" s="10">
        <v>29.245000000000001</v>
      </c>
      <c r="G1084" s="41">
        <v>6.399</v>
      </c>
      <c r="H1084" s="10">
        <v>11.186</v>
      </c>
      <c r="I1084" s="41">
        <v>27.213999999999999</v>
      </c>
      <c r="J1084" s="10">
        <v>12.294</v>
      </c>
      <c r="K1084" s="41">
        <v>25.821000000000002</v>
      </c>
      <c r="L1084" s="10">
        <v>95.710999999999999</v>
      </c>
      <c r="M1084" s="41">
        <v>7.7549999999999999</v>
      </c>
      <c r="N1084" s="10">
        <v>34.863</v>
      </c>
      <c r="O1084" s="41">
        <v>6.0430000000000001</v>
      </c>
    </row>
    <row r="1085" spans="1:15" ht="14.25" customHeight="1">
      <c r="A1085" s="39">
        <v>46054</v>
      </c>
      <c r="B1085" s="40" t="s">
        <v>28</v>
      </c>
      <c r="C1085" s="40" t="s">
        <v>50</v>
      </c>
      <c r="D1085" s="10">
        <v>35.201000000000001</v>
      </c>
      <c r="E1085" s="41">
        <v>12.414999999999999</v>
      </c>
      <c r="F1085" s="10">
        <v>9.6300000000000008</v>
      </c>
      <c r="G1085" s="41">
        <v>11.622</v>
      </c>
      <c r="H1085" s="10">
        <v>6.6849999999999996</v>
      </c>
      <c r="I1085" s="41">
        <v>24.545999999999999</v>
      </c>
      <c r="J1085" s="10">
        <v>7.3470000000000004</v>
      </c>
      <c r="K1085" s="41">
        <v>22.991</v>
      </c>
      <c r="L1085" s="10">
        <v>28.515999999999998</v>
      </c>
      <c r="M1085" s="41">
        <v>14.05</v>
      </c>
      <c r="N1085" s="10">
        <v>10.387</v>
      </c>
      <c r="O1085" s="41">
        <v>13.183</v>
      </c>
    </row>
    <row r="1086" spans="1:15" ht="14.25" customHeight="1">
      <c r="A1086" s="39">
        <v>46054</v>
      </c>
      <c r="B1086" s="40" t="s">
        <v>28</v>
      </c>
      <c r="C1086" s="40" t="s">
        <v>51</v>
      </c>
      <c r="D1086" s="10">
        <v>22.292999999999999</v>
      </c>
      <c r="E1086" s="41">
        <v>15.382</v>
      </c>
      <c r="F1086" s="10">
        <v>6.0990000000000002</v>
      </c>
      <c r="G1086" s="41">
        <v>14.749000000000001</v>
      </c>
      <c r="H1086" s="10">
        <v>1.3779999999999999</v>
      </c>
      <c r="I1086" s="41">
        <v>64.016999999999996</v>
      </c>
      <c r="J1086" s="10">
        <v>1.5149999999999999</v>
      </c>
      <c r="K1086" s="41">
        <v>63.436999999999998</v>
      </c>
      <c r="L1086" s="10">
        <v>20.914999999999999</v>
      </c>
      <c r="M1086" s="41">
        <v>16.638999999999999</v>
      </c>
      <c r="N1086" s="10">
        <v>7.6180000000000003</v>
      </c>
      <c r="O1086" s="41">
        <v>15.913</v>
      </c>
    </row>
    <row r="1087" spans="1:15" ht="14.25" customHeight="1">
      <c r="A1087" s="42">
        <v>46054</v>
      </c>
      <c r="B1087" s="43" t="s">
        <v>28</v>
      </c>
      <c r="C1087" s="43" t="s">
        <v>52</v>
      </c>
      <c r="D1087" s="12">
        <v>12.907999999999999</v>
      </c>
      <c r="E1087" s="44">
        <v>20.558</v>
      </c>
      <c r="F1087" s="12">
        <v>3.5310000000000001</v>
      </c>
      <c r="G1087" s="44">
        <v>20.088999999999999</v>
      </c>
      <c r="H1087" s="12">
        <v>5.3070000000000004</v>
      </c>
      <c r="I1087" s="44">
        <v>30.420999999999999</v>
      </c>
      <c r="J1087" s="12">
        <v>5.8319999999999999</v>
      </c>
      <c r="K1087" s="44">
        <v>29.181000000000001</v>
      </c>
      <c r="L1087" s="12">
        <v>7.601</v>
      </c>
      <c r="M1087" s="44">
        <v>23.928999999999998</v>
      </c>
      <c r="N1087" s="12">
        <v>2.7690000000000001</v>
      </c>
      <c r="O1087" s="44">
        <v>23.43</v>
      </c>
    </row>
    <row r="1088" spans="1:15" ht="12.75" customHeight="1">
      <c r="A1088" s="30"/>
      <c r="B1088" s="17"/>
      <c r="C1088" s="17"/>
      <c r="D1088" s="31"/>
      <c r="E1088" s="32"/>
      <c r="F1088" s="31"/>
      <c r="G1088" s="32"/>
      <c r="H1088" s="31"/>
      <c r="I1088" s="32"/>
      <c r="J1088" s="31"/>
      <c r="K1088" s="32"/>
      <c r="L1088" s="31"/>
      <c r="M1088" s="32"/>
      <c r="N1088" s="31"/>
      <c r="O1088" s="32"/>
    </row>
    <row r="1089" spans="1:15">
      <c r="A1089" s="20" t="str">
        <f ca="1">"© Commonwealth of Australia "&amp;YEAR(TODAY())</f>
        <v>© Commonwealth of Australia 2026</v>
      </c>
      <c r="B1089" s="11"/>
      <c r="C1089" s="11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</row>
    <row r="1090" spans="1:15" ht="14.25" customHeight="1">
      <c r="A1090" s="11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</row>
  </sheetData>
  <autoFilter ref="A7:C1087" xr:uid="{53DD70C0-1E17-4C6A-916B-6EDB710D3473}"/>
  <mergeCells count="7">
    <mergeCell ref="A2:M2"/>
    <mergeCell ref="A3:M3"/>
    <mergeCell ref="A4:M4"/>
    <mergeCell ref="A1:O1"/>
    <mergeCell ref="L6:O6"/>
    <mergeCell ref="H6:K6"/>
    <mergeCell ref="D6:G6"/>
  </mergeCells>
  <conditionalFormatting sqref="E8:E1088 G8:G1088 I8:I1088 K8:K1088 M8:M1088 O8:O1088">
    <cfRule type="cellIs" dxfId="0" priority="1" operator="greaterThanOrEqual">
      <formula>25</formula>
    </cfRule>
  </conditionalFormatting>
  <hyperlinks>
    <hyperlink ref="A693" r:id="rId1" display="© Commonwealth of Australia 2013" xr:uid="{8F459EFC-5140-42C1-AEC9-DC1353264AB5}"/>
    <hyperlink ref="A1089" r:id="rId2" display="© Commonwealth of Australia 2013" xr:uid="{5F5EFAFD-5616-4D93-B163-B74F49C6650D}"/>
  </hyperlinks>
  <pageMargins left="0.7" right="0.7" top="0.75" bottom="0.75" header="0.3" footer="0.3"/>
  <pageSetup paperSize="9" scale="59" fitToHeight="0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AFDD7-1F01-486E-A544-265FF20BED09}">
  <dimension ref="A1:X81"/>
  <sheetViews>
    <sheetView workbookViewId="0"/>
  </sheetViews>
  <sheetFormatPr defaultRowHeight="14.25" customHeight="1"/>
  <cols>
    <col min="5" max="5" width="27.25" bestFit="1" customWidth="1"/>
    <col min="11" max="11" width="61.75" bestFit="1" customWidth="1"/>
  </cols>
  <sheetData>
    <row r="1" spans="1:24" ht="15.75">
      <c r="A1" s="38" t="s">
        <v>56</v>
      </c>
      <c r="B1" s="40"/>
      <c r="C1" s="40"/>
      <c r="D1" s="40"/>
      <c r="E1" s="40"/>
      <c r="F1" s="40"/>
      <c r="G1" s="40"/>
      <c r="H1" s="40"/>
      <c r="I1" s="40"/>
      <c r="J1" s="11"/>
      <c r="K1" s="11"/>
      <c r="L1" s="11">
        <v>1</v>
      </c>
      <c r="M1" s="11">
        <v>2</v>
      </c>
      <c r="N1" s="11">
        <v>3</v>
      </c>
      <c r="O1" s="11">
        <v>4</v>
      </c>
      <c r="P1" s="11">
        <v>5</v>
      </c>
      <c r="Q1" s="11">
        <v>6</v>
      </c>
      <c r="R1" s="11">
        <v>7</v>
      </c>
      <c r="S1" s="11">
        <v>8</v>
      </c>
      <c r="T1" s="11">
        <v>9</v>
      </c>
      <c r="U1" s="11">
        <v>10</v>
      </c>
      <c r="V1" s="11">
        <v>11</v>
      </c>
      <c r="W1" s="11">
        <v>12</v>
      </c>
      <c r="X1" s="11"/>
    </row>
    <row r="2" spans="1:24" ht="15" thickBot="1">
      <c r="A2" s="40"/>
      <c r="B2" s="40"/>
      <c r="C2" s="17" t="s">
        <v>34</v>
      </c>
      <c r="D2" s="40"/>
      <c r="E2" s="40"/>
      <c r="F2" s="40"/>
      <c r="G2" s="17" t="s">
        <v>36</v>
      </c>
      <c r="H2" s="40"/>
      <c r="I2" s="17" t="s">
        <v>37</v>
      </c>
      <c r="J2" s="11"/>
      <c r="K2" s="16"/>
      <c r="L2" s="63" t="s">
        <v>13</v>
      </c>
      <c r="M2" s="63"/>
      <c r="N2" s="63"/>
      <c r="O2" s="63"/>
      <c r="P2" s="63" t="s">
        <v>11</v>
      </c>
      <c r="Q2" s="63"/>
      <c r="R2" s="63"/>
      <c r="S2" s="63"/>
      <c r="T2" s="63" t="s">
        <v>12</v>
      </c>
      <c r="U2" s="63"/>
      <c r="V2" s="63"/>
      <c r="W2" s="63"/>
      <c r="X2" s="11"/>
    </row>
    <row r="3" spans="1:24" ht="15" thickBot="1">
      <c r="A3" s="55" cm="1">
        <f t="array" ref="A3:A14">_xlfn.LET(_xlpm.lastRow,$I$6,_xlpm.dataRange,'Data 1'!$A$8:INDEX('Data 1'!$A:$A,_xlpm.lastRow),_xlfn.UNIQUE(_xlfn._xlws.FILTER(_xlpm.dataRange,_xlpm.dataRange&lt;&gt;"")))</f>
        <v>42036</v>
      </c>
      <c r="B3" s="46" cm="1">
        <f t="array" ref="B3:B14">_xlfn.LET(_xlpm.step,COUNTIF('Data 1'!$A$8:INDEX('Data 1'!$A:$A,$I$6),INDEX(_xlfn.ANCHORARRAY($A$3),1)),_xlfn.SEQUENCE(ROWS(_xlfn.ANCHORARRAY($A$3)),1,1,_xlpm.step))</f>
        <v>1</v>
      </c>
      <c r="C3" s="47" cm="1">
        <f t="array" ref="C3">_xlfn.XLOOKUP(TEXT('Table 1'!B6,"mmm-yy"),TEXT(_xlfn.ANCHORARRAY($A$3),"mmm-yy"),_xlfn.ANCHORARRAY($B$3),"no found")</f>
        <v>991</v>
      </c>
      <c r="D3" s="40"/>
      <c r="E3" s="48" t="str" cm="1">
        <f t="array" ref="E3:E20">_xlfn.LET(_xlpm.lastRow,$I$6,_xlpm.dataRange,'Data 1'!$B$8:INDEX('Data 1'!$B:$B,_xlpm.lastRow),_xlfn.UNIQUE(_xlfn._xlws.FILTER(_xlpm.dataRange,_xlpm.dataRange&lt;&gt;"")))</f>
        <v>People aged 15 years and over</v>
      </c>
      <c r="F3" s="18" cm="1">
        <f t="array" ref="F3:F20">_xlfn.LET(_xlpm.step,COUNTIFS('Data 1'!$B$8:INDEX('Data 1'!$B:$B,$I$6),INDEX(_xlfn.ANCHORARRAY($E3),1),'Data 1'!$A$8:INDEX('Data 1'!$A:$A,$I$6),$A$3),_xlfn.SEQUENCE(ROWS(_xlfn.ANCHORARRAY($E$3)),1,0,_xlpm.step))</f>
        <v>0</v>
      </c>
      <c r="G3" s="47" cm="1">
        <f t="array" ref="G3">_xlfn.XLOOKUP('Table 1'!B7,_xlfn.ANCHORARRAY($E$3),_xlfn.ANCHORARRAY($F$3),"")</f>
        <v>0</v>
      </c>
      <c r="H3" s="40"/>
      <c r="I3" s="47">
        <f>C3+G3</f>
        <v>991</v>
      </c>
      <c r="J3" s="11"/>
      <c r="K3" s="16"/>
      <c r="L3" s="25" t="s">
        <v>6</v>
      </c>
      <c r="M3" s="25"/>
      <c r="N3" s="25" t="s">
        <v>15</v>
      </c>
      <c r="O3" s="25"/>
      <c r="P3" s="25" t="s">
        <v>6</v>
      </c>
      <c r="Q3" s="25"/>
      <c r="R3" s="25" t="s">
        <v>15</v>
      </c>
      <c r="S3" s="25"/>
      <c r="T3" s="25" t="s">
        <v>6</v>
      </c>
      <c r="U3" s="25"/>
      <c r="V3" s="25" t="s">
        <v>15</v>
      </c>
      <c r="W3" s="25"/>
      <c r="X3" s="11"/>
    </row>
    <row r="4" spans="1:24">
      <c r="A4" s="45">
        <v>42401</v>
      </c>
      <c r="B4" s="46">
        <v>91</v>
      </c>
      <c r="C4" s="40"/>
      <c r="D4" s="40"/>
      <c r="E4" s="48" t="str">
        <v>People aged 15 - 64 years</v>
      </c>
      <c r="F4" s="18">
        <v>5</v>
      </c>
      <c r="G4" s="40"/>
      <c r="H4" s="40"/>
      <c r="J4" s="11"/>
      <c r="K4" s="24" t="s">
        <v>42</v>
      </c>
      <c r="L4" s="21"/>
      <c r="M4" s="22"/>
      <c r="N4" s="23"/>
      <c r="O4" s="22"/>
      <c r="P4" s="21"/>
      <c r="Q4" s="22"/>
      <c r="R4" s="23"/>
      <c r="S4" s="22"/>
      <c r="T4" s="21"/>
      <c r="U4" s="22"/>
      <c r="V4" s="23"/>
      <c r="W4" s="22"/>
      <c r="X4" s="11"/>
    </row>
    <row r="5" spans="1:24" ht="15" thickBot="1">
      <c r="A5" s="45">
        <v>42767</v>
      </c>
      <c r="B5" s="46">
        <v>181</v>
      </c>
      <c r="C5" s="40"/>
      <c r="D5" s="40"/>
      <c r="E5" s="48" t="str">
        <v>People aged 15 - 24 years</v>
      </c>
      <c r="F5" s="18">
        <v>10</v>
      </c>
      <c r="G5" s="40"/>
      <c r="H5" s="40"/>
      <c r="I5" s="17" t="s">
        <v>38</v>
      </c>
      <c r="J5" s="11"/>
      <c r="K5" s="29" t="s">
        <v>43</v>
      </c>
      <c r="L5" s="27" cm="1">
        <f t="array" ref="L5">INDEX('Data 1'!$D$8:INDEX('Data 1'!$O:$O, $I$6),$X5,L$1)</f>
        <v>4546.62</v>
      </c>
      <c r="M5" s="27" cm="1">
        <f t="array" ref="M5">INDEX('Data 1'!$D$8:INDEX('Data 1'!$O:$O, $I$6),$X5,M$1)</f>
        <v>0.85299999999999998</v>
      </c>
      <c r="N5" s="27" cm="1">
        <f t="array" ref="N5">INDEX('Data 1'!$D$8:INDEX('Data 1'!$O:$O, $I$6),$X5,N$1)</f>
        <v>31.285</v>
      </c>
      <c r="O5" s="27" cm="1">
        <f t="array" ref="O5">INDEX('Data 1'!$D$8:INDEX('Data 1'!$O:$O, $I$6),$X5,O$1)</f>
        <v>0.78800000000000003</v>
      </c>
      <c r="P5" s="27" cm="1">
        <f t="array" ref="P5">INDEX('Data 1'!$D$8:INDEX('Data 1'!$O:$O, $I$6),$X5,P$1)</f>
        <v>1508.569</v>
      </c>
      <c r="Q5" s="27" cm="1">
        <f t="array" ref="Q5">INDEX('Data 1'!$D$8:INDEX('Data 1'!$O:$O, $I$6),$X5,Q$1)</f>
        <v>1.8380000000000001</v>
      </c>
      <c r="R5" s="27" cm="1">
        <f t="array" ref="R5">INDEX('Data 1'!$D$8:INDEX('Data 1'!$O:$O, $I$6),$X5,R$1)</f>
        <v>20.055</v>
      </c>
      <c r="S5" s="27" cm="1">
        <f t="array" ref="S5">INDEX('Data 1'!$D$8:INDEX('Data 1'!$O:$O, $I$6),$X5,S$1)</f>
        <v>1.7849999999999999</v>
      </c>
      <c r="T5" s="27" cm="1">
        <f t="array" ref="T5">INDEX('Data 1'!$D$8:INDEX('Data 1'!$O:$O, $I$6),$X5,T$1)</f>
        <v>3038.0509999999999</v>
      </c>
      <c r="U5" s="27" cm="1">
        <f t="array" ref="U5">INDEX('Data 1'!$D$8:INDEX('Data 1'!$O:$O, $I$6),$X5,U$1)</f>
        <v>0.92600000000000005</v>
      </c>
      <c r="V5" s="27" cm="1">
        <f t="array" ref="V5">INDEX('Data 1'!$D$8:INDEX('Data 1'!$O:$O, $I$6),$X5,V$1)</f>
        <v>43.334000000000003</v>
      </c>
      <c r="W5" s="27" cm="1">
        <f t="array" ref="W5">INDEX('Data 1'!$D$8:INDEX('Data 1'!$O:$O, $I$6),$X5,W$1)</f>
        <v>0.81699999999999995</v>
      </c>
      <c r="X5" s="49">
        <f>I3</f>
        <v>991</v>
      </c>
    </row>
    <row r="6" spans="1:24" ht="15" thickBot="1">
      <c r="A6" s="45">
        <v>43132</v>
      </c>
      <c r="B6" s="46">
        <v>271</v>
      </c>
      <c r="C6" s="40"/>
      <c r="D6" s="40"/>
      <c r="E6" s="48" t="str">
        <v>People aged 25 - 44 years</v>
      </c>
      <c r="F6" s="18">
        <v>15</v>
      </c>
      <c r="G6" s="40"/>
      <c r="H6" s="40"/>
      <c r="I6" s="47" cm="1">
        <f t="array" ref="I6">LOOKUP(2, 1/('Data 1'!$B$8:$B$1823&lt;&gt;""), ROW('Data 1'!$B$8:$B$1823))</f>
        <v>1087</v>
      </c>
      <c r="J6" s="11"/>
      <c r="K6" s="51" t="s">
        <v>44</v>
      </c>
      <c r="L6" s="27" cm="1">
        <f t="array" ref="L6">INDEX('Data 1'!$D$8:INDEX('Data 1'!$O:$O, $I$6),$X6,L$1)</f>
        <v>3723.8510000000001</v>
      </c>
      <c r="M6" s="27" cm="1">
        <f t="array" ref="M6">INDEX('Data 1'!$D$8:INDEX('Data 1'!$O:$O, $I$6),$X6,M$1)</f>
        <v>1.095</v>
      </c>
      <c r="N6" s="27" cm="1">
        <f t="array" ref="N6">INDEX('Data 1'!$D$8:INDEX('Data 1'!$O:$O, $I$6),$X6,N$1)</f>
        <v>25.623000000000001</v>
      </c>
      <c r="O6" s="27" cm="1">
        <f t="array" ref="O6">INDEX('Data 1'!$D$8:INDEX('Data 1'!$O:$O, $I$6),$X6,O$1)</f>
        <v>1.0449999999999999</v>
      </c>
      <c r="P6" s="27" cm="1">
        <f t="array" ref="P6">INDEX('Data 1'!$D$8:INDEX('Data 1'!$O:$O, $I$6),$X6,P$1)</f>
        <v>1179.511</v>
      </c>
      <c r="Q6" s="27" cm="1">
        <f t="array" ref="Q6">INDEX('Data 1'!$D$8:INDEX('Data 1'!$O:$O, $I$6),$X6,Q$1)</f>
        <v>2.121</v>
      </c>
      <c r="R6" s="27" cm="1">
        <f t="array" ref="R6">INDEX('Data 1'!$D$8:INDEX('Data 1'!$O:$O, $I$6),$X6,R$1)</f>
        <v>15.68</v>
      </c>
      <c r="S6" s="27" cm="1">
        <f t="array" ref="S6">INDEX('Data 1'!$D$8:INDEX('Data 1'!$O:$O, $I$6),$X6,S$1)</f>
        <v>2.0760000000000001</v>
      </c>
      <c r="T6" s="27" cm="1">
        <f t="array" ref="T6">INDEX('Data 1'!$D$8:INDEX('Data 1'!$O:$O, $I$6),$X6,T$1)</f>
        <v>2544.34</v>
      </c>
      <c r="U6" s="27" cm="1">
        <f t="array" ref="U6">INDEX('Data 1'!$D$8:INDEX('Data 1'!$O:$O, $I$6),$X6,U$1)</f>
        <v>1.218</v>
      </c>
      <c r="V6" s="27" cm="1">
        <f t="array" ref="V6">INDEX('Data 1'!$D$8:INDEX('Data 1'!$O:$O, $I$6),$X6,V$1)</f>
        <v>36.292000000000002</v>
      </c>
      <c r="W6" s="27" cm="1">
        <f t="array" ref="W6">INDEX('Data 1'!$D$8:INDEX('Data 1'!$O:$O, $I$6),$X6,W$1)</f>
        <v>1.137</v>
      </c>
      <c r="X6" s="49">
        <f>X5+1</f>
        <v>992</v>
      </c>
    </row>
    <row r="7" spans="1:24">
      <c r="A7" s="45">
        <v>43497</v>
      </c>
      <c r="B7" s="46">
        <v>361</v>
      </c>
      <c r="C7" s="40"/>
      <c r="D7" s="40"/>
      <c r="E7" s="48" t="str">
        <v>People aged 45 - 64 years</v>
      </c>
      <c r="F7" s="18">
        <v>20</v>
      </c>
      <c r="G7" s="40"/>
      <c r="H7" s="40"/>
      <c r="I7" s="40"/>
      <c r="J7" s="11"/>
      <c r="K7" s="51" t="s">
        <v>45</v>
      </c>
      <c r="L7" s="27" cm="1">
        <f t="array" ref="L7">INDEX('Data 1'!$D$8:INDEX('Data 1'!$O:$O, $I$6),$X7,L$1)</f>
        <v>822.76900000000001</v>
      </c>
      <c r="M7" s="27" cm="1">
        <f t="array" ref="M7">INDEX('Data 1'!$D$8:INDEX('Data 1'!$O:$O, $I$6),$X7,M$1)</f>
        <v>2.4180000000000001</v>
      </c>
      <c r="N7" s="27" cm="1">
        <f t="array" ref="N7">INDEX('Data 1'!$D$8:INDEX('Data 1'!$O:$O, $I$6),$X7,N$1)</f>
        <v>5.6609999999999996</v>
      </c>
      <c r="O7" s="27" cm="1">
        <f t="array" ref="O7">INDEX('Data 1'!$D$8:INDEX('Data 1'!$O:$O, $I$6),$X7,O$1)</f>
        <v>2.395</v>
      </c>
      <c r="P7" s="27" cm="1">
        <f t="array" ref="P7">INDEX('Data 1'!$D$8:INDEX('Data 1'!$O:$O, $I$6),$X7,P$1)</f>
        <v>329.05799999999999</v>
      </c>
      <c r="Q7" s="27" cm="1">
        <f t="array" ref="Q7">INDEX('Data 1'!$D$8:INDEX('Data 1'!$O:$O, $I$6),$X7,Q$1)</f>
        <v>4.4569999999999999</v>
      </c>
      <c r="R7" s="27" cm="1">
        <f t="array" ref="R7">INDEX('Data 1'!$D$8:INDEX('Data 1'!$O:$O, $I$6),$X7,R$1)</f>
        <v>4.375</v>
      </c>
      <c r="S7" s="27" cm="1">
        <f t="array" ref="S7">INDEX('Data 1'!$D$8:INDEX('Data 1'!$O:$O, $I$6),$X7,S$1)</f>
        <v>4.4359999999999999</v>
      </c>
      <c r="T7" s="27" cm="1">
        <f t="array" ref="T7">INDEX('Data 1'!$D$8:INDEX('Data 1'!$O:$O, $I$6),$X7,T$1)</f>
        <v>493.71100000000001</v>
      </c>
      <c r="U7" s="27" cm="1">
        <f t="array" ref="U7">INDEX('Data 1'!$D$8:INDEX('Data 1'!$O:$O, $I$6),$X7,U$1)</f>
        <v>2.625</v>
      </c>
      <c r="V7" s="27" cm="1">
        <f t="array" ref="V7">INDEX('Data 1'!$D$8:INDEX('Data 1'!$O:$O, $I$6),$X7,V$1)</f>
        <v>7.0419999999999998</v>
      </c>
      <c r="W7" s="27" cm="1">
        <f t="array" ref="W7">INDEX('Data 1'!$D$8:INDEX('Data 1'!$O:$O, $I$6),$X7,W$1)</f>
        <v>2.5880000000000001</v>
      </c>
      <c r="X7" s="49">
        <f t="shared" ref="X7:X9" si="0">X6+1</f>
        <v>993</v>
      </c>
    </row>
    <row r="8" spans="1:24">
      <c r="A8" s="45">
        <v>43862</v>
      </c>
      <c r="B8" s="46">
        <v>451</v>
      </c>
      <c r="C8" s="40"/>
      <c r="D8" s="40"/>
      <c r="E8" s="48" t="str">
        <v>People aged 65 years and over</v>
      </c>
      <c r="F8" s="18">
        <v>25</v>
      </c>
      <c r="G8" s="40"/>
      <c r="H8" s="40"/>
      <c r="I8" s="40"/>
      <c r="J8" s="11"/>
      <c r="K8" s="52" t="s">
        <v>46</v>
      </c>
      <c r="L8" s="27" cm="1">
        <f t="array" ref="L8">INDEX('Data 1'!$D$8:INDEX('Data 1'!$O:$O, $I$6),$X8,L$1)</f>
        <v>430.33699999999999</v>
      </c>
      <c r="M8" s="27" cm="1">
        <f t="array" ref="M8">INDEX('Data 1'!$D$8:INDEX('Data 1'!$O:$O, $I$6),$X8,M$1)</f>
        <v>4.0949999999999998</v>
      </c>
      <c r="N8" s="27" cm="1">
        <f t="array" ref="N8">INDEX('Data 1'!$D$8:INDEX('Data 1'!$O:$O, $I$6),$X8,N$1)</f>
        <v>2.9609999999999999</v>
      </c>
      <c r="O8" s="27" cm="1">
        <f t="array" ref="O8">INDEX('Data 1'!$D$8:INDEX('Data 1'!$O:$O, $I$6),$X8,O$1)</f>
        <v>4.0819999999999999</v>
      </c>
      <c r="P8" s="27" cm="1">
        <f t="array" ref="P8">INDEX('Data 1'!$D$8:INDEX('Data 1'!$O:$O, $I$6),$X8,P$1)</f>
        <v>153.58000000000001</v>
      </c>
      <c r="Q8" s="27" cm="1">
        <f t="array" ref="Q8">INDEX('Data 1'!$D$8:INDEX('Data 1'!$O:$O, $I$6),$X8,Q$1)</f>
        <v>6.8220000000000001</v>
      </c>
      <c r="R8" s="27" cm="1">
        <f t="array" ref="R8">INDEX('Data 1'!$D$8:INDEX('Data 1'!$O:$O, $I$6),$X8,R$1)</f>
        <v>2.0419999999999998</v>
      </c>
      <c r="S8" s="27" cm="1">
        <f t="array" ref="S8">INDEX('Data 1'!$D$8:INDEX('Data 1'!$O:$O, $I$6),$X8,S$1)</f>
        <v>6.8079999999999998</v>
      </c>
      <c r="T8" s="27" cm="1">
        <f t="array" ref="T8">INDEX('Data 1'!$D$8:INDEX('Data 1'!$O:$O, $I$6),$X8,T$1)</f>
        <v>276.75700000000001</v>
      </c>
      <c r="U8" s="27" cm="1">
        <f t="array" ref="U8">INDEX('Data 1'!$D$8:INDEX('Data 1'!$O:$O, $I$6),$X8,U$1)</f>
        <v>4.0270000000000001</v>
      </c>
      <c r="V8" s="27" cm="1">
        <f t="array" ref="V8">INDEX('Data 1'!$D$8:INDEX('Data 1'!$O:$O, $I$6),$X8,V$1)</f>
        <v>3.948</v>
      </c>
      <c r="W8" s="27" cm="1">
        <f t="array" ref="W8">INDEX('Data 1'!$D$8:INDEX('Data 1'!$O:$O, $I$6),$X8,W$1)</f>
        <v>4.0030000000000001</v>
      </c>
      <c r="X8" s="49">
        <f t="shared" si="0"/>
        <v>994</v>
      </c>
    </row>
    <row r="9" spans="1:24">
      <c r="A9" s="45">
        <v>44228</v>
      </c>
      <c r="B9" s="46">
        <v>541</v>
      </c>
      <c r="C9" s="40"/>
      <c r="D9" s="40"/>
      <c r="E9" s="48" t="str">
        <v>New South Wales</v>
      </c>
      <c r="F9" s="18">
        <v>30</v>
      </c>
      <c r="G9" s="40"/>
      <c r="H9" s="40"/>
      <c r="I9" s="40"/>
      <c r="J9" s="11"/>
      <c r="K9" s="52" t="s">
        <v>47</v>
      </c>
      <c r="L9" s="27" cm="1">
        <f t="array" ref="L9">INDEX('Data 1'!$D$8:INDEX('Data 1'!$O:$O, $I$6),$X9,L$1)</f>
        <v>392.43200000000002</v>
      </c>
      <c r="M9" s="27" cm="1">
        <f t="array" ref="M9">INDEX('Data 1'!$D$8:INDEX('Data 1'!$O:$O, $I$6),$X9,M$1)</f>
        <v>5.024</v>
      </c>
      <c r="N9" s="27" cm="1">
        <f t="array" ref="N9">INDEX('Data 1'!$D$8:INDEX('Data 1'!$O:$O, $I$6),$X9,N$1)</f>
        <v>2.7</v>
      </c>
      <c r="O9" s="27" cm="1">
        <f t="array" ref="O9">INDEX('Data 1'!$D$8:INDEX('Data 1'!$O:$O, $I$6),$X9,O$1)</f>
        <v>5.0129999999999999</v>
      </c>
      <c r="P9" s="27" cm="1">
        <f t="array" ref="P9">INDEX('Data 1'!$D$8:INDEX('Data 1'!$O:$O, $I$6),$X9,P$1)</f>
        <v>175.47800000000001</v>
      </c>
      <c r="Q9" s="27" cm="1">
        <f t="array" ref="Q9">INDEX('Data 1'!$D$8:INDEX('Data 1'!$O:$O, $I$6),$X9,Q$1)</f>
        <v>7.1790000000000003</v>
      </c>
      <c r="R9" s="27" cm="1">
        <f t="array" ref="R9">INDEX('Data 1'!$D$8:INDEX('Data 1'!$O:$O, $I$6),$X9,R$1)</f>
        <v>2.3330000000000002</v>
      </c>
      <c r="S9" s="27" cm="1">
        <f t="array" ref="S9">INDEX('Data 1'!$D$8:INDEX('Data 1'!$O:$O, $I$6),$X9,S$1)</f>
        <v>7.1660000000000004</v>
      </c>
      <c r="T9" s="27" cm="1">
        <f t="array" ref="T9">INDEX('Data 1'!$D$8:INDEX('Data 1'!$O:$O, $I$6),$X9,T$1)</f>
        <v>216.95400000000001</v>
      </c>
      <c r="U9" s="27" cm="1">
        <f t="array" ref="U9">INDEX('Data 1'!$D$8:INDEX('Data 1'!$O:$O, $I$6),$X9,U$1)</f>
        <v>5.4089999999999998</v>
      </c>
      <c r="V9" s="27" cm="1">
        <f t="array" ref="V9">INDEX('Data 1'!$D$8:INDEX('Data 1'!$O:$O, $I$6),$X9,V$1)</f>
        <v>3.0950000000000002</v>
      </c>
      <c r="W9" s="27" cm="1">
        <f t="array" ref="W9">INDEX('Data 1'!$D$8:INDEX('Data 1'!$O:$O, $I$6),$X9,W$1)</f>
        <v>5.391</v>
      </c>
      <c r="X9" s="49">
        <f t="shared" si="0"/>
        <v>995</v>
      </c>
    </row>
    <row r="10" spans="1:24">
      <c r="A10" s="45">
        <v>44593</v>
      </c>
      <c r="B10" s="46">
        <v>631</v>
      </c>
      <c r="C10" s="40"/>
      <c r="D10" s="40"/>
      <c r="E10" s="48" t="str">
        <v>Victoria</v>
      </c>
      <c r="F10" s="18">
        <v>35</v>
      </c>
      <c r="G10" s="40"/>
      <c r="H10" s="40"/>
      <c r="I10" s="40"/>
      <c r="J10" s="11"/>
      <c r="K10" s="53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49"/>
    </row>
    <row r="11" spans="1:24">
      <c r="A11" s="45">
        <v>44958</v>
      </c>
      <c r="B11" s="46">
        <v>721</v>
      </c>
      <c r="C11" s="40"/>
      <c r="D11" s="40"/>
      <c r="E11" s="48" t="str">
        <v>Queensland</v>
      </c>
      <c r="F11" s="18">
        <v>40</v>
      </c>
      <c r="G11" s="40"/>
      <c r="H11" s="40"/>
      <c r="I11" s="40"/>
      <c r="J11" s="11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49"/>
    </row>
    <row r="12" spans="1:24">
      <c r="A12" s="45">
        <v>45323</v>
      </c>
      <c r="B12" s="46">
        <v>811</v>
      </c>
      <c r="C12" s="40"/>
      <c r="D12" s="40"/>
      <c r="E12" s="48" t="str">
        <v>South Australia</v>
      </c>
      <c r="F12" s="18">
        <v>45</v>
      </c>
      <c r="G12" s="40"/>
      <c r="H12" s="40"/>
      <c r="I12" s="40"/>
      <c r="J12" s="11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49"/>
    </row>
    <row r="13" spans="1:24">
      <c r="A13" s="45">
        <v>45689</v>
      </c>
      <c r="B13" s="46">
        <v>901</v>
      </c>
      <c r="C13" s="40"/>
      <c r="D13" s="40"/>
      <c r="E13" s="48" t="str">
        <v>Western Australia</v>
      </c>
      <c r="F13" s="18">
        <v>50</v>
      </c>
      <c r="G13" s="40"/>
      <c r="H13" s="40"/>
      <c r="I13" s="40"/>
      <c r="J13" s="11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49"/>
    </row>
    <row r="14" spans="1:24">
      <c r="A14" s="45">
        <v>46054</v>
      </c>
      <c r="B14" s="46">
        <v>991</v>
      </c>
      <c r="C14" s="40"/>
      <c r="D14" s="40"/>
      <c r="E14" s="48" t="str">
        <v>Tasmania</v>
      </c>
      <c r="F14" s="18">
        <v>55</v>
      </c>
      <c r="G14" s="40"/>
      <c r="H14" s="40"/>
      <c r="I14" s="40"/>
      <c r="J14" s="11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49"/>
    </row>
    <row r="15" spans="1:24">
      <c r="A15" s="40"/>
      <c r="B15" s="40"/>
      <c r="C15" s="40"/>
      <c r="D15" s="40"/>
      <c r="E15" s="48" t="str">
        <v>Northern Territory</v>
      </c>
      <c r="F15" s="18">
        <v>60</v>
      </c>
      <c r="G15" s="40"/>
      <c r="H15" s="40"/>
      <c r="I15" s="40"/>
      <c r="J15" s="11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49"/>
    </row>
    <row r="16" spans="1:24">
      <c r="A16" s="40"/>
      <c r="B16" s="40"/>
      <c r="C16" s="40"/>
      <c r="D16" s="40"/>
      <c r="E16" s="48" t="str">
        <v>Australian Capital Territory</v>
      </c>
      <c r="F16" s="18">
        <v>65</v>
      </c>
      <c r="G16" s="40"/>
      <c r="H16" s="40"/>
      <c r="I16" s="40"/>
      <c r="J16" s="11"/>
      <c r="K16" s="29"/>
      <c r="L16" s="29"/>
      <c r="M16" s="50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</row>
    <row r="17" spans="1:24">
      <c r="A17" s="40"/>
      <c r="B17" s="40"/>
      <c r="C17" s="40"/>
      <c r="D17" s="40"/>
      <c r="E17" s="48" t="str">
        <v>Parents of children aged 0 - 14 years</v>
      </c>
      <c r="F17" s="18">
        <v>70</v>
      </c>
      <c r="G17" s="40"/>
      <c r="H17" s="40"/>
      <c r="I17" s="40"/>
      <c r="J17" s="11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</row>
    <row r="18" spans="1:24">
      <c r="A18" s="40"/>
      <c r="B18" s="40"/>
      <c r="C18" s="40"/>
      <c r="D18" s="40"/>
      <c r="E18" s="48" t="str">
        <v>Parents of children aged 0 - 12 years</v>
      </c>
      <c r="F18" s="18">
        <v>75</v>
      </c>
      <c r="G18" s="40"/>
      <c r="H18" s="40"/>
      <c r="I18" s="40"/>
      <c r="J18" s="11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</row>
    <row r="19" spans="1:24">
      <c r="A19" s="54"/>
      <c r="B19" s="40"/>
      <c r="C19" s="40"/>
      <c r="D19" s="40"/>
      <c r="E19" s="48" t="str">
        <v>Parents of children aged 0 - 5 years</v>
      </c>
      <c r="F19" s="18">
        <v>80</v>
      </c>
      <c r="G19" s="40"/>
      <c r="H19" s="40"/>
      <c r="I19" s="40"/>
      <c r="J19" s="11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</row>
    <row r="20" spans="1:24">
      <c r="A20" s="40"/>
      <c r="B20" s="40"/>
      <c r="C20" s="40"/>
      <c r="D20" s="40"/>
      <c r="E20" s="40" t="str">
        <v>Lone parents of children aged 0 - 14 years</v>
      </c>
      <c r="F20" s="18">
        <v>85</v>
      </c>
      <c r="G20" s="40"/>
      <c r="H20" s="40"/>
      <c r="I20" s="40"/>
      <c r="J20" s="11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</row>
    <row r="21" spans="1:24">
      <c r="A21" s="40"/>
      <c r="B21" s="40"/>
      <c r="C21" s="40"/>
      <c r="D21" s="40"/>
      <c r="E21" s="40"/>
      <c r="F21" s="18"/>
      <c r="G21" s="40"/>
      <c r="H21" s="40"/>
      <c r="I21" s="40"/>
      <c r="J21" s="11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</row>
    <row r="22" spans="1:2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</row>
    <row r="23" spans="1:24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</row>
    <row r="24" spans="1:24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</row>
    <row r="25" spans="1:2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</row>
    <row r="26" spans="1:24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</row>
    <row r="27" spans="1:24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</row>
    <row r="28" spans="1:2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</row>
    <row r="29" spans="1:24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</row>
    <row r="30" spans="1:24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</row>
    <row r="31" spans="1:2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</row>
    <row r="32" spans="1:24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</row>
    <row r="33" spans="1:24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</row>
    <row r="34" spans="1:24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</row>
    <row r="35" spans="1:24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</row>
    <row r="36" spans="1:24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</row>
    <row r="37" spans="1:24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</row>
    <row r="38" spans="1:24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 spans="1:24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spans="1:24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</row>
    <row r="41" spans="1:24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</row>
    <row r="42" spans="1:24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</row>
    <row r="43" spans="1:24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</row>
    <row r="44" spans="1:24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</row>
    <row r="45" spans="1:24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</row>
    <row r="46" spans="1:24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</row>
    <row r="47" spans="1:24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</row>
    <row r="48" spans="1:24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</row>
    <row r="49" spans="1:24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</row>
    <row r="50" spans="1:24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</row>
    <row r="51" spans="1:24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</row>
    <row r="52" spans="1:24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</row>
    <row r="53" spans="1:24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</row>
    <row r="54" spans="1:24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</row>
    <row r="55" spans="1:24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</row>
    <row r="56" spans="1:24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</row>
    <row r="57" spans="1:24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</row>
    <row r="58" spans="1:24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</row>
    <row r="59" spans="1:24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</row>
    <row r="60" spans="1:24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</row>
    <row r="61" spans="1:24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</row>
    <row r="62" spans="1:24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</row>
    <row r="63" spans="1:24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</row>
    <row r="64" spans="1:24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</row>
    <row r="65" spans="1:24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</row>
    <row r="66" spans="1:24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</row>
    <row r="67" spans="1:24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</row>
    <row r="68" spans="1:24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</row>
    <row r="69" spans="1:24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</row>
    <row r="70" spans="1:24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</row>
    <row r="71" spans="1:24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</row>
    <row r="72" spans="1:24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</row>
    <row r="73" spans="1:24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</row>
    <row r="74" spans="1:24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</row>
    <row r="75" spans="1:24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</row>
    <row r="76" spans="1:24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</row>
    <row r="77" spans="1:24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</row>
    <row r="78" spans="1:24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</row>
    <row r="79" spans="1:24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</row>
    <row r="80" spans="1:24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</row>
    <row r="81" spans="1:24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</row>
  </sheetData>
  <mergeCells count="3">
    <mergeCell ref="L2:O2"/>
    <mergeCell ref="P2:S2"/>
    <mergeCell ref="T2:W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Contents</vt:lpstr>
      <vt:lpstr>Table 1</vt:lpstr>
      <vt:lpstr>Data 1</vt:lpstr>
      <vt:lpstr>Calculation 1</vt:lpstr>
      <vt:lpstr>'Data 1'!TopOfTable_Table_1</vt:lpstr>
      <vt:lpstr>TopOfTable_Table_1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ABS</dc:creator>
  <cp:keywords/>
  <dc:description/>
  <cp:lastModifiedBy>Melissa Beeton</cp:lastModifiedBy>
  <cp:revision>5</cp:revision>
  <dcterms:created xsi:type="dcterms:W3CDTF">2007-10-02T09:30:30Z</dcterms:created>
  <dcterms:modified xsi:type="dcterms:W3CDTF">2026-07-30T05:48:27Z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  <property fmtid="{D5CDD505-2E9C-101B-9397-08002B2CF9AE}" pid="6" name="MSIP_Label_c8e5a7ee-c283-40b0-98eb-fa437df4c031_Enabled">
    <vt:lpwstr>true</vt:lpwstr>
  </property>
  <property fmtid="{D5CDD505-2E9C-101B-9397-08002B2CF9AE}" pid="7" name="MSIP_Label_c8e5a7ee-c283-40b0-98eb-fa437df4c031_SetDate">
    <vt:lpwstr>2022-06-03T00:23:53Z</vt:lpwstr>
  </property>
  <property fmtid="{D5CDD505-2E9C-101B-9397-08002B2CF9AE}" pid="8" name="MSIP_Label_c8e5a7ee-c283-40b0-98eb-fa437df4c031_Method">
    <vt:lpwstr>Privileged</vt:lpwstr>
  </property>
  <property fmtid="{D5CDD505-2E9C-101B-9397-08002B2CF9AE}" pid="9" name="MSIP_Label_c8e5a7ee-c283-40b0-98eb-fa437df4c031_Name">
    <vt:lpwstr>OFFICIAL</vt:lpwstr>
  </property>
  <property fmtid="{D5CDD505-2E9C-101B-9397-08002B2CF9AE}" pid="10" name="MSIP_Label_c8e5a7ee-c283-40b0-98eb-fa437df4c031_SiteId">
    <vt:lpwstr>34cdb737-c4fa-4c21-9a34-88ac2d721f88</vt:lpwstr>
  </property>
  <property fmtid="{D5CDD505-2E9C-101B-9397-08002B2CF9AE}" pid="11" name="MSIP_Label_c8e5a7ee-c283-40b0-98eb-fa437df4c031_ActionId">
    <vt:lpwstr>dc33da4b-23df-49fd-80ca-18567bf3c785</vt:lpwstr>
  </property>
  <property fmtid="{D5CDD505-2E9C-101B-9397-08002B2CF9AE}" pid="12" name="MSIP_Label_c8e5a7ee-c283-40b0-98eb-fa437df4c031_ContentBits">
    <vt:lpwstr>0</vt:lpwstr>
  </property>
</Properties>
</file>