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9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0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2.xml" ContentType="application/vnd.openxmlformats-officedocument.drawingml.chartshapes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3.xml" ContentType="application/vnd.openxmlformats-officedocument.drawingml.chartshapes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4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5.xml" ContentType="application/vnd.openxmlformats-officedocument.drawingml.chartshapes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6.xml" ContentType="application/vnd.openxmlformats-officedocument.drawingml.chartshapes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7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8.xml" ContentType="application/vnd.openxmlformats-officedocument.drawingml.chartshapes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19.xml" ContentType="application/vnd.openxmlformats-officedocument.drawingml.chartshapes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20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21.xml" ContentType="application/vnd.openxmlformats-officedocument.drawingml.chartshapes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22.xml" ContentType="application/vnd.openxmlformats-officedocument.drawingml.chartshapes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23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24.xml" ContentType="application/vnd.openxmlformats-officedocument.drawingml.chartshapes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25.xml" ContentType="application/vnd.openxmlformats-officedocument.drawingml.chartshapes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filterPrivacy="1" codeName="ThisWorkbook"/>
  <xr:revisionPtr revIDLastSave="0" documentId="13_ncr:1_{F535C731-A824-4AD7-A246-D19B667BAB45}" xr6:coauthVersionLast="45" xr6:coauthVersionMax="45" xr10:uidLastSave="{00000000-0000-0000-0000-000000000000}"/>
  <bookViews>
    <workbookView xWindow="-120" yWindow="-120" windowWidth="29040" windowHeight="15840" tabRatio="841" xr2:uid="{00000000-000D-0000-FFFF-FFFF00000000}"/>
  </bookViews>
  <sheets>
    <sheet name="Contents" sheetId="176" r:id="rId1"/>
    <sheet name="New South Wales" sheetId="842" r:id="rId2"/>
    <sheet name="Victoria" sheetId="843" r:id="rId3"/>
    <sheet name="Queensland" sheetId="844" r:id="rId4"/>
    <sheet name="South Australia" sheetId="845" r:id="rId5"/>
    <sheet name="Western Australia" sheetId="846" r:id="rId6"/>
    <sheet name="Tasmania" sheetId="847" r:id="rId7"/>
    <sheet name="Northern Territory" sheetId="848" r:id="rId8"/>
    <sheet name="Australian Capital Territory" sheetId="849" r:id="rId9"/>
  </sheets>
  <definedNames>
    <definedName name="_AMO_UniqueIdentifier" hidden="1">"'2995e12c-7f92-4103-a2d1-a1d598d57c6f'"</definedName>
    <definedName name="_xlnm.Print_Area" localSheetId="8">'Australian Capital Territory'!$A$1:$I$90</definedName>
    <definedName name="_xlnm.Print_Area" localSheetId="1">'New South Wales'!$A$1:$I$90</definedName>
    <definedName name="_xlnm.Print_Area" localSheetId="7">'Northern Territory'!$A$1:$I$90</definedName>
    <definedName name="_xlnm.Print_Area" localSheetId="3">Queensland!$A$1:$I$90</definedName>
    <definedName name="_xlnm.Print_Area" localSheetId="4">'South Australia'!$A$1:$I$90</definedName>
    <definedName name="_xlnm.Print_Area" localSheetId="6">Tasmania!$A$1:$I$90</definedName>
    <definedName name="_xlnm.Print_Area" localSheetId="2">Victoria!$A$1:$I$90</definedName>
    <definedName name="_xlnm.Print_Area" localSheetId="5">'Western Australia'!$A$1:$I$90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7" i="849" l="1"/>
  <c r="A55" i="849"/>
  <c r="A46" i="849"/>
  <c r="A36" i="849"/>
  <c r="A24" i="849"/>
  <c r="B10" i="849"/>
  <c r="I8" i="849"/>
  <c r="H8" i="849"/>
  <c r="G8" i="849"/>
  <c r="F8" i="849"/>
  <c r="E8" i="849"/>
  <c r="D8" i="849"/>
  <c r="C8" i="849"/>
  <c r="B8" i="849"/>
  <c r="A6" i="849"/>
  <c r="A3" i="849"/>
  <c r="A2" i="849"/>
  <c r="A77" i="848"/>
  <c r="A55" i="848"/>
  <c r="A46" i="848"/>
  <c r="A36" i="848"/>
  <c r="A24" i="848"/>
  <c r="B10" i="848"/>
  <c r="I8" i="848"/>
  <c r="H8" i="848"/>
  <c r="G8" i="848"/>
  <c r="F8" i="848"/>
  <c r="E8" i="848"/>
  <c r="D8" i="848"/>
  <c r="C8" i="848"/>
  <c r="B8" i="848"/>
  <c r="A6" i="848"/>
  <c r="A3" i="848"/>
  <c r="A2" i="848"/>
  <c r="A77" i="847"/>
  <c r="A55" i="847"/>
  <c r="A46" i="847"/>
  <c r="A36" i="847"/>
  <c r="A24" i="847"/>
  <c r="B10" i="847"/>
  <c r="I8" i="847"/>
  <c r="H8" i="847"/>
  <c r="G8" i="847"/>
  <c r="F8" i="847"/>
  <c r="E8" i="847"/>
  <c r="D8" i="847"/>
  <c r="C8" i="847"/>
  <c r="B8" i="847"/>
  <c r="A6" i="847"/>
  <c r="A3" i="847"/>
  <c r="A2" i="847"/>
  <c r="A77" i="846"/>
  <c r="A55" i="846"/>
  <c r="A46" i="846"/>
  <c r="A36" i="846"/>
  <c r="A24" i="846"/>
  <c r="B10" i="846"/>
  <c r="I8" i="846"/>
  <c r="H8" i="846"/>
  <c r="G8" i="846"/>
  <c r="F8" i="846"/>
  <c r="E8" i="846"/>
  <c r="D8" i="846"/>
  <c r="C8" i="846"/>
  <c r="B8" i="846"/>
  <c r="A6" i="846"/>
  <c r="A3" i="846"/>
  <c r="A2" i="846"/>
  <c r="A77" i="845"/>
  <c r="A55" i="845"/>
  <c r="A46" i="845"/>
  <c r="A36" i="845"/>
  <c r="A24" i="845"/>
  <c r="B10" i="845"/>
  <c r="I8" i="845"/>
  <c r="H8" i="845"/>
  <c r="G8" i="845"/>
  <c r="F8" i="845"/>
  <c r="E8" i="845"/>
  <c r="D8" i="845"/>
  <c r="C8" i="845"/>
  <c r="B8" i="845"/>
  <c r="A6" i="845"/>
  <c r="A3" i="845"/>
  <c r="A2" i="845"/>
  <c r="A77" i="844"/>
  <c r="A55" i="844"/>
  <c r="A46" i="844"/>
  <c r="A36" i="844"/>
  <c r="A24" i="844"/>
  <c r="B10" i="844"/>
  <c r="I8" i="844"/>
  <c r="H8" i="844"/>
  <c r="G8" i="844"/>
  <c r="F8" i="844"/>
  <c r="E8" i="844"/>
  <c r="D8" i="844"/>
  <c r="C8" i="844"/>
  <c r="B8" i="844"/>
  <c r="A6" i="844"/>
  <c r="A3" i="844"/>
  <c r="A2" i="844"/>
  <c r="A77" i="843"/>
  <c r="A55" i="843"/>
  <c r="A46" i="843"/>
  <c r="A36" i="843"/>
  <c r="A24" i="843"/>
  <c r="B10" i="843"/>
  <c r="I8" i="843"/>
  <c r="H8" i="843"/>
  <c r="G8" i="843"/>
  <c r="F8" i="843"/>
  <c r="E8" i="843"/>
  <c r="D8" i="843"/>
  <c r="C8" i="843"/>
  <c r="B8" i="843"/>
  <c r="A6" i="843"/>
  <c r="A3" i="843"/>
  <c r="A2" i="843"/>
  <c r="A77" i="842" l="1"/>
  <c r="A36" i="842"/>
  <c r="A46" i="842"/>
  <c r="B10" i="842"/>
  <c r="A2" i="842"/>
  <c r="A24" i="842"/>
  <c r="A3" i="842"/>
  <c r="A55" i="842"/>
  <c r="A6" i="842"/>
  <c r="B8" i="842"/>
  <c r="F8" i="842"/>
  <c r="I8" i="842" l="1"/>
  <c r="E8" i="842"/>
  <c r="G8" i="842"/>
  <c r="C8" i="842"/>
  <c r="H8" i="842"/>
  <c r="D8" i="842"/>
</calcChain>
</file>

<file path=xl/sharedStrings.xml><?xml version="1.0" encoding="utf-8"?>
<sst xmlns="http://schemas.openxmlformats.org/spreadsheetml/2006/main" count="6649" uniqueCount="74">
  <si>
    <t>Mining</t>
  </si>
  <si>
    <t>Manufacturing</t>
  </si>
  <si>
    <t>Construction</t>
  </si>
  <si>
    <t>Other services</t>
  </si>
  <si>
    <t>Western Australia</t>
  </si>
  <si>
    <t>Arts and recreation services</t>
  </si>
  <si>
    <t>Health care and social assistance</t>
  </si>
  <si>
    <t>Education and training</t>
  </si>
  <si>
    <t>Public administration and safety</t>
  </si>
  <si>
    <t>Administrative and support services</t>
  </si>
  <si>
    <t>Professional, scientific and technical services</t>
  </si>
  <si>
    <t>Rental, hiring and real estate services</t>
  </si>
  <si>
    <t>Financial and insurance services</t>
  </si>
  <si>
    <t>Information media and telecommunications</t>
  </si>
  <si>
    <t>Transport, postal and warehousing</t>
  </si>
  <si>
    <t>Accommodation and food services</t>
  </si>
  <si>
    <t>Retail trade</t>
  </si>
  <si>
    <t>Wholesale trade</t>
  </si>
  <si>
    <t>Electricity, gas, water and waste services</t>
  </si>
  <si>
    <t>Agriculture, forestry and fishing</t>
  </si>
  <si>
    <t>This week</t>
  </si>
  <si>
    <t>Graph 5</t>
  </si>
  <si>
    <t>This wk</t>
  </si>
  <si>
    <t>Prev wk</t>
  </si>
  <si>
    <t>Prev mth</t>
  </si>
  <si>
    <t>Graph 4</t>
  </si>
  <si>
    <t>Graph 3</t>
  </si>
  <si>
    <t>Females</t>
  </si>
  <si>
    <t>Males</t>
  </si>
  <si>
    <t>Jobholder Demographics</t>
  </si>
  <si>
    <t>Total</t>
  </si>
  <si>
    <t>For businesses that are Single Touch Payroll enabled</t>
  </si>
  <si>
    <t xml:space="preserve">            Australian Bureau of Statistics</t>
  </si>
  <si>
    <t>New South Wales</t>
  </si>
  <si>
    <t>Victoria</t>
  </si>
  <si>
    <t>Queensland</t>
  </si>
  <si>
    <t>South Australia</t>
  </si>
  <si>
    <t>Tasmania</t>
  </si>
  <si>
    <t>Northern Territory</t>
  </si>
  <si>
    <t>Australian Capital Territory</t>
  </si>
  <si>
    <t>Contents</t>
  </si>
  <si>
    <t>Tables</t>
  </si>
  <si>
    <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</si>
  <si>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t>Inquiries</t>
  </si>
  <si>
    <t>Further information about these and related statistics is available from the ABS website www.abs.gov.au, or contact the National Information and Referral Service on 1300 135 070.</t>
  </si>
  <si>
    <t>Weekly Payroll Jobs and Wages in Australia - State and Territory</t>
  </si>
  <si>
    <t>*The week ending 14 March represents the week Australia had 100 cases of Covid-19. It is indexed to 100.</t>
  </si>
  <si>
    <t>Aged 20-29</t>
  </si>
  <si>
    <t>Aged 30-39</t>
  </si>
  <si>
    <t>Aged 40-49</t>
  </si>
  <si>
    <t>Aged 50-59</t>
  </si>
  <si>
    <t>Aged 60-69</t>
  </si>
  <si>
    <t>Aged 70+</t>
  </si>
  <si>
    <t>Graph 1 national jobs</t>
  </si>
  <si>
    <t/>
  </si>
  <si>
    <t>Graph 1 national wages</t>
  </si>
  <si>
    <t>Graph 1 state jobs</t>
  </si>
  <si>
    <t>Graph 1 state wages</t>
  </si>
  <si>
    <t>Payroll jobs</t>
  </si>
  <si>
    <t>Total wages</t>
  </si>
  <si>
    <t>Current week</t>
  </si>
  <si>
    <t>Base week</t>
  </si>
  <si>
    <t>Indexed male jobs</t>
  </si>
  <si>
    <t>Indexed female jobs</t>
  </si>
  <si>
    <t>Change jobs 14 March</t>
  </si>
  <si>
    <t>Graph 6</t>
  </si>
  <si>
    <t>Dist jobs by ind</t>
  </si>
  <si>
    <t>Week ending 14 Mar 2020</t>
  </si>
  <si>
    <t>© Commonwealth of Australia 2021</t>
  </si>
  <si>
    <t>Aged 15-19</t>
  </si>
  <si>
    <t>Previous month (week ending 10 Apr 2021)</t>
  </si>
  <si>
    <t>Previous week (ending 01 May 2021)</t>
  </si>
  <si>
    <t>This week (ending 08 May 2021)</t>
  </si>
  <si>
    <t>Released at 11.30am (Canberra time) 25 May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</si>
</sst>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[$-C09]d\ mmmm\ yyyy;@"/>
  </numFmts>
  <fonts count="3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b/>
      <u/>
      <sz val="12"/>
      <color indexed="12"/>
      <name val="Arial"/>
      <family val="2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9" fontId="3" fillId="0" borderId="0" applyFont="0" applyFill="0" applyBorder="0" applyAlignment="0" applyProtection="0"/>
    <xf numFmtId="0" fontId="4" fillId="0" borderId="1" applyNumberFormat="0" applyFill="0" applyAlignment="0" applyProtection="0"/>
    <xf numFmtId="0" fontId="5" fillId="2" borderId="2" applyNumberFormat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0" fontId="0" fillId="0" borderId="0" xfId="0"/>
    <xf numFmtId="0" fontId="9" fillId="0" borderId="0" xfId="0" applyFont="1" applyProtection="1">
      <protection hidden="1"/>
    </xf>
    <xf numFmtId="0" fontId="10" fillId="0" borderId="0" xfId="1" applyFont="1" applyFill="1" applyProtection="1">
      <protection hidden="1"/>
    </xf>
    <xf numFmtId="0" fontId="2" fillId="0" borderId="0" xfId="1" applyFont="1" applyBorder="1" applyAlignment="1">
      <alignment vertical="center"/>
    </xf>
    <xf numFmtId="0" fontId="12" fillId="0" borderId="0" xfId="1" applyFont="1" applyBorder="1" applyAlignment="1">
      <alignment horizontal="left"/>
    </xf>
    <xf numFmtId="0" fontId="13" fillId="0" borderId="0" xfId="1" applyFont="1"/>
    <xf numFmtId="0" fontId="8" fillId="0" borderId="0" xfId="0" applyFont="1"/>
    <xf numFmtId="0" fontId="14" fillId="0" borderId="0" xfId="6" applyAlignment="1" applyProtection="1">
      <alignment horizontal="center"/>
    </xf>
    <xf numFmtId="0" fontId="6" fillId="0" borderId="0" xfId="6" applyFont="1" applyFill="1" applyAlignment="1" applyProtection="1">
      <alignment horizontal="left" wrapText="1"/>
    </xf>
    <xf numFmtId="0" fontId="1" fillId="0" borderId="3" xfId="1" applyBorder="1" applyAlignment="1" applyProtection="1">
      <alignment wrapText="1"/>
      <protection locked="0"/>
    </xf>
    <xf numFmtId="0" fontId="1" fillId="0" borderId="3" xfId="1" applyBorder="1" applyAlignment="1">
      <alignment wrapText="1"/>
    </xf>
    <xf numFmtId="0" fontId="15" fillId="0" borderId="0" xfId="6" applyFont="1" applyAlignment="1" applyProtection="1"/>
    <xf numFmtId="0" fontId="12" fillId="0" borderId="0" xfId="6" applyFont="1" applyAlignment="1" applyProtection="1"/>
    <xf numFmtId="0" fontId="14" fillId="0" borderId="0" xfId="6" applyAlignment="1" applyProtection="1"/>
    <xf numFmtId="0" fontId="1" fillId="0" borderId="0" xfId="1" applyFont="1" applyBorder="1" applyAlignment="1">
      <alignment horizontal="left"/>
    </xf>
    <xf numFmtId="0" fontId="12" fillId="0" borderId="0" xfId="1" applyFont="1"/>
    <xf numFmtId="0" fontId="1" fillId="0" borderId="0" xfId="1"/>
    <xf numFmtId="0" fontId="3" fillId="0" borderId="0" xfId="0" applyFont="1"/>
    <xf numFmtId="0" fontId="3" fillId="0" borderId="0" xfId="0" applyFont="1" applyProtection="1">
      <protection hidden="1"/>
    </xf>
    <xf numFmtId="164" fontId="3" fillId="0" borderId="0" xfId="3" applyNumberFormat="1" applyFont="1" applyFill="1" applyProtection="1">
      <protection hidden="1"/>
    </xf>
    <xf numFmtId="164" fontId="7" fillId="0" borderId="0" xfId="3" applyNumberFormat="1" applyFont="1" applyFill="1" applyBorder="1" applyAlignment="1" applyProtection="1">
      <alignment horizontal="center"/>
      <protection hidden="1"/>
    </xf>
    <xf numFmtId="0" fontId="23" fillId="0" borderId="0" xfId="0" applyFont="1" applyFill="1" applyBorder="1"/>
    <xf numFmtId="0" fontId="24" fillId="0" borderId="0" xfId="4" applyFont="1" applyFill="1" applyBorder="1" applyProtection="1">
      <protection hidden="1"/>
    </xf>
    <xf numFmtId="14" fontId="25" fillId="0" borderId="0" xfId="5" applyNumberFormat="1" applyFont="1" applyFill="1" applyBorder="1" applyAlignment="1" applyProtection="1">
      <alignment horizontal="center"/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0" fontId="25" fillId="0" borderId="0" xfId="0" applyFont="1" applyFill="1" applyBorder="1"/>
    <xf numFmtId="0" fontId="25" fillId="0" borderId="0" xfId="0" applyFont="1" applyFill="1" applyBorder="1" applyProtection="1">
      <protection hidden="1"/>
    </xf>
    <xf numFmtId="166" fontId="25" fillId="0" borderId="0" xfId="3" applyNumberFormat="1" applyFont="1" applyFill="1" applyBorder="1" applyAlignment="1" applyProtection="1">
      <alignment horizontal="center"/>
      <protection hidden="1"/>
    </xf>
    <xf numFmtId="164" fontId="25" fillId="0" borderId="0" xfId="3" applyNumberFormat="1" applyFont="1" applyFill="1" applyBorder="1" applyAlignment="1" applyProtection="1">
      <alignment horizontal="center"/>
      <protection hidden="1"/>
    </xf>
    <xf numFmtId="165" fontId="25" fillId="0" borderId="0" xfId="3" applyNumberFormat="1" applyFont="1" applyFill="1" applyBorder="1" applyAlignment="1" applyProtection="1">
      <alignment horizontal="center"/>
      <protection hidden="1"/>
    </xf>
    <xf numFmtId="0" fontId="25" fillId="0" borderId="0" xfId="0" applyFont="1" applyFill="1" applyBorder="1" applyAlignment="1" applyProtection="1">
      <alignment horizontal="center" vertical="center" wrapText="1"/>
      <protection hidden="1"/>
    </xf>
    <xf numFmtId="0" fontId="23" fillId="0" borderId="0" xfId="0" applyFont="1" applyFill="1" applyBorder="1" applyProtection="1">
      <protection hidden="1"/>
    </xf>
    <xf numFmtId="9" fontId="25" fillId="0" borderId="0" xfId="3" applyFont="1" applyFill="1" applyBorder="1" applyAlignment="1" applyProtection="1">
      <alignment horizontal="center"/>
      <protection hidden="1"/>
    </xf>
    <xf numFmtId="1" fontId="25" fillId="0" borderId="0" xfId="3" applyNumberFormat="1" applyFont="1" applyFill="1" applyBorder="1" applyAlignment="1" applyProtection="1">
      <alignment horizontal="center"/>
      <protection hidden="1"/>
    </xf>
    <xf numFmtId="16" fontId="25" fillId="0" borderId="0" xfId="5" applyNumberFormat="1" applyFont="1" applyFill="1" applyBorder="1" applyAlignment="1">
      <alignment horizontal="center"/>
    </xf>
    <xf numFmtId="0" fontId="7" fillId="0" borderId="0" xfId="0" applyFont="1"/>
    <xf numFmtId="164" fontId="25" fillId="0" borderId="0" xfId="3" applyNumberFormat="1" applyFont="1" applyFill="1" applyBorder="1" applyAlignment="1" applyProtection="1">
      <alignment horizontal="right"/>
      <protection hidden="1"/>
    </xf>
    <xf numFmtId="0" fontId="25" fillId="0" borderId="0" xfId="0" applyFont="1" applyFill="1" applyBorder="1" applyAlignment="1">
      <alignment horizontal="right"/>
    </xf>
    <xf numFmtId="0" fontId="25" fillId="0" borderId="0" xfId="0" applyFont="1" applyFill="1" applyBorder="1" applyAlignment="1" applyProtection="1">
      <alignment horizontal="right"/>
      <protection hidden="1"/>
    </xf>
    <xf numFmtId="0" fontId="3" fillId="0" borderId="14" xfId="0" applyFont="1" applyBorder="1"/>
    <xf numFmtId="0" fontId="3" fillId="0" borderId="19" xfId="0" applyFont="1" applyBorder="1"/>
    <xf numFmtId="0" fontId="18" fillId="0" borderId="19" xfId="0" applyFont="1" applyBorder="1" applyProtection="1">
      <protection hidden="1"/>
    </xf>
    <xf numFmtId="164" fontId="7" fillId="0" borderId="22" xfId="3" applyNumberFormat="1" applyFont="1" applyFill="1" applyBorder="1" applyAlignment="1" applyProtection="1">
      <alignment horizontal="center"/>
      <protection hidden="1"/>
    </xf>
    <xf numFmtId="0" fontId="7" fillId="0" borderId="19" xfId="0" applyFont="1" applyBorder="1" applyAlignment="1" applyProtection="1">
      <alignment horizontal="left" indent="1"/>
      <protection hidden="1"/>
    </xf>
    <xf numFmtId="0" fontId="7" fillId="0" borderId="20" xfId="0" applyFont="1" applyBorder="1" applyAlignment="1" applyProtection="1">
      <alignment horizontal="left" indent="1"/>
      <protection hidden="1"/>
    </xf>
    <xf numFmtId="164" fontId="7" fillId="0" borderId="9" xfId="3" applyNumberFormat="1" applyFont="1" applyFill="1" applyBorder="1" applyAlignment="1" applyProtection="1">
      <alignment horizontal="center"/>
      <protection hidden="1"/>
    </xf>
    <xf numFmtId="164" fontId="7" fillId="0" borderId="23" xfId="3" applyNumberFormat="1" applyFont="1" applyFill="1" applyBorder="1" applyAlignment="1" applyProtection="1">
      <alignment horizontal="center"/>
      <protection hidden="1"/>
    </xf>
    <xf numFmtId="14" fontId="25" fillId="0" borderId="0" xfId="3" applyNumberFormat="1" applyFont="1" applyFill="1" applyBorder="1" applyAlignment="1" applyProtection="1">
      <alignment horizontal="center"/>
      <protection hidden="1"/>
    </xf>
    <xf numFmtId="0" fontId="25" fillId="0" borderId="0" xfId="0" applyFont="1" applyFill="1" applyBorder="1" applyAlignment="1">
      <alignment horizontal="center"/>
    </xf>
    <xf numFmtId="0" fontId="11" fillId="0" borderId="0" xfId="1" applyFont="1" applyAlignment="1">
      <alignment horizontal="left" vertical="center"/>
    </xf>
    <xf numFmtId="0" fontId="10" fillId="0" borderId="0" xfId="1" applyFont="1" applyProtection="1">
      <protection hidden="1"/>
    </xf>
    <xf numFmtId="0" fontId="17" fillId="0" borderId="0" xfId="1" applyFont="1" applyAlignment="1" applyProtection="1">
      <alignment vertical="center"/>
      <protection hidden="1"/>
    </xf>
    <xf numFmtId="14" fontId="3" fillId="0" borderId="0" xfId="0" applyNumberFormat="1" applyFont="1" applyProtection="1">
      <protection hidden="1"/>
    </xf>
    <xf numFmtId="2" fontId="3" fillId="0" borderId="0" xfId="0" applyNumberFormat="1" applyFont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0" fontId="18" fillId="0" borderId="0" xfId="0" applyFont="1" applyProtection="1"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27" fillId="0" borderId="0" xfId="0" applyFont="1" applyAlignment="1">
      <alignment horizontal="center"/>
    </xf>
    <xf numFmtId="0" fontId="28" fillId="0" borderId="0" xfId="0" applyFont="1" applyAlignment="1" applyProtection="1">
      <alignment horizontal="center" vertical="center" wrapText="1"/>
      <protection hidden="1"/>
    </xf>
    <xf numFmtId="0" fontId="29" fillId="0" borderId="0" xfId="0" applyFont="1" applyAlignment="1" applyProtection="1">
      <alignment horizontal="center"/>
      <protection hidden="1"/>
    </xf>
    <xf numFmtId="0" fontId="22" fillId="0" borderId="0" xfId="0" applyFont="1" applyAlignment="1" applyProtection="1">
      <alignment vertical="center" wrapText="1"/>
      <protection hidden="1"/>
    </xf>
    <xf numFmtId="0" fontId="20" fillId="0" borderId="0" xfId="0" applyFont="1" applyProtection="1">
      <protection hidden="1"/>
    </xf>
    <xf numFmtId="0" fontId="26" fillId="0" borderId="0" xfId="0" applyFont="1" applyFill="1" applyBorder="1" applyProtection="1">
      <protection hidden="1"/>
    </xf>
    <xf numFmtId="0" fontId="11" fillId="4" borderId="0" xfId="1" applyFont="1" applyFill="1" applyAlignment="1">
      <alignment horizontal="left" vertical="center"/>
    </xf>
    <xf numFmtId="0" fontId="6" fillId="0" borderId="0" xfId="1" applyFont="1" applyAlignment="1">
      <alignment vertical="center" wrapText="1"/>
    </xf>
    <xf numFmtId="0" fontId="15" fillId="0" borderId="0" xfId="6" applyFont="1" applyAlignment="1" applyProtection="1"/>
    <xf numFmtId="0" fontId="8" fillId="3" borderId="6" xfId="0" applyFont="1" applyFill="1" applyBorder="1" applyAlignment="1" applyProtection="1">
      <alignment horizontal="center" vertical="center" wrapText="1"/>
      <protection hidden="1"/>
    </xf>
    <xf numFmtId="0" fontId="8" fillId="3" borderId="10" xfId="0" applyFont="1" applyFill="1" applyBorder="1" applyAlignment="1" applyProtection="1">
      <alignment horizontal="center" vertical="center" wrapText="1"/>
      <protection hidden="1"/>
    </xf>
    <xf numFmtId="0" fontId="8" fillId="3" borderId="7" xfId="0" applyFont="1" applyFill="1" applyBorder="1" applyAlignment="1" applyProtection="1">
      <alignment horizontal="center" vertical="center" wrapText="1"/>
      <protection hidden="1"/>
    </xf>
    <xf numFmtId="0" fontId="8" fillId="3" borderId="11" xfId="0" applyFont="1" applyFill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 applyProtection="1">
      <alignment horizontal="center"/>
      <protection hidden="1"/>
    </xf>
    <xf numFmtId="0" fontId="21" fillId="0" borderId="13" xfId="0" applyFont="1" applyBorder="1" applyAlignment="1" applyProtection="1">
      <alignment horizontal="center"/>
      <protection hidden="1"/>
    </xf>
    <xf numFmtId="0" fontId="21" fillId="0" borderId="21" xfId="0" applyFont="1" applyBorder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1" fillId="0" borderId="22" xfId="0" applyFont="1" applyBorder="1" applyAlignment="1" applyProtection="1">
      <alignment horizontal="center"/>
      <protection hidden="1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8" fillId="3" borderId="4" xfId="0" applyFont="1" applyFill="1" applyBorder="1" applyAlignment="1" applyProtection="1">
      <alignment horizontal="center" vertical="center" wrapText="1"/>
      <protection hidden="1"/>
    </xf>
    <xf numFmtId="0" fontId="8" fillId="3" borderId="8" xfId="0" applyFont="1" applyFill="1" applyBorder="1" applyAlignment="1" applyProtection="1">
      <alignment horizontal="center" vertical="center" wrapText="1"/>
      <protection hidden="1"/>
    </xf>
    <xf numFmtId="0" fontId="8" fillId="3" borderId="5" xfId="0" applyFont="1" applyFill="1" applyBorder="1" applyAlignment="1" applyProtection="1">
      <alignment horizontal="center" vertical="center" wrapText="1"/>
      <protection hidden="1"/>
    </xf>
    <xf numFmtId="0" fontId="8" fillId="3" borderId="9" xfId="0" applyFont="1" applyFill="1" applyBorder="1" applyAlignment="1" applyProtection="1">
      <alignment horizontal="center" vertical="center" wrapText="1"/>
      <protection hidden="1"/>
    </xf>
  </cellXfs>
  <cellStyles count="7">
    <cellStyle name="Heading 2" xfId="4" builtinId="17"/>
    <cellStyle name="Hyperlink" xfId="6" builtinId="8"/>
    <cellStyle name="Input" xfId="5" builtinId="20"/>
    <cellStyle name="Normal" xfId="0" builtinId="0"/>
    <cellStyle name="Normal 2" xfId="1" xr:uid="{00000000-0005-0000-0000-000004000000}"/>
    <cellStyle name="Normal 4" xfId="2" xr:uid="{00000000-0005-0000-0000-000005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'New South Wales'!$K$4</c:f>
              <c:strCache>
                <c:ptCount val="1"/>
                <c:pt idx="0">
                  <c:v>Previous month (week ending 10 Apr 2021)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'New South Wales'!$K$36:$K$42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'New South Wales'!$L$36:$L$42</c:f>
              <c:numCache>
                <c:formatCode>0.0</c:formatCode>
                <c:ptCount val="7"/>
                <c:pt idx="0">
                  <c:v>82.59</c:v>
                </c:pt>
                <c:pt idx="1">
                  <c:v>98.67</c:v>
                </c:pt>
                <c:pt idx="2">
                  <c:v>100.27</c:v>
                </c:pt>
                <c:pt idx="3">
                  <c:v>100.83</c:v>
                </c:pt>
                <c:pt idx="4">
                  <c:v>101.22</c:v>
                </c:pt>
                <c:pt idx="5">
                  <c:v>104.34</c:v>
                </c:pt>
                <c:pt idx="6">
                  <c:v>104.41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54-4917-98EA-6DC928DB2C4D}"/>
            </c:ext>
          </c:extLst>
        </c:ser>
        <c:ser>
          <c:idx val="2"/>
          <c:order val="1"/>
          <c:tx>
            <c:strRef>
              <c:f>'New South Wales'!$K$7</c:f>
              <c:strCache>
                <c:ptCount val="1"/>
                <c:pt idx="0">
                  <c:v>Previous week (ending 01 May 2021)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'New South Wales'!$K$36:$K$42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'New South Wales'!$L$45:$L$51</c:f>
              <c:numCache>
                <c:formatCode>0.0</c:formatCode>
                <c:ptCount val="7"/>
                <c:pt idx="0">
                  <c:v>81.180000000000007</c:v>
                </c:pt>
                <c:pt idx="1">
                  <c:v>98.4</c:v>
                </c:pt>
                <c:pt idx="2">
                  <c:v>99.6</c:v>
                </c:pt>
                <c:pt idx="3">
                  <c:v>100.4</c:v>
                </c:pt>
                <c:pt idx="4">
                  <c:v>100.99</c:v>
                </c:pt>
                <c:pt idx="5">
                  <c:v>104.93</c:v>
                </c:pt>
                <c:pt idx="6">
                  <c:v>106.44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54-4917-98EA-6DC928DB2C4D}"/>
            </c:ext>
          </c:extLst>
        </c:ser>
        <c:ser>
          <c:idx val="3"/>
          <c:order val="2"/>
          <c:tx>
            <c:strRef>
              <c:f>'New South Wales'!$K$8</c:f>
              <c:strCache>
                <c:ptCount val="1"/>
                <c:pt idx="0">
                  <c:v>This week (ending 08 May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'New South Wales'!$K$36:$K$42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'New South Wales'!$L$54:$L$60</c:f>
              <c:numCache>
                <c:formatCode>0.0</c:formatCode>
                <c:ptCount val="7"/>
                <c:pt idx="0">
                  <c:v>81.650000000000006</c:v>
                </c:pt>
                <c:pt idx="1">
                  <c:v>97.75</c:v>
                </c:pt>
                <c:pt idx="2">
                  <c:v>98.8</c:v>
                </c:pt>
                <c:pt idx="3">
                  <c:v>99.61</c:v>
                </c:pt>
                <c:pt idx="4">
                  <c:v>100.31</c:v>
                </c:pt>
                <c:pt idx="5">
                  <c:v>104.21</c:v>
                </c:pt>
                <c:pt idx="6">
                  <c:v>103.9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54-4917-98EA-6DC928DB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450785282508487"/>
        </c:manualLayout>
      </c:layout>
      <c:lineChart>
        <c:grouping val="standard"/>
        <c:varyColors val="0"/>
        <c:ser>
          <c:idx val="0"/>
          <c:order val="0"/>
          <c:tx>
            <c:v>State jobs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Victoria!$K$157:$K$303</c:f>
              <c:strCache>
                <c:ptCount val="61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  <c:pt idx="59">
                  <c:v>01/05/2021</c:v>
                </c:pt>
                <c:pt idx="60">
                  <c:v>08/05/2021</c:v>
                </c:pt>
              </c:strCache>
            </c:strRef>
          </c:cat>
          <c:val>
            <c:numRef>
              <c:f>Victoria!$L$453:$L$599</c:f>
              <c:numCache>
                <c:formatCode>0.0</c:formatCode>
                <c:ptCount val="147"/>
                <c:pt idx="0">
                  <c:v>100</c:v>
                </c:pt>
                <c:pt idx="1">
                  <c:v>98.645200000000003</c:v>
                </c:pt>
                <c:pt idx="2">
                  <c:v>95.230699999999999</c:v>
                </c:pt>
                <c:pt idx="3">
                  <c:v>92.458200000000005</c:v>
                </c:pt>
                <c:pt idx="4">
                  <c:v>91.412300000000002</c:v>
                </c:pt>
                <c:pt idx="5">
                  <c:v>91.4161</c:v>
                </c:pt>
                <c:pt idx="6">
                  <c:v>92.141000000000005</c:v>
                </c:pt>
                <c:pt idx="7">
                  <c:v>92.361699999999999</c:v>
                </c:pt>
                <c:pt idx="8">
                  <c:v>92.730800000000002</c:v>
                </c:pt>
                <c:pt idx="9">
                  <c:v>92.972200000000001</c:v>
                </c:pt>
                <c:pt idx="10">
                  <c:v>93.228399999999993</c:v>
                </c:pt>
                <c:pt idx="11">
                  <c:v>93.894800000000004</c:v>
                </c:pt>
                <c:pt idx="12">
                  <c:v>94.861699999999999</c:v>
                </c:pt>
                <c:pt idx="13">
                  <c:v>95.892099999999999</c:v>
                </c:pt>
                <c:pt idx="14">
                  <c:v>96.024900000000002</c:v>
                </c:pt>
                <c:pt idx="15">
                  <c:v>95.0398</c:v>
                </c:pt>
                <c:pt idx="16">
                  <c:v>96.153499999999994</c:v>
                </c:pt>
                <c:pt idx="17">
                  <c:v>96.826800000000006</c:v>
                </c:pt>
                <c:pt idx="18">
                  <c:v>96.695400000000006</c:v>
                </c:pt>
                <c:pt idx="19">
                  <c:v>96.602199999999996</c:v>
                </c:pt>
                <c:pt idx="20">
                  <c:v>96.650300000000001</c:v>
                </c:pt>
                <c:pt idx="21">
                  <c:v>96.034300000000002</c:v>
                </c:pt>
                <c:pt idx="22">
                  <c:v>95.420299999999997</c:v>
                </c:pt>
                <c:pt idx="23">
                  <c:v>95.114400000000003</c:v>
                </c:pt>
                <c:pt idx="24">
                  <c:v>95.325199999999995</c:v>
                </c:pt>
                <c:pt idx="25">
                  <c:v>95.521199999999993</c:v>
                </c:pt>
                <c:pt idx="26">
                  <c:v>95.865300000000005</c:v>
                </c:pt>
                <c:pt idx="27">
                  <c:v>96.010800000000003</c:v>
                </c:pt>
                <c:pt idx="28">
                  <c:v>95.936800000000005</c:v>
                </c:pt>
                <c:pt idx="29">
                  <c:v>95.352400000000003</c:v>
                </c:pt>
                <c:pt idx="30">
                  <c:v>95.929900000000004</c:v>
                </c:pt>
                <c:pt idx="31">
                  <c:v>96.758099999999999</c:v>
                </c:pt>
                <c:pt idx="32">
                  <c:v>97.120800000000003</c:v>
                </c:pt>
                <c:pt idx="33">
                  <c:v>97.873000000000005</c:v>
                </c:pt>
                <c:pt idx="34">
                  <c:v>98.492699999999999</c:v>
                </c:pt>
                <c:pt idx="35">
                  <c:v>99.486900000000006</c:v>
                </c:pt>
                <c:pt idx="36">
                  <c:v>99.953800000000001</c:v>
                </c:pt>
                <c:pt idx="37">
                  <c:v>100.5778</c:v>
                </c:pt>
                <c:pt idx="38">
                  <c:v>101.2676</c:v>
                </c:pt>
                <c:pt idx="39">
                  <c:v>101.4444</c:v>
                </c:pt>
                <c:pt idx="40">
                  <c:v>100.9032</c:v>
                </c:pt>
                <c:pt idx="41">
                  <c:v>97.470200000000006</c:v>
                </c:pt>
                <c:pt idx="42">
                  <c:v>94.902600000000007</c:v>
                </c:pt>
                <c:pt idx="43">
                  <c:v>95.651300000000006</c:v>
                </c:pt>
                <c:pt idx="44">
                  <c:v>97.570499999999996</c:v>
                </c:pt>
                <c:pt idx="45">
                  <c:v>98.615099999999998</c:v>
                </c:pt>
                <c:pt idx="46">
                  <c:v>99.236800000000002</c:v>
                </c:pt>
                <c:pt idx="47">
                  <c:v>100.35809999999999</c:v>
                </c:pt>
                <c:pt idx="48">
                  <c:v>101.1497</c:v>
                </c:pt>
                <c:pt idx="49">
                  <c:v>101.3259</c:v>
                </c:pt>
                <c:pt idx="50">
                  <c:v>101.7936</c:v>
                </c:pt>
                <c:pt idx="51">
                  <c:v>101.9654</c:v>
                </c:pt>
                <c:pt idx="52">
                  <c:v>102.3793</c:v>
                </c:pt>
                <c:pt idx="53">
                  <c:v>102.63760000000001</c:v>
                </c:pt>
                <c:pt idx="54">
                  <c:v>102.5453</c:v>
                </c:pt>
                <c:pt idx="55">
                  <c:v>102.2109</c:v>
                </c:pt>
                <c:pt idx="56">
                  <c:v>101.4961</c:v>
                </c:pt>
                <c:pt idx="57">
                  <c:v>101.2662</c:v>
                </c:pt>
                <c:pt idx="58">
                  <c:v>101.6675</c:v>
                </c:pt>
                <c:pt idx="59">
                  <c:v>101.3823</c:v>
                </c:pt>
                <c:pt idx="60">
                  <c:v>100.8219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8B-4859-A889-AB4CC4C2290D}"/>
            </c:ext>
          </c:extLst>
        </c:ser>
        <c:ser>
          <c:idx val="1"/>
          <c:order val="1"/>
          <c:tx>
            <c:v>State wages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7"/>
            <c:marker>
              <c:symbol val="none"/>
            </c:marker>
            <c:bubble3D val="0"/>
            <c:spPr>
              <a:ln w="190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8B-4859-A889-AB4CC4C2290D}"/>
              </c:ext>
            </c:extLst>
          </c:dPt>
          <c:cat>
            <c:strRef>
              <c:f>Victoria!$K$157:$K$303</c:f>
              <c:strCache>
                <c:ptCount val="61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  <c:pt idx="59">
                  <c:v>01/05/2021</c:v>
                </c:pt>
                <c:pt idx="60">
                  <c:v>08/05/2021</c:v>
                </c:pt>
              </c:strCache>
            </c:strRef>
          </c:cat>
          <c:val>
            <c:numRef>
              <c:f>Victoria!$L$601:$L$747</c:f>
              <c:numCache>
                <c:formatCode>0.0</c:formatCode>
                <c:ptCount val="147"/>
                <c:pt idx="0">
                  <c:v>100</c:v>
                </c:pt>
                <c:pt idx="1">
                  <c:v>99.609800000000007</c:v>
                </c:pt>
                <c:pt idx="2">
                  <c:v>98.175700000000006</c:v>
                </c:pt>
                <c:pt idx="3">
                  <c:v>96.8292</c:v>
                </c:pt>
                <c:pt idx="4">
                  <c:v>94.579700000000003</c:v>
                </c:pt>
                <c:pt idx="5">
                  <c:v>94.3673</c:v>
                </c:pt>
                <c:pt idx="6">
                  <c:v>95.406199999999998</c:v>
                </c:pt>
                <c:pt idx="7">
                  <c:v>95.669399999999996</c:v>
                </c:pt>
                <c:pt idx="8">
                  <c:v>93.876300000000001</c:v>
                </c:pt>
                <c:pt idx="9">
                  <c:v>93.184899999999999</c:v>
                </c:pt>
                <c:pt idx="10">
                  <c:v>92.9298</c:v>
                </c:pt>
                <c:pt idx="11">
                  <c:v>93.294300000000007</c:v>
                </c:pt>
                <c:pt idx="12">
                  <c:v>96.431700000000006</c:v>
                </c:pt>
                <c:pt idx="13">
                  <c:v>97.542100000000005</c:v>
                </c:pt>
                <c:pt idx="14">
                  <c:v>98.679100000000005</c:v>
                </c:pt>
                <c:pt idx="15">
                  <c:v>98.641900000000007</c:v>
                </c:pt>
                <c:pt idx="16">
                  <c:v>100.3907</c:v>
                </c:pt>
                <c:pt idx="17">
                  <c:v>97.400300000000001</c:v>
                </c:pt>
                <c:pt idx="18">
                  <c:v>97.211200000000005</c:v>
                </c:pt>
                <c:pt idx="19">
                  <c:v>96.4328</c:v>
                </c:pt>
                <c:pt idx="20">
                  <c:v>97.695300000000003</c:v>
                </c:pt>
                <c:pt idx="21">
                  <c:v>97.472800000000007</c:v>
                </c:pt>
                <c:pt idx="22">
                  <c:v>96.381699999999995</c:v>
                </c:pt>
                <c:pt idx="23">
                  <c:v>95.469200000000001</c:v>
                </c:pt>
                <c:pt idx="24">
                  <c:v>96.025899999999993</c:v>
                </c:pt>
                <c:pt idx="25">
                  <c:v>98.456699999999998</c:v>
                </c:pt>
                <c:pt idx="26">
                  <c:v>99.3142</c:v>
                </c:pt>
                <c:pt idx="27">
                  <c:v>100.6335</c:v>
                </c:pt>
                <c:pt idx="28">
                  <c:v>100.2456</c:v>
                </c:pt>
                <c:pt idx="29">
                  <c:v>97.802700000000002</c:v>
                </c:pt>
                <c:pt idx="30">
                  <c:v>96.77</c:v>
                </c:pt>
                <c:pt idx="31">
                  <c:v>97.313999999999993</c:v>
                </c:pt>
                <c:pt idx="32">
                  <c:v>97.005600000000001</c:v>
                </c:pt>
                <c:pt idx="33">
                  <c:v>97.914599999999993</c:v>
                </c:pt>
                <c:pt idx="34">
                  <c:v>99.853800000000007</c:v>
                </c:pt>
                <c:pt idx="35">
                  <c:v>101.3292</c:v>
                </c:pt>
                <c:pt idx="36">
                  <c:v>101.4173</c:v>
                </c:pt>
                <c:pt idx="37">
                  <c:v>102.1892</c:v>
                </c:pt>
                <c:pt idx="38">
                  <c:v>104.22839999999999</c:v>
                </c:pt>
                <c:pt idx="39">
                  <c:v>105.3265</c:v>
                </c:pt>
                <c:pt idx="40">
                  <c:v>106.2949</c:v>
                </c:pt>
                <c:pt idx="41">
                  <c:v>101.00320000000001</c:v>
                </c:pt>
                <c:pt idx="42">
                  <c:v>96.994</c:v>
                </c:pt>
                <c:pt idx="43">
                  <c:v>97.131699999999995</c:v>
                </c:pt>
                <c:pt idx="44">
                  <c:v>98.687399999999997</c:v>
                </c:pt>
                <c:pt idx="45">
                  <c:v>99.375500000000002</c:v>
                </c:pt>
                <c:pt idx="46">
                  <c:v>100.0792</c:v>
                </c:pt>
                <c:pt idx="47">
                  <c:v>104.5887</c:v>
                </c:pt>
                <c:pt idx="48">
                  <c:v>105.6264</c:v>
                </c:pt>
                <c:pt idx="49">
                  <c:v>104.82259999999999</c:v>
                </c:pt>
                <c:pt idx="50">
                  <c:v>106.1888</c:v>
                </c:pt>
                <c:pt idx="51">
                  <c:v>105.8678</c:v>
                </c:pt>
                <c:pt idx="52">
                  <c:v>106.0461</c:v>
                </c:pt>
                <c:pt idx="53">
                  <c:v>106.72450000000001</c:v>
                </c:pt>
                <c:pt idx="54">
                  <c:v>107.1846</c:v>
                </c:pt>
                <c:pt idx="55">
                  <c:v>106.9962</c:v>
                </c:pt>
                <c:pt idx="56">
                  <c:v>105.5069</c:v>
                </c:pt>
                <c:pt idx="57">
                  <c:v>105.7608</c:v>
                </c:pt>
                <c:pt idx="58">
                  <c:v>105.3647</c:v>
                </c:pt>
                <c:pt idx="59">
                  <c:v>104.33150000000001</c:v>
                </c:pt>
                <c:pt idx="60">
                  <c:v>103.2201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8B-4859-A889-AB4CC4C2290D}"/>
            </c:ext>
          </c:extLst>
        </c:ser>
        <c:ser>
          <c:idx val="2"/>
          <c:order val="2"/>
          <c:tx>
            <c:v>Australia jobs</c:v>
          </c:tx>
          <c:spPr>
            <a:ln w="19050" cap="rnd">
              <a:solidFill>
                <a:srgbClr val="336699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Victoria!$K$157:$K$303</c:f>
              <c:strCache>
                <c:ptCount val="61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  <c:pt idx="59">
                  <c:v>01/05/2021</c:v>
                </c:pt>
                <c:pt idx="60">
                  <c:v>08/05/2021</c:v>
                </c:pt>
              </c:strCache>
            </c:strRef>
          </c:cat>
          <c:val>
            <c:numRef>
              <c:f>Victoria!$L$157:$L$303</c:f>
              <c:numCache>
                <c:formatCode>0.0</c:formatCode>
                <c:ptCount val="147"/>
                <c:pt idx="0">
                  <c:v>100</c:v>
                </c:pt>
                <c:pt idx="1">
                  <c:v>98.971100000000007</c:v>
                </c:pt>
                <c:pt idx="2">
                  <c:v>95.467399999999998</c:v>
                </c:pt>
                <c:pt idx="3">
                  <c:v>92.919600000000003</c:v>
                </c:pt>
                <c:pt idx="4">
                  <c:v>91.646900000000002</c:v>
                </c:pt>
                <c:pt idx="5">
                  <c:v>91.630499999999998</c:v>
                </c:pt>
                <c:pt idx="6">
                  <c:v>92.1601</c:v>
                </c:pt>
                <c:pt idx="7">
                  <c:v>92.657399999999996</c:v>
                </c:pt>
                <c:pt idx="8">
                  <c:v>93.342600000000004</c:v>
                </c:pt>
                <c:pt idx="9">
                  <c:v>93.935100000000006</c:v>
                </c:pt>
                <c:pt idx="10">
                  <c:v>94.290700000000001</c:v>
                </c:pt>
                <c:pt idx="11">
                  <c:v>94.798000000000002</c:v>
                </c:pt>
                <c:pt idx="12">
                  <c:v>95.781099999999995</c:v>
                </c:pt>
                <c:pt idx="13">
                  <c:v>96.2804</c:v>
                </c:pt>
                <c:pt idx="14">
                  <c:v>96.295699999999997</c:v>
                </c:pt>
                <c:pt idx="15">
                  <c:v>95.902199999999993</c:v>
                </c:pt>
                <c:pt idx="16">
                  <c:v>97.157300000000006</c:v>
                </c:pt>
                <c:pt idx="17">
                  <c:v>98.278999999999996</c:v>
                </c:pt>
                <c:pt idx="18">
                  <c:v>98.382000000000005</c:v>
                </c:pt>
                <c:pt idx="19">
                  <c:v>98.604500000000002</c:v>
                </c:pt>
                <c:pt idx="20">
                  <c:v>98.825599999999994</c:v>
                </c:pt>
                <c:pt idx="21">
                  <c:v>98.822100000000006</c:v>
                </c:pt>
                <c:pt idx="22">
                  <c:v>98.729900000000001</c:v>
                </c:pt>
                <c:pt idx="23">
                  <c:v>98.791799999999995</c:v>
                </c:pt>
                <c:pt idx="24">
                  <c:v>98.928299999999993</c:v>
                </c:pt>
                <c:pt idx="25">
                  <c:v>99.113</c:v>
                </c:pt>
                <c:pt idx="26">
                  <c:v>99.531000000000006</c:v>
                </c:pt>
                <c:pt idx="27">
                  <c:v>99.714100000000002</c:v>
                </c:pt>
                <c:pt idx="28">
                  <c:v>99.520200000000003</c:v>
                </c:pt>
                <c:pt idx="29">
                  <c:v>98.806100000000001</c:v>
                </c:pt>
                <c:pt idx="30">
                  <c:v>99.054699999999997</c:v>
                </c:pt>
                <c:pt idx="31">
                  <c:v>99.898700000000005</c:v>
                </c:pt>
                <c:pt idx="32">
                  <c:v>100.1797</c:v>
                </c:pt>
                <c:pt idx="33">
                  <c:v>100.3057</c:v>
                </c:pt>
                <c:pt idx="34">
                  <c:v>100.6802</c:v>
                </c:pt>
                <c:pt idx="35">
                  <c:v>101.4242</c:v>
                </c:pt>
                <c:pt idx="36">
                  <c:v>101.7448</c:v>
                </c:pt>
                <c:pt idx="37">
                  <c:v>102.0594</c:v>
                </c:pt>
                <c:pt idx="38">
                  <c:v>102.60809999999999</c:v>
                </c:pt>
                <c:pt idx="39">
                  <c:v>102.67870000000001</c:v>
                </c:pt>
                <c:pt idx="40">
                  <c:v>101.8707</c:v>
                </c:pt>
                <c:pt idx="41">
                  <c:v>98.0732</c:v>
                </c:pt>
                <c:pt idx="42">
                  <c:v>95.142399999999995</c:v>
                </c:pt>
                <c:pt idx="43">
                  <c:v>96.463800000000006</c:v>
                </c:pt>
                <c:pt idx="44">
                  <c:v>98.546099999999996</c:v>
                </c:pt>
                <c:pt idx="45">
                  <c:v>99.492999999999995</c:v>
                </c:pt>
                <c:pt idx="46">
                  <c:v>99.995099999999994</c:v>
                </c:pt>
                <c:pt idx="47">
                  <c:v>100.7491</c:v>
                </c:pt>
                <c:pt idx="48">
                  <c:v>101.77970000000001</c:v>
                </c:pt>
                <c:pt idx="49">
                  <c:v>101.9371</c:v>
                </c:pt>
                <c:pt idx="50">
                  <c:v>102.2824</c:v>
                </c:pt>
                <c:pt idx="51">
                  <c:v>102.49639999999999</c:v>
                </c:pt>
                <c:pt idx="52">
                  <c:v>102.8248</c:v>
                </c:pt>
                <c:pt idx="53">
                  <c:v>102.96429999999999</c:v>
                </c:pt>
                <c:pt idx="54">
                  <c:v>102.9513</c:v>
                </c:pt>
                <c:pt idx="55">
                  <c:v>102.6143</c:v>
                </c:pt>
                <c:pt idx="56">
                  <c:v>101.8399</c:v>
                </c:pt>
                <c:pt idx="57">
                  <c:v>101.7968</c:v>
                </c:pt>
                <c:pt idx="58">
                  <c:v>102.0003</c:v>
                </c:pt>
                <c:pt idx="59">
                  <c:v>101.8246</c:v>
                </c:pt>
                <c:pt idx="60">
                  <c:v>101.45269999999999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8B-4859-A889-AB4CC4C2290D}"/>
            </c:ext>
          </c:extLst>
        </c:ser>
        <c:ser>
          <c:idx val="3"/>
          <c:order val="3"/>
          <c:tx>
            <c:v>Australia wages</c:v>
          </c:tx>
          <c:spPr>
            <a:ln w="19050" cap="rnd">
              <a:solidFill>
                <a:srgbClr val="669966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Victoria!$K$157:$K$303</c:f>
              <c:strCache>
                <c:ptCount val="61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  <c:pt idx="59">
                  <c:v>01/05/2021</c:v>
                </c:pt>
                <c:pt idx="60">
                  <c:v>08/05/2021</c:v>
                </c:pt>
              </c:strCache>
            </c:strRef>
          </c:cat>
          <c:val>
            <c:numRef>
              <c:f>Victoria!$L$305:$L$451</c:f>
              <c:numCache>
                <c:formatCode>0.0</c:formatCode>
                <c:ptCount val="147"/>
                <c:pt idx="0">
                  <c:v>100</c:v>
                </c:pt>
                <c:pt idx="1">
                  <c:v>99.602999999999994</c:v>
                </c:pt>
                <c:pt idx="2">
                  <c:v>98.104600000000005</c:v>
                </c:pt>
                <c:pt idx="3">
                  <c:v>96.234200000000001</c:v>
                </c:pt>
                <c:pt idx="4">
                  <c:v>93.486699999999999</c:v>
                </c:pt>
                <c:pt idx="5">
                  <c:v>93.691900000000004</c:v>
                </c:pt>
                <c:pt idx="6">
                  <c:v>94.107799999999997</c:v>
                </c:pt>
                <c:pt idx="7">
                  <c:v>94.654899999999998</c:v>
                </c:pt>
                <c:pt idx="8">
                  <c:v>93.577600000000004</c:v>
                </c:pt>
                <c:pt idx="9">
                  <c:v>92.811599999999999</c:v>
                </c:pt>
                <c:pt idx="10">
                  <c:v>92.462299999999999</c:v>
                </c:pt>
                <c:pt idx="11">
                  <c:v>93.789699999999996</c:v>
                </c:pt>
                <c:pt idx="12">
                  <c:v>95.925799999999995</c:v>
                </c:pt>
                <c:pt idx="13">
                  <c:v>96.602199999999996</c:v>
                </c:pt>
                <c:pt idx="14">
                  <c:v>97.580100000000002</c:v>
                </c:pt>
                <c:pt idx="15">
                  <c:v>97.325999999999993</c:v>
                </c:pt>
                <c:pt idx="16">
                  <c:v>99.113399999999999</c:v>
                </c:pt>
                <c:pt idx="17">
                  <c:v>96.733099999999993</c:v>
                </c:pt>
                <c:pt idx="18">
                  <c:v>96.560900000000004</c:v>
                </c:pt>
                <c:pt idx="19">
                  <c:v>96.361599999999996</c:v>
                </c:pt>
                <c:pt idx="20">
                  <c:v>97.197000000000003</c:v>
                </c:pt>
                <c:pt idx="21">
                  <c:v>97.652299999999997</c:v>
                </c:pt>
                <c:pt idx="22">
                  <c:v>97.159899999999993</c:v>
                </c:pt>
                <c:pt idx="23">
                  <c:v>97.026799999999994</c:v>
                </c:pt>
                <c:pt idx="24">
                  <c:v>97.246300000000005</c:v>
                </c:pt>
                <c:pt idx="25">
                  <c:v>99.963800000000006</c:v>
                </c:pt>
                <c:pt idx="26">
                  <c:v>100.9674</c:v>
                </c:pt>
                <c:pt idx="27">
                  <c:v>101.85250000000001</c:v>
                </c:pt>
                <c:pt idx="28">
                  <c:v>101.0198</c:v>
                </c:pt>
                <c:pt idx="29">
                  <c:v>98.883399999999995</c:v>
                </c:pt>
                <c:pt idx="30">
                  <c:v>97.873199999999997</c:v>
                </c:pt>
                <c:pt idx="31">
                  <c:v>98.568100000000001</c:v>
                </c:pt>
                <c:pt idx="32">
                  <c:v>97.963499999999996</c:v>
                </c:pt>
                <c:pt idx="33">
                  <c:v>97.997600000000006</c:v>
                </c:pt>
                <c:pt idx="34">
                  <c:v>99.251499999999993</c:v>
                </c:pt>
                <c:pt idx="35">
                  <c:v>100.17319999999999</c:v>
                </c:pt>
                <c:pt idx="36">
                  <c:v>100.22920000000001</c:v>
                </c:pt>
                <c:pt idx="37">
                  <c:v>101.5762</c:v>
                </c:pt>
                <c:pt idx="38">
                  <c:v>103.3623</c:v>
                </c:pt>
                <c:pt idx="39">
                  <c:v>103.83669999999999</c:v>
                </c:pt>
                <c:pt idx="40">
                  <c:v>103.70829999999999</c:v>
                </c:pt>
                <c:pt idx="41">
                  <c:v>98.2393</c:v>
                </c:pt>
                <c:pt idx="42">
                  <c:v>94.650599999999997</c:v>
                </c:pt>
                <c:pt idx="43">
                  <c:v>95.644099999999995</c:v>
                </c:pt>
                <c:pt idx="44">
                  <c:v>97.678299999999993</c:v>
                </c:pt>
                <c:pt idx="45">
                  <c:v>98.293300000000002</c:v>
                </c:pt>
                <c:pt idx="46">
                  <c:v>98.661500000000004</c:v>
                </c:pt>
                <c:pt idx="47">
                  <c:v>102.6096</c:v>
                </c:pt>
                <c:pt idx="48">
                  <c:v>104.1665</c:v>
                </c:pt>
                <c:pt idx="49">
                  <c:v>104.1627</c:v>
                </c:pt>
                <c:pt idx="50">
                  <c:v>104.5933</c:v>
                </c:pt>
                <c:pt idx="51">
                  <c:v>105.33459999999999</c:v>
                </c:pt>
                <c:pt idx="52">
                  <c:v>105.31699999999999</c:v>
                </c:pt>
                <c:pt idx="53">
                  <c:v>105.28060000000001</c:v>
                </c:pt>
                <c:pt idx="54">
                  <c:v>105.5879</c:v>
                </c:pt>
                <c:pt idx="55">
                  <c:v>105.11660000000001</c:v>
                </c:pt>
                <c:pt idx="56">
                  <c:v>103.377</c:v>
                </c:pt>
                <c:pt idx="57">
                  <c:v>103.7624</c:v>
                </c:pt>
                <c:pt idx="58">
                  <c:v>103.1751</c:v>
                </c:pt>
                <c:pt idx="59">
                  <c:v>102.71299999999999</c:v>
                </c:pt>
                <c:pt idx="60">
                  <c:v>101.8847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8B-4859-A889-AB4CC4C22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</a:t>
                </a:r>
                <a:r>
                  <a:rPr lang="en-AU" baseline="0"/>
                  <a:t> ending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4657432419487708"/>
              <c:y val="0.86704958143239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\ 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4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14"/>
        <c:majorTimeUnit val="days"/>
      </c:dateAx>
      <c:valAx>
        <c:axId val="1083880680"/>
        <c:scaling>
          <c:orientation val="minMax"/>
          <c:max val="108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925509128877136"/>
          <c:y val="5.2077865266841883E-3"/>
          <c:w val="0.84522681380155951"/>
          <c:h val="0.115808961250458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Queensland!$K$4</c:f>
              <c:strCache>
                <c:ptCount val="1"/>
                <c:pt idx="0">
                  <c:v>Previous month (week ending 10 Apr 2021)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Queensland!$K$36:$K$42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Queensland!$L$36:$L$42</c:f>
              <c:numCache>
                <c:formatCode>0.0</c:formatCode>
                <c:ptCount val="7"/>
                <c:pt idx="0">
                  <c:v>83.53</c:v>
                </c:pt>
                <c:pt idx="1">
                  <c:v>99.37</c:v>
                </c:pt>
                <c:pt idx="2">
                  <c:v>100.78</c:v>
                </c:pt>
                <c:pt idx="3">
                  <c:v>100.2</c:v>
                </c:pt>
                <c:pt idx="4">
                  <c:v>101.91</c:v>
                </c:pt>
                <c:pt idx="5">
                  <c:v>104.9</c:v>
                </c:pt>
                <c:pt idx="6">
                  <c:v>103.46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F3-4C58-9862-4F54FDDCB9DA}"/>
            </c:ext>
          </c:extLst>
        </c:ser>
        <c:ser>
          <c:idx val="2"/>
          <c:order val="1"/>
          <c:tx>
            <c:strRef>
              <c:f>Queensland!$K$7</c:f>
              <c:strCache>
                <c:ptCount val="1"/>
                <c:pt idx="0">
                  <c:v>Previous week (ending 01 May 2021)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Queensland!$K$36:$K$42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Queensland!$L$45:$L$51</c:f>
              <c:numCache>
                <c:formatCode>0.0</c:formatCode>
                <c:ptCount val="7"/>
                <c:pt idx="0">
                  <c:v>83.02</c:v>
                </c:pt>
                <c:pt idx="1">
                  <c:v>99.22</c:v>
                </c:pt>
                <c:pt idx="2">
                  <c:v>100.31</c:v>
                </c:pt>
                <c:pt idx="3">
                  <c:v>99.84</c:v>
                </c:pt>
                <c:pt idx="4">
                  <c:v>101.91</c:v>
                </c:pt>
                <c:pt idx="5">
                  <c:v>105.71</c:v>
                </c:pt>
                <c:pt idx="6">
                  <c:v>105.62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F3-4C58-9862-4F54FDDCB9DA}"/>
            </c:ext>
          </c:extLst>
        </c:ser>
        <c:ser>
          <c:idx val="3"/>
          <c:order val="2"/>
          <c:tx>
            <c:strRef>
              <c:f>Queensland!$K$8</c:f>
              <c:strCache>
                <c:ptCount val="1"/>
                <c:pt idx="0">
                  <c:v>This week (ending 08 May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Queensland!$K$36:$K$42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Queensland!$L$54:$L$60</c:f>
              <c:numCache>
                <c:formatCode>0.0</c:formatCode>
                <c:ptCount val="7"/>
                <c:pt idx="0">
                  <c:v>83.7</c:v>
                </c:pt>
                <c:pt idx="1">
                  <c:v>98.92</c:v>
                </c:pt>
                <c:pt idx="2">
                  <c:v>100.02</c:v>
                </c:pt>
                <c:pt idx="3">
                  <c:v>99.53</c:v>
                </c:pt>
                <c:pt idx="4">
                  <c:v>101.8</c:v>
                </c:pt>
                <c:pt idx="5">
                  <c:v>105.34</c:v>
                </c:pt>
                <c:pt idx="6">
                  <c:v>104.54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F3-4C58-9862-4F54FDDCB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Queensland!$K$4</c:f>
              <c:strCache>
                <c:ptCount val="1"/>
                <c:pt idx="0">
                  <c:v>Previous month (week ending 10 Apr 2021)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Queensland!$K$65:$K$71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Queensland!$L$65:$L$71</c:f>
              <c:numCache>
                <c:formatCode>0.0</c:formatCode>
                <c:ptCount val="7"/>
                <c:pt idx="0">
                  <c:v>83.42</c:v>
                </c:pt>
                <c:pt idx="1">
                  <c:v>99.44</c:v>
                </c:pt>
                <c:pt idx="2">
                  <c:v>101.7</c:v>
                </c:pt>
                <c:pt idx="3">
                  <c:v>99.4</c:v>
                </c:pt>
                <c:pt idx="4">
                  <c:v>101.16</c:v>
                </c:pt>
                <c:pt idx="5">
                  <c:v>103.99</c:v>
                </c:pt>
                <c:pt idx="6">
                  <c:v>105.32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2F-42B6-B095-21E938737C21}"/>
            </c:ext>
          </c:extLst>
        </c:ser>
        <c:ser>
          <c:idx val="2"/>
          <c:order val="1"/>
          <c:tx>
            <c:strRef>
              <c:f>Queensland!$K$7</c:f>
              <c:strCache>
                <c:ptCount val="1"/>
                <c:pt idx="0">
                  <c:v>Previous week (ending 01 May 2021)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Queensland!$K$65:$K$71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Queensland!$L$74:$L$80</c:f>
              <c:numCache>
                <c:formatCode>0.0</c:formatCode>
                <c:ptCount val="7"/>
                <c:pt idx="0">
                  <c:v>83.43</c:v>
                </c:pt>
                <c:pt idx="1">
                  <c:v>99.63</c:v>
                </c:pt>
                <c:pt idx="2">
                  <c:v>102.1</c:v>
                </c:pt>
                <c:pt idx="3">
                  <c:v>100.25</c:v>
                </c:pt>
                <c:pt idx="4">
                  <c:v>102.32</c:v>
                </c:pt>
                <c:pt idx="5">
                  <c:v>105.88</c:v>
                </c:pt>
                <c:pt idx="6">
                  <c:v>107.62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2F-42B6-B095-21E938737C21}"/>
            </c:ext>
          </c:extLst>
        </c:ser>
        <c:ser>
          <c:idx val="3"/>
          <c:order val="2"/>
          <c:tx>
            <c:strRef>
              <c:f>Queensland!$K$8</c:f>
              <c:strCache>
                <c:ptCount val="1"/>
                <c:pt idx="0">
                  <c:v>This week (ending 08 May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Queensland!$K$65:$K$71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Queensland!$L$83:$L$89</c:f>
              <c:numCache>
                <c:formatCode>0.0</c:formatCode>
                <c:ptCount val="7"/>
                <c:pt idx="0">
                  <c:v>84.41</c:v>
                </c:pt>
                <c:pt idx="1">
                  <c:v>98.7</c:v>
                </c:pt>
                <c:pt idx="2">
                  <c:v>101.11</c:v>
                </c:pt>
                <c:pt idx="3">
                  <c:v>99.36</c:v>
                </c:pt>
                <c:pt idx="4">
                  <c:v>101.15</c:v>
                </c:pt>
                <c:pt idx="5">
                  <c:v>104.16</c:v>
                </c:pt>
                <c:pt idx="6">
                  <c:v>105.38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2F-42B6-B095-21E938737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32130123607682"/>
          <c:y val="7.6490334307209348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Queensland!$K$9</c:f>
              <c:strCache>
                <c:ptCount val="1"/>
                <c:pt idx="0">
                  <c:v>Week ending 14 Mar 2020</c:v>
                </c:pt>
              </c:strCache>
            </c:strRef>
          </c:tx>
          <c:spPr>
            <a:solidFill>
              <a:srgbClr val="99CC66"/>
            </a:solidFill>
            <a:ln>
              <a:noFill/>
            </a:ln>
            <a:effectLst/>
          </c:spPr>
          <c:invertIfNegative val="0"/>
          <c:cat>
            <c:strRef>
              <c:f>Queensland!$K$116:$K$134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Queensland!$L$116:$L$134</c:f>
              <c:numCache>
                <c:formatCode>0.0%</c:formatCode>
                <c:ptCount val="19"/>
                <c:pt idx="0">
                  <c:v>1.4200000000000001E-2</c:v>
                </c:pt>
                <c:pt idx="1">
                  <c:v>2.1600000000000001E-2</c:v>
                </c:pt>
                <c:pt idx="2">
                  <c:v>6.8900000000000003E-2</c:v>
                </c:pt>
                <c:pt idx="3">
                  <c:v>1.18E-2</c:v>
                </c:pt>
                <c:pt idx="4">
                  <c:v>7.2499999999999995E-2</c:v>
                </c:pt>
                <c:pt idx="5">
                  <c:v>4.3400000000000001E-2</c:v>
                </c:pt>
                <c:pt idx="6">
                  <c:v>0.10589999999999999</c:v>
                </c:pt>
                <c:pt idx="7">
                  <c:v>7.51E-2</c:v>
                </c:pt>
                <c:pt idx="8">
                  <c:v>4.5499999999999999E-2</c:v>
                </c:pt>
                <c:pt idx="9">
                  <c:v>9.7000000000000003E-3</c:v>
                </c:pt>
                <c:pt idx="10">
                  <c:v>2.8199999999999999E-2</c:v>
                </c:pt>
                <c:pt idx="11">
                  <c:v>2.3099999999999999E-2</c:v>
                </c:pt>
                <c:pt idx="12">
                  <c:v>7.3300000000000004E-2</c:v>
                </c:pt>
                <c:pt idx="13">
                  <c:v>6.8400000000000002E-2</c:v>
                </c:pt>
                <c:pt idx="14">
                  <c:v>5.9799999999999999E-2</c:v>
                </c:pt>
                <c:pt idx="15">
                  <c:v>5.57E-2</c:v>
                </c:pt>
                <c:pt idx="16">
                  <c:v>0.16289999999999999</c:v>
                </c:pt>
                <c:pt idx="17">
                  <c:v>1.61E-2</c:v>
                </c:pt>
                <c:pt idx="18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4-4D27-A212-BBA8DFA304E9}"/>
            </c:ext>
          </c:extLst>
        </c:ser>
        <c:ser>
          <c:idx val="0"/>
          <c:order val="1"/>
          <c:tx>
            <c:strRef>
              <c:f>Queensland!$K$8</c:f>
              <c:strCache>
                <c:ptCount val="1"/>
                <c:pt idx="0">
                  <c:v>This week (ending 08 May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Queensland!$K$116:$K$134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Queensland!$L$136:$L$154</c:f>
              <c:numCache>
                <c:formatCode>0.0%</c:formatCode>
                <c:ptCount val="19"/>
                <c:pt idx="0">
                  <c:v>1.4200000000000001E-2</c:v>
                </c:pt>
                <c:pt idx="1">
                  <c:v>2.06E-2</c:v>
                </c:pt>
                <c:pt idx="2">
                  <c:v>6.6299999999999998E-2</c:v>
                </c:pt>
                <c:pt idx="3">
                  <c:v>1.1599999999999999E-2</c:v>
                </c:pt>
                <c:pt idx="4">
                  <c:v>7.1499999999999994E-2</c:v>
                </c:pt>
                <c:pt idx="5">
                  <c:v>4.24E-2</c:v>
                </c:pt>
                <c:pt idx="6">
                  <c:v>0.1052</c:v>
                </c:pt>
                <c:pt idx="7">
                  <c:v>6.6900000000000001E-2</c:v>
                </c:pt>
                <c:pt idx="8">
                  <c:v>4.1399999999999999E-2</c:v>
                </c:pt>
                <c:pt idx="9">
                  <c:v>8.3999999999999995E-3</c:v>
                </c:pt>
                <c:pt idx="10">
                  <c:v>3.0599999999999999E-2</c:v>
                </c:pt>
                <c:pt idx="11">
                  <c:v>2.2599999999999999E-2</c:v>
                </c:pt>
                <c:pt idx="12">
                  <c:v>7.1599999999999997E-2</c:v>
                </c:pt>
                <c:pt idx="13">
                  <c:v>6.93E-2</c:v>
                </c:pt>
                <c:pt idx="14">
                  <c:v>6.6299999999999998E-2</c:v>
                </c:pt>
                <c:pt idx="15">
                  <c:v>5.5899999999999998E-2</c:v>
                </c:pt>
                <c:pt idx="16">
                  <c:v>0.15690000000000001</c:v>
                </c:pt>
                <c:pt idx="17">
                  <c:v>1.5900000000000001E-2</c:v>
                </c:pt>
                <c:pt idx="18">
                  <c:v>3.9600000000000003E-2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4-4D27-A212-BBA8DFA30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prstDash val="solid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976316913874138"/>
          <c:y val="3.0869173848543357E-2"/>
          <c:w val="0.58442715009461021"/>
          <c:h val="7.63785192681170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09410238983027"/>
          <c:y val="0.1453644525029838"/>
          <c:w val="0.85382587099787943"/>
          <c:h val="0.79642615057109722"/>
        </c:manualLayout>
      </c:layout>
      <c:barChart>
        <c:barDir val="bar"/>
        <c:grouping val="clustered"/>
        <c:varyColors val="0"/>
        <c:ser>
          <c:idx val="0"/>
          <c:order val="0"/>
          <c:tx>
            <c:v>This week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Queensland!$K$94:$K$112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Queensland!$L$94:$L$112</c:f>
              <c:numCache>
                <c:formatCode>0.0%</c:formatCode>
                <c:ptCount val="19"/>
                <c:pt idx="0">
                  <c:v>2.8999999999999998E-3</c:v>
                </c:pt>
                <c:pt idx="1">
                  <c:v>-3.78E-2</c:v>
                </c:pt>
                <c:pt idx="2">
                  <c:v>-3.1099999999999999E-2</c:v>
                </c:pt>
                <c:pt idx="3">
                  <c:v>-8.6E-3</c:v>
                </c:pt>
                <c:pt idx="4">
                  <c:v>-7.7999999999999996E-3</c:v>
                </c:pt>
                <c:pt idx="5">
                  <c:v>-1.8499999999999999E-2</c:v>
                </c:pt>
                <c:pt idx="6">
                  <c:v>5.9999999999999995E-4</c:v>
                </c:pt>
                <c:pt idx="7">
                  <c:v>-0.1033</c:v>
                </c:pt>
                <c:pt idx="8">
                  <c:v>-8.3900000000000002E-2</c:v>
                </c:pt>
                <c:pt idx="9">
                  <c:v>-0.12939999999999999</c:v>
                </c:pt>
                <c:pt idx="10">
                  <c:v>9.01E-2</c:v>
                </c:pt>
                <c:pt idx="11">
                  <c:v>-1.66E-2</c:v>
                </c:pt>
                <c:pt idx="12">
                  <c:v>-1.6899999999999998E-2</c:v>
                </c:pt>
                <c:pt idx="13">
                  <c:v>1.9099999999999999E-2</c:v>
                </c:pt>
                <c:pt idx="14">
                  <c:v>0.1154</c:v>
                </c:pt>
                <c:pt idx="15">
                  <c:v>9.9000000000000008E-3</c:v>
                </c:pt>
                <c:pt idx="16">
                  <c:v>-3.0300000000000001E-2</c:v>
                </c:pt>
                <c:pt idx="17">
                  <c:v>-9.7999999999999997E-3</c:v>
                </c:pt>
                <c:pt idx="18">
                  <c:v>-5.3E-3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43-4AA7-9384-66E7580BA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  <c:min val="-0.2"/>
        </c:scaling>
        <c:delete val="0"/>
        <c:axPos val="t"/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  <c:majorUnit val="5.000000000000001E-2"/>
      </c:valAx>
      <c:spPr>
        <a:solidFill>
          <a:schemeClr val="bg1"/>
        </a:solidFill>
        <a:ln w="6350">
          <a:solidFill>
            <a:schemeClr val="bg2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450785282508487"/>
        </c:manualLayout>
      </c:layout>
      <c:lineChart>
        <c:grouping val="standard"/>
        <c:varyColors val="0"/>
        <c:ser>
          <c:idx val="0"/>
          <c:order val="0"/>
          <c:tx>
            <c:v>State jobs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Queensland!$K$157:$K$303</c:f>
              <c:strCache>
                <c:ptCount val="61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  <c:pt idx="59">
                  <c:v>01/05/2021</c:v>
                </c:pt>
                <c:pt idx="60">
                  <c:v>08/05/2021</c:v>
                </c:pt>
              </c:strCache>
            </c:strRef>
          </c:cat>
          <c:val>
            <c:numRef>
              <c:f>Queensland!$L$453:$L$599</c:f>
              <c:numCache>
                <c:formatCode>0.0</c:formatCode>
                <c:ptCount val="147"/>
                <c:pt idx="0">
                  <c:v>100</c:v>
                </c:pt>
                <c:pt idx="1">
                  <c:v>99.320899999999995</c:v>
                </c:pt>
                <c:pt idx="2">
                  <c:v>95.462100000000007</c:v>
                </c:pt>
                <c:pt idx="3">
                  <c:v>93.056899999999999</c:v>
                </c:pt>
                <c:pt idx="4">
                  <c:v>91.348500000000001</c:v>
                </c:pt>
                <c:pt idx="5">
                  <c:v>91.479500000000002</c:v>
                </c:pt>
                <c:pt idx="6">
                  <c:v>92.261899999999997</c:v>
                </c:pt>
                <c:pt idx="7">
                  <c:v>92.854500000000002</c:v>
                </c:pt>
                <c:pt idx="8">
                  <c:v>93.613200000000006</c:v>
                </c:pt>
                <c:pt idx="9">
                  <c:v>94.224100000000007</c:v>
                </c:pt>
                <c:pt idx="10">
                  <c:v>94.406700000000001</c:v>
                </c:pt>
                <c:pt idx="11">
                  <c:v>94.685500000000005</c:v>
                </c:pt>
                <c:pt idx="12">
                  <c:v>95.540499999999994</c:v>
                </c:pt>
                <c:pt idx="13">
                  <c:v>96.093199999999996</c:v>
                </c:pt>
                <c:pt idx="14">
                  <c:v>96.070300000000003</c:v>
                </c:pt>
                <c:pt idx="15">
                  <c:v>95.820499999999996</c:v>
                </c:pt>
                <c:pt idx="16">
                  <c:v>96.945599999999999</c:v>
                </c:pt>
                <c:pt idx="17">
                  <c:v>98.291399999999996</c:v>
                </c:pt>
                <c:pt idx="18">
                  <c:v>98.765900000000002</c:v>
                </c:pt>
                <c:pt idx="19">
                  <c:v>99.118200000000002</c:v>
                </c:pt>
                <c:pt idx="20">
                  <c:v>99.064099999999996</c:v>
                </c:pt>
                <c:pt idx="21">
                  <c:v>99.349500000000006</c:v>
                </c:pt>
                <c:pt idx="22">
                  <c:v>99.318700000000007</c:v>
                </c:pt>
                <c:pt idx="23">
                  <c:v>99.692700000000002</c:v>
                </c:pt>
                <c:pt idx="24">
                  <c:v>99.596500000000006</c:v>
                </c:pt>
                <c:pt idx="25">
                  <c:v>99.920599999999993</c:v>
                </c:pt>
                <c:pt idx="26">
                  <c:v>100.5185</c:v>
                </c:pt>
                <c:pt idx="27">
                  <c:v>100.7351</c:v>
                </c:pt>
                <c:pt idx="28">
                  <c:v>100.07989999999999</c:v>
                </c:pt>
                <c:pt idx="29">
                  <c:v>99.3964</c:v>
                </c:pt>
                <c:pt idx="30">
                  <c:v>99.861099999999993</c:v>
                </c:pt>
                <c:pt idx="31">
                  <c:v>100.52509999999999</c:v>
                </c:pt>
                <c:pt idx="32">
                  <c:v>100.6293</c:v>
                </c:pt>
                <c:pt idx="33">
                  <c:v>100.64490000000001</c:v>
                </c:pt>
                <c:pt idx="34">
                  <c:v>100.9333</c:v>
                </c:pt>
                <c:pt idx="35">
                  <c:v>101.59059999999999</c:v>
                </c:pt>
                <c:pt idx="36">
                  <c:v>101.7469</c:v>
                </c:pt>
                <c:pt idx="37">
                  <c:v>101.88079999999999</c:v>
                </c:pt>
                <c:pt idx="38">
                  <c:v>102.20350000000001</c:v>
                </c:pt>
                <c:pt idx="39">
                  <c:v>102.0921</c:v>
                </c:pt>
                <c:pt idx="40">
                  <c:v>100.9569</c:v>
                </c:pt>
                <c:pt idx="41">
                  <c:v>96.614999999999995</c:v>
                </c:pt>
                <c:pt idx="42">
                  <c:v>93.7423</c:v>
                </c:pt>
                <c:pt idx="43">
                  <c:v>95.569199999999995</c:v>
                </c:pt>
                <c:pt idx="44">
                  <c:v>97.926000000000002</c:v>
                </c:pt>
                <c:pt idx="45">
                  <c:v>99.074600000000004</c:v>
                </c:pt>
                <c:pt idx="46">
                  <c:v>99.558599999999998</c:v>
                </c:pt>
                <c:pt idx="47">
                  <c:v>100.32510000000001</c:v>
                </c:pt>
                <c:pt idx="48">
                  <c:v>101.3159</c:v>
                </c:pt>
                <c:pt idx="49">
                  <c:v>101.3951</c:v>
                </c:pt>
                <c:pt idx="50">
                  <c:v>101.6152</c:v>
                </c:pt>
                <c:pt idx="51">
                  <c:v>101.82429999999999</c:v>
                </c:pt>
                <c:pt idx="52">
                  <c:v>101.95269999999999</c:v>
                </c:pt>
                <c:pt idx="53">
                  <c:v>102.2013</c:v>
                </c:pt>
                <c:pt idx="54">
                  <c:v>102.0552</c:v>
                </c:pt>
                <c:pt idx="55">
                  <c:v>101.5887</c:v>
                </c:pt>
                <c:pt idx="56">
                  <c:v>100.8382</c:v>
                </c:pt>
                <c:pt idx="57">
                  <c:v>101.0671</c:v>
                </c:pt>
                <c:pt idx="58">
                  <c:v>101.41379999999999</c:v>
                </c:pt>
                <c:pt idx="59">
                  <c:v>101.2073</c:v>
                </c:pt>
                <c:pt idx="60">
                  <c:v>100.6829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DC-42D6-9A67-2001958FDEC5}"/>
            </c:ext>
          </c:extLst>
        </c:ser>
        <c:ser>
          <c:idx val="1"/>
          <c:order val="1"/>
          <c:tx>
            <c:v>State wages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7"/>
            <c:marker>
              <c:symbol val="none"/>
            </c:marker>
            <c:bubble3D val="0"/>
            <c:spPr>
              <a:ln w="190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9DC-42D6-9A67-2001958FDEC5}"/>
              </c:ext>
            </c:extLst>
          </c:dPt>
          <c:cat>
            <c:strRef>
              <c:f>Queensland!$K$157:$K$303</c:f>
              <c:strCache>
                <c:ptCount val="61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  <c:pt idx="59">
                  <c:v>01/05/2021</c:v>
                </c:pt>
                <c:pt idx="60">
                  <c:v>08/05/2021</c:v>
                </c:pt>
              </c:strCache>
            </c:strRef>
          </c:cat>
          <c:val>
            <c:numRef>
              <c:f>Queensland!$L$601:$L$747</c:f>
              <c:numCache>
                <c:formatCode>0.0</c:formatCode>
                <c:ptCount val="147"/>
                <c:pt idx="0">
                  <c:v>100</c:v>
                </c:pt>
                <c:pt idx="1">
                  <c:v>99.561700000000002</c:v>
                </c:pt>
                <c:pt idx="2">
                  <c:v>97.356499999999997</c:v>
                </c:pt>
                <c:pt idx="3">
                  <c:v>96.323099999999997</c:v>
                </c:pt>
                <c:pt idx="4">
                  <c:v>93.490200000000002</c:v>
                </c:pt>
                <c:pt idx="5">
                  <c:v>94.037000000000006</c:v>
                </c:pt>
                <c:pt idx="6">
                  <c:v>94.529200000000003</c:v>
                </c:pt>
                <c:pt idx="7">
                  <c:v>95.329300000000003</c:v>
                </c:pt>
                <c:pt idx="8">
                  <c:v>95.166200000000003</c:v>
                </c:pt>
                <c:pt idx="9">
                  <c:v>94.142899999999997</c:v>
                </c:pt>
                <c:pt idx="10">
                  <c:v>93.266800000000003</c:v>
                </c:pt>
                <c:pt idx="11">
                  <c:v>94.668400000000005</c:v>
                </c:pt>
                <c:pt idx="12">
                  <c:v>95.815700000000007</c:v>
                </c:pt>
                <c:pt idx="13">
                  <c:v>96.822800000000001</c:v>
                </c:pt>
                <c:pt idx="14">
                  <c:v>97.908500000000004</c:v>
                </c:pt>
                <c:pt idx="15">
                  <c:v>98.673000000000002</c:v>
                </c:pt>
                <c:pt idx="16">
                  <c:v>100.05240000000001</c:v>
                </c:pt>
                <c:pt idx="17">
                  <c:v>98.037300000000002</c:v>
                </c:pt>
                <c:pt idx="18">
                  <c:v>97.828699999999998</c:v>
                </c:pt>
                <c:pt idx="19">
                  <c:v>97.576599999999999</c:v>
                </c:pt>
                <c:pt idx="20">
                  <c:v>97.960999999999999</c:v>
                </c:pt>
                <c:pt idx="21">
                  <c:v>98.573999999999998</c:v>
                </c:pt>
                <c:pt idx="22">
                  <c:v>98.231399999999994</c:v>
                </c:pt>
                <c:pt idx="23">
                  <c:v>98.529200000000003</c:v>
                </c:pt>
                <c:pt idx="24">
                  <c:v>98.310299999999998</c:v>
                </c:pt>
                <c:pt idx="25">
                  <c:v>101.117</c:v>
                </c:pt>
                <c:pt idx="26">
                  <c:v>102.6456</c:v>
                </c:pt>
                <c:pt idx="27">
                  <c:v>103.40900000000001</c:v>
                </c:pt>
                <c:pt idx="28">
                  <c:v>102.2384</c:v>
                </c:pt>
                <c:pt idx="29">
                  <c:v>100.0453</c:v>
                </c:pt>
                <c:pt idx="30">
                  <c:v>99.348600000000005</c:v>
                </c:pt>
                <c:pt idx="31">
                  <c:v>99.986500000000007</c:v>
                </c:pt>
                <c:pt idx="32">
                  <c:v>99.098799999999997</c:v>
                </c:pt>
                <c:pt idx="33">
                  <c:v>98.875299999999996</c:v>
                </c:pt>
                <c:pt idx="34">
                  <c:v>100.14709999999999</c:v>
                </c:pt>
                <c:pt idx="35">
                  <c:v>100.8503</c:v>
                </c:pt>
                <c:pt idx="36">
                  <c:v>101.4619</c:v>
                </c:pt>
                <c:pt idx="37">
                  <c:v>103.08710000000001</c:v>
                </c:pt>
                <c:pt idx="38">
                  <c:v>104.58750000000001</c:v>
                </c:pt>
                <c:pt idx="39">
                  <c:v>104.492</c:v>
                </c:pt>
                <c:pt idx="40">
                  <c:v>103.5427</c:v>
                </c:pt>
                <c:pt idx="41">
                  <c:v>97.116799999999998</c:v>
                </c:pt>
                <c:pt idx="42">
                  <c:v>93.257499999999993</c:v>
                </c:pt>
                <c:pt idx="43">
                  <c:v>95.057000000000002</c:v>
                </c:pt>
                <c:pt idx="44">
                  <c:v>97.610100000000003</c:v>
                </c:pt>
                <c:pt idx="45">
                  <c:v>98.439700000000002</c:v>
                </c:pt>
                <c:pt idx="46">
                  <c:v>98.770499999999998</c:v>
                </c:pt>
                <c:pt idx="47">
                  <c:v>102.3562</c:v>
                </c:pt>
                <c:pt idx="48">
                  <c:v>103.8365</c:v>
                </c:pt>
                <c:pt idx="49">
                  <c:v>103.8473</c:v>
                </c:pt>
                <c:pt idx="50">
                  <c:v>103.9695</c:v>
                </c:pt>
                <c:pt idx="51">
                  <c:v>105.2323</c:v>
                </c:pt>
                <c:pt idx="52">
                  <c:v>104.9222</c:v>
                </c:pt>
                <c:pt idx="53">
                  <c:v>104.11620000000001</c:v>
                </c:pt>
                <c:pt idx="54">
                  <c:v>103.7715</c:v>
                </c:pt>
                <c:pt idx="55">
                  <c:v>103.82599999999999</c:v>
                </c:pt>
                <c:pt idx="56">
                  <c:v>102.6555</c:v>
                </c:pt>
                <c:pt idx="57">
                  <c:v>103.5534</c:v>
                </c:pt>
                <c:pt idx="58">
                  <c:v>102.8631</c:v>
                </c:pt>
                <c:pt idx="59">
                  <c:v>102.1777</c:v>
                </c:pt>
                <c:pt idx="60">
                  <c:v>101.1388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DC-42D6-9A67-2001958FDEC5}"/>
            </c:ext>
          </c:extLst>
        </c:ser>
        <c:ser>
          <c:idx val="2"/>
          <c:order val="2"/>
          <c:tx>
            <c:v>Australia jobs</c:v>
          </c:tx>
          <c:spPr>
            <a:ln w="19050" cap="rnd">
              <a:solidFill>
                <a:srgbClr val="336699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Queensland!$K$157:$K$303</c:f>
              <c:strCache>
                <c:ptCount val="61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  <c:pt idx="59">
                  <c:v>01/05/2021</c:v>
                </c:pt>
                <c:pt idx="60">
                  <c:v>08/05/2021</c:v>
                </c:pt>
              </c:strCache>
            </c:strRef>
          </c:cat>
          <c:val>
            <c:numRef>
              <c:f>Queensland!$L$157:$L$303</c:f>
              <c:numCache>
                <c:formatCode>0.0</c:formatCode>
                <c:ptCount val="147"/>
                <c:pt idx="0">
                  <c:v>100</c:v>
                </c:pt>
                <c:pt idx="1">
                  <c:v>98.971100000000007</c:v>
                </c:pt>
                <c:pt idx="2">
                  <c:v>95.467399999999998</c:v>
                </c:pt>
                <c:pt idx="3">
                  <c:v>92.919600000000003</c:v>
                </c:pt>
                <c:pt idx="4">
                  <c:v>91.646900000000002</c:v>
                </c:pt>
                <c:pt idx="5">
                  <c:v>91.630499999999998</c:v>
                </c:pt>
                <c:pt idx="6">
                  <c:v>92.1601</c:v>
                </c:pt>
                <c:pt idx="7">
                  <c:v>92.657399999999996</c:v>
                </c:pt>
                <c:pt idx="8">
                  <c:v>93.342600000000004</c:v>
                </c:pt>
                <c:pt idx="9">
                  <c:v>93.935100000000006</c:v>
                </c:pt>
                <c:pt idx="10">
                  <c:v>94.290700000000001</c:v>
                </c:pt>
                <c:pt idx="11">
                  <c:v>94.798000000000002</c:v>
                </c:pt>
                <c:pt idx="12">
                  <c:v>95.781099999999995</c:v>
                </c:pt>
                <c:pt idx="13">
                  <c:v>96.2804</c:v>
                </c:pt>
                <c:pt idx="14">
                  <c:v>96.295699999999997</c:v>
                </c:pt>
                <c:pt idx="15">
                  <c:v>95.902199999999993</c:v>
                </c:pt>
                <c:pt idx="16">
                  <c:v>97.157300000000006</c:v>
                </c:pt>
                <c:pt idx="17">
                  <c:v>98.278999999999996</c:v>
                </c:pt>
                <c:pt idx="18">
                  <c:v>98.382000000000005</c:v>
                </c:pt>
                <c:pt idx="19">
                  <c:v>98.604500000000002</c:v>
                </c:pt>
                <c:pt idx="20">
                  <c:v>98.825599999999994</c:v>
                </c:pt>
                <c:pt idx="21">
                  <c:v>98.822100000000006</c:v>
                </c:pt>
                <c:pt idx="22">
                  <c:v>98.729900000000001</c:v>
                </c:pt>
                <c:pt idx="23">
                  <c:v>98.791799999999995</c:v>
                </c:pt>
                <c:pt idx="24">
                  <c:v>98.928299999999993</c:v>
                </c:pt>
                <c:pt idx="25">
                  <c:v>99.113</c:v>
                </c:pt>
                <c:pt idx="26">
                  <c:v>99.531000000000006</c:v>
                </c:pt>
                <c:pt idx="27">
                  <c:v>99.714100000000002</c:v>
                </c:pt>
                <c:pt idx="28">
                  <c:v>99.520200000000003</c:v>
                </c:pt>
                <c:pt idx="29">
                  <c:v>98.806100000000001</c:v>
                </c:pt>
                <c:pt idx="30">
                  <c:v>99.054699999999997</c:v>
                </c:pt>
                <c:pt idx="31">
                  <c:v>99.898700000000005</c:v>
                </c:pt>
                <c:pt idx="32">
                  <c:v>100.1797</c:v>
                </c:pt>
                <c:pt idx="33">
                  <c:v>100.3057</c:v>
                </c:pt>
                <c:pt idx="34">
                  <c:v>100.6802</c:v>
                </c:pt>
                <c:pt idx="35">
                  <c:v>101.4242</c:v>
                </c:pt>
                <c:pt idx="36">
                  <c:v>101.7448</c:v>
                </c:pt>
                <c:pt idx="37">
                  <c:v>102.0594</c:v>
                </c:pt>
                <c:pt idx="38">
                  <c:v>102.60809999999999</c:v>
                </c:pt>
                <c:pt idx="39">
                  <c:v>102.67870000000001</c:v>
                </c:pt>
                <c:pt idx="40">
                  <c:v>101.8707</c:v>
                </c:pt>
                <c:pt idx="41">
                  <c:v>98.0732</c:v>
                </c:pt>
                <c:pt idx="42">
                  <c:v>95.142399999999995</c:v>
                </c:pt>
                <c:pt idx="43">
                  <c:v>96.463800000000006</c:v>
                </c:pt>
                <c:pt idx="44">
                  <c:v>98.546099999999996</c:v>
                </c:pt>
                <c:pt idx="45">
                  <c:v>99.492999999999995</c:v>
                </c:pt>
                <c:pt idx="46">
                  <c:v>99.995099999999994</c:v>
                </c:pt>
                <c:pt idx="47">
                  <c:v>100.7491</c:v>
                </c:pt>
                <c:pt idx="48">
                  <c:v>101.77970000000001</c:v>
                </c:pt>
                <c:pt idx="49">
                  <c:v>101.9371</c:v>
                </c:pt>
                <c:pt idx="50">
                  <c:v>102.2824</c:v>
                </c:pt>
                <c:pt idx="51">
                  <c:v>102.49639999999999</c:v>
                </c:pt>
                <c:pt idx="52">
                  <c:v>102.8248</c:v>
                </c:pt>
                <c:pt idx="53">
                  <c:v>102.96429999999999</c:v>
                </c:pt>
                <c:pt idx="54">
                  <c:v>102.9513</c:v>
                </c:pt>
                <c:pt idx="55">
                  <c:v>102.6143</c:v>
                </c:pt>
                <c:pt idx="56">
                  <c:v>101.8399</c:v>
                </c:pt>
                <c:pt idx="57">
                  <c:v>101.7968</c:v>
                </c:pt>
                <c:pt idx="58">
                  <c:v>102.0003</c:v>
                </c:pt>
                <c:pt idx="59">
                  <c:v>101.8246</c:v>
                </c:pt>
                <c:pt idx="60">
                  <c:v>101.45269999999999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DC-42D6-9A67-2001958FDEC5}"/>
            </c:ext>
          </c:extLst>
        </c:ser>
        <c:ser>
          <c:idx val="3"/>
          <c:order val="3"/>
          <c:tx>
            <c:v>Australia wages</c:v>
          </c:tx>
          <c:spPr>
            <a:ln w="19050" cap="rnd">
              <a:solidFill>
                <a:srgbClr val="669966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Queensland!$K$157:$K$303</c:f>
              <c:strCache>
                <c:ptCount val="61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  <c:pt idx="59">
                  <c:v>01/05/2021</c:v>
                </c:pt>
                <c:pt idx="60">
                  <c:v>08/05/2021</c:v>
                </c:pt>
              </c:strCache>
            </c:strRef>
          </c:cat>
          <c:val>
            <c:numRef>
              <c:f>Queensland!$L$305:$L$451</c:f>
              <c:numCache>
                <c:formatCode>0.0</c:formatCode>
                <c:ptCount val="147"/>
                <c:pt idx="0">
                  <c:v>100</c:v>
                </c:pt>
                <c:pt idx="1">
                  <c:v>99.602999999999994</c:v>
                </c:pt>
                <c:pt idx="2">
                  <c:v>98.104600000000005</c:v>
                </c:pt>
                <c:pt idx="3">
                  <c:v>96.234200000000001</c:v>
                </c:pt>
                <c:pt idx="4">
                  <c:v>93.486699999999999</c:v>
                </c:pt>
                <c:pt idx="5">
                  <c:v>93.691900000000004</c:v>
                </c:pt>
                <c:pt idx="6">
                  <c:v>94.107799999999997</c:v>
                </c:pt>
                <c:pt idx="7">
                  <c:v>94.654899999999998</c:v>
                </c:pt>
                <c:pt idx="8">
                  <c:v>93.577600000000004</c:v>
                </c:pt>
                <c:pt idx="9">
                  <c:v>92.811599999999999</c:v>
                </c:pt>
                <c:pt idx="10">
                  <c:v>92.462299999999999</c:v>
                </c:pt>
                <c:pt idx="11">
                  <c:v>93.789699999999996</c:v>
                </c:pt>
                <c:pt idx="12">
                  <c:v>95.925799999999995</c:v>
                </c:pt>
                <c:pt idx="13">
                  <c:v>96.602199999999996</c:v>
                </c:pt>
                <c:pt idx="14">
                  <c:v>97.580100000000002</c:v>
                </c:pt>
                <c:pt idx="15">
                  <c:v>97.325999999999993</c:v>
                </c:pt>
                <c:pt idx="16">
                  <c:v>99.113399999999999</c:v>
                </c:pt>
                <c:pt idx="17">
                  <c:v>96.733099999999993</c:v>
                </c:pt>
                <c:pt idx="18">
                  <c:v>96.560900000000004</c:v>
                </c:pt>
                <c:pt idx="19">
                  <c:v>96.361599999999996</c:v>
                </c:pt>
                <c:pt idx="20">
                  <c:v>97.197000000000003</c:v>
                </c:pt>
                <c:pt idx="21">
                  <c:v>97.652299999999997</c:v>
                </c:pt>
                <c:pt idx="22">
                  <c:v>97.159899999999993</c:v>
                </c:pt>
                <c:pt idx="23">
                  <c:v>97.026799999999994</c:v>
                </c:pt>
                <c:pt idx="24">
                  <c:v>97.246300000000005</c:v>
                </c:pt>
                <c:pt idx="25">
                  <c:v>99.963800000000006</c:v>
                </c:pt>
                <c:pt idx="26">
                  <c:v>100.9674</c:v>
                </c:pt>
                <c:pt idx="27">
                  <c:v>101.85250000000001</c:v>
                </c:pt>
                <c:pt idx="28">
                  <c:v>101.0198</c:v>
                </c:pt>
                <c:pt idx="29">
                  <c:v>98.883399999999995</c:v>
                </c:pt>
                <c:pt idx="30">
                  <c:v>97.873199999999997</c:v>
                </c:pt>
                <c:pt idx="31">
                  <c:v>98.568100000000001</c:v>
                </c:pt>
                <c:pt idx="32">
                  <c:v>97.963499999999996</c:v>
                </c:pt>
                <c:pt idx="33">
                  <c:v>97.997600000000006</c:v>
                </c:pt>
                <c:pt idx="34">
                  <c:v>99.251499999999993</c:v>
                </c:pt>
                <c:pt idx="35">
                  <c:v>100.17319999999999</c:v>
                </c:pt>
                <c:pt idx="36">
                  <c:v>100.22920000000001</c:v>
                </c:pt>
                <c:pt idx="37">
                  <c:v>101.5762</c:v>
                </c:pt>
                <c:pt idx="38">
                  <c:v>103.3623</c:v>
                </c:pt>
                <c:pt idx="39">
                  <c:v>103.83669999999999</c:v>
                </c:pt>
                <c:pt idx="40">
                  <c:v>103.70829999999999</c:v>
                </c:pt>
                <c:pt idx="41">
                  <c:v>98.2393</c:v>
                </c:pt>
                <c:pt idx="42">
                  <c:v>94.650599999999997</c:v>
                </c:pt>
                <c:pt idx="43">
                  <c:v>95.644099999999995</c:v>
                </c:pt>
                <c:pt idx="44">
                  <c:v>97.678299999999993</c:v>
                </c:pt>
                <c:pt idx="45">
                  <c:v>98.293300000000002</c:v>
                </c:pt>
                <c:pt idx="46">
                  <c:v>98.661500000000004</c:v>
                </c:pt>
                <c:pt idx="47">
                  <c:v>102.6096</c:v>
                </c:pt>
                <c:pt idx="48">
                  <c:v>104.1665</c:v>
                </c:pt>
                <c:pt idx="49">
                  <c:v>104.1627</c:v>
                </c:pt>
                <c:pt idx="50">
                  <c:v>104.5933</c:v>
                </c:pt>
                <c:pt idx="51">
                  <c:v>105.33459999999999</c:v>
                </c:pt>
                <c:pt idx="52">
                  <c:v>105.31699999999999</c:v>
                </c:pt>
                <c:pt idx="53">
                  <c:v>105.28060000000001</c:v>
                </c:pt>
                <c:pt idx="54">
                  <c:v>105.5879</c:v>
                </c:pt>
                <c:pt idx="55">
                  <c:v>105.11660000000001</c:v>
                </c:pt>
                <c:pt idx="56">
                  <c:v>103.377</c:v>
                </c:pt>
                <c:pt idx="57">
                  <c:v>103.7624</c:v>
                </c:pt>
                <c:pt idx="58">
                  <c:v>103.1751</c:v>
                </c:pt>
                <c:pt idx="59">
                  <c:v>102.71299999999999</c:v>
                </c:pt>
                <c:pt idx="60">
                  <c:v>101.8847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9DC-42D6-9A67-2001958FD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</a:t>
                </a:r>
                <a:r>
                  <a:rPr lang="en-AU" baseline="0"/>
                  <a:t> ending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4657432419487708"/>
              <c:y val="0.86704958143239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\ 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4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14"/>
        <c:majorTimeUnit val="days"/>
      </c:dateAx>
      <c:valAx>
        <c:axId val="1083880680"/>
        <c:scaling>
          <c:orientation val="minMax"/>
          <c:max val="108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925509128877136"/>
          <c:y val="5.2077865266841883E-3"/>
          <c:w val="0.84522681380155951"/>
          <c:h val="0.115808961250458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'South Australia'!$K$4</c:f>
              <c:strCache>
                <c:ptCount val="1"/>
                <c:pt idx="0">
                  <c:v>Previous month (week ending 10 Apr 2021)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'South Australia'!$K$36:$K$42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'South Australia'!$L$36:$L$42</c:f>
              <c:numCache>
                <c:formatCode>0.0</c:formatCode>
                <c:ptCount val="7"/>
                <c:pt idx="0">
                  <c:v>87.34</c:v>
                </c:pt>
                <c:pt idx="1">
                  <c:v>102.23</c:v>
                </c:pt>
                <c:pt idx="2">
                  <c:v>102.15</c:v>
                </c:pt>
                <c:pt idx="3">
                  <c:v>101.43</c:v>
                </c:pt>
                <c:pt idx="4">
                  <c:v>102.35</c:v>
                </c:pt>
                <c:pt idx="5">
                  <c:v>106.87</c:v>
                </c:pt>
                <c:pt idx="6">
                  <c:v>109.42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47-4183-87F3-16C904F9FD7C}"/>
            </c:ext>
          </c:extLst>
        </c:ser>
        <c:ser>
          <c:idx val="2"/>
          <c:order val="1"/>
          <c:tx>
            <c:strRef>
              <c:f>'South Australia'!$K$7</c:f>
              <c:strCache>
                <c:ptCount val="1"/>
                <c:pt idx="0">
                  <c:v>Previous week (ending 01 May 2021)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'South Australia'!$K$36:$K$42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'South Australia'!$L$45:$L$51</c:f>
              <c:numCache>
                <c:formatCode>0.0</c:formatCode>
                <c:ptCount val="7"/>
                <c:pt idx="0">
                  <c:v>84.56</c:v>
                </c:pt>
                <c:pt idx="1">
                  <c:v>101.46</c:v>
                </c:pt>
                <c:pt idx="2">
                  <c:v>101.58</c:v>
                </c:pt>
                <c:pt idx="3">
                  <c:v>100.68</c:v>
                </c:pt>
                <c:pt idx="4">
                  <c:v>101.65</c:v>
                </c:pt>
                <c:pt idx="5">
                  <c:v>106.99</c:v>
                </c:pt>
                <c:pt idx="6">
                  <c:v>107.76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47-4183-87F3-16C904F9FD7C}"/>
            </c:ext>
          </c:extLst>
        </c:ser>
        <c:ser>
          <c:idx val="3"/>
          <c:order val="2"/>
          <c:tx>
            <c:strRef>
              <c:f>'South Australia'!$K$8</c:f>
              <c:strCache>
                <c:ptCount val="1"/>
                <c:pt idx="0">
                  <c:v>This week (ending 08 May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'South Australia'!$K$36:$K$42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'South Australia'!$L$54:$L$60</c:f>
              <c:numCache>
                <c:formatCode>0.0</c:formatCode>
                <c:ptCount val="7"/>
                <c:pt idx="0">
                  <c:v>85.34</c:v>
                </c:pt>
                <c:pt idx="1">
                  <c:v>101.68</c:v>
                </c:pt>
                <c:pt idx="2">
                  <c:v>101.62</c:v>
                </c:pt>
                <c:pt idx="3">
                  <c:v>100.97</c:v>
                </c:pt>
                <c:pt idx="4">
                  <c:v>101.89</c:v>
                </c:pt>
                <c:pt idx="5">
                  <c:v>106.85</c:v>
                </c:pt>
                <c:pt idx="6">
                  <c:v>105.72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47-4183-87F3-16C904F9F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'South Australia'!$K$4</c:f>
              <c:strCache>
                <c:ptCount val="1"/>
                <c:pt idx="0">
                  <c:v>Previous month (week ending 10 Apr 2021)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'South Australia'!$K$65:$K$71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'South Australia'!$L$65:$L$71</c:f>
              <c:numCache>
                <c:formatCode>0.0</c:formatCode>
                <c:ptCount val="7"/>
                <c:pt idx="0">
                  <c:v>85.95</c:v>
                </c:pt>
                <c:pt idx="1">
                  <c:v>103.13</c:v>
                </c:pt>
                <c:pt idx="2">
                  <c:v>104.83</c:v>
                </c:pt>
                <c:pt idx="3">
                  <c:v>103.79</c:v>
                </c:pt>
                <c:pt idx="4">
                  <c:v>104.71</c:v>
                </c:pt>
                <c:pt idx="5">
                  <c:v>107.9</c:v>
                </c:pt>
                <c:pt idx="6">
                  <c:v>106.64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1A-4619-8244-CB89AEE398D1}"/>
            </c:ext>
          </c:extLst>
        </c:ser>
        <c:ser>
          <c:idx val="2"/>
          <c:order val="1"/>
          <c:tx>
            <c:strRef>
              <c:f>'South Australia'!$K$7</c:f>
              <c:strCache>
                <c:ptCount val="1"/>
                <c:pt idx="0">
                  <c:v>Previous week (ending 01 May 2021)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'South Australia'!$K$65:$K$71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'South Australia'!$L$74:$L$80</c:f>
              <c:numCache>
                <c:formatCode>0.0</c:formatCode>
                <c:ptCount val="7"/>
                <c:pt idx="0">
                  <c:v>84.41</c:v>
                </c:pt>
                <c:pt idx="1">
                  <c:v>102.87</c:v>
                </c:pt>
                <c:pt idx="2">
                  <c:v>104.7</c:v>
                </c:pt>
                <c:pt idx="3">
                  <c:v>103.51</c:v>
                </c:pt>
                <c:pt idx="4">
                  <c:v>104.98</c:v>
                </c:pt>
                <c:pt idx="5">
                  <c:v>108.38</c:v>
                </c:pt>
                <c:pt idx="6">
                  <c:v>106.16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1A-4619-8244-CB89AEE398D1}"/>
            </c:ext>
          </c:extLst>
        </c:ser>
        <c:ser>
          <c:idx val="3"/>
          <c:order val="2"/>
          <c:tx>
            <c:strRef>
              <c:f>'South Australia'!$K$8</c:f>
              <c:strCache>
                <c:ptCount val="1"/>
                <c:pt idx="0">
                  <c:v>This week (ending 08 May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'South Australia'!$K$65:$K$71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'South Australia'!$L$83:$L$89</c:f>
              <c:numCache>
                <c:formatCode>0.0</c:formatCode>
                <c:ptCount val="7"/>
                <c:pt idx="0">
                  <c:v>85.46</c:v>
                </c:pt>
                <c:pt idx="1">
                  <c:v>103.3</c:v>
                </c:pt>
                <c:pt idx="2">
                  <c:v>104.99</c:v>
                </c:pt>
                <c:pt idx="3">
                  <c:v>104.02</c:v>
                </c:pt>
                <c:pt idx="4">
                  <c:v>105.56</c:v>
                </c:pt>
                <c:pt idx="5">
                  <c:v>108.7</c:v>
                </c:pt>
                <c:pt idx="6">
                  <c:v>105.44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1A-4619-8244-CB89AEE39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32130123607682"/>
          <c:y val="7.6490334307209348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'South Australia'!$K$9</c:f>
              <c:strCache>
                <c:ptCount val="1"/>
                <c:pt idx="0">
                  <c:v>Week ending 14 Mar 2020</c:v>
                </c:pt>
              </c:strCache>
            </c:strRef>
          </c:tx>
          <c:spPr>
            <a:solidFill>
              <a:srgbClr val="99CC66"/>
            </a:solidFill>
            <a:ln>
              <a:noFill/>
            </a:ln>
            <a:effectLst/>
          </c:spPr>
          <c:invertIfNegative val="0"/>
          <c:cat>
            <c:strRef>
              <c:f>'South Australia'!$K$116:$K$134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'South Australia'!$L$116:$L$134</c:f>
              <c:numCache>
                <c:formatCode>0.0%</c:formatCode>
                <c:ptCount val="19"/>
                <c:pt idx="0">
                  <c:v>2.5100000000000001E-2</c:v>
                </c:pt>
                <c:pt idx="1">
                  <c:v>1.6400000000000001E-2</c:v>
                </c:pt>
                <c:pt idx="2">
                  <c:v>9.4899999999999998E-2</c:v>
                </c:pt>
                <c:pt idx="3">
                  <c:v>1.2999999999999999E-2</c:v>
                </c:pt>
                <c:pt idx="4">
                  <c:v>6.5600000000000006E-2</c:v>
                </c:pt>
                <c:pt idx="5">
                  <c:v>4.65E-2</c:v>
                </c:pt>
                <c:pt idx="6">
                  <c:v>0.124</c:v>
                </c:pt>
                <c:pt idx="7">
                  <c:v>7.4499999999999997E-2</c:v>
                </c:pt>
                <c:pt idx="8">
                  <c:v>4.2200000000000001E-2</c:v>
                </c:pt>
                <c:pt idx="9">
                  <c:v>1.11E-2</c:v>
                </c:pt>
                <c:pt idx="10">
                  <c:v>3.61E-2</c:v>
                </c:pt>
                <c:pt idx="11">
                  <c:v>1.8499999999999999E-2</c:v>
                </c:pt>
                <c:pt idx="12">
                  <c:v>7.0900000000000005E-2</c:v>
                </c:pt>
                <c:pt idx="13">
                  <c:v>6.8699999999999997E-2</c:v>
                </c:pt>
                <c:pt idx="14">
                  <c:v>3.8800000000000001E-2</c:v>
                </c:pt>
                <c:pt idx="15">
                  <c:v>6.2399999999999997E-2</c:v>
                </c:pt>
                <c:pt idx="16">
                  <c:v>0.13289999999999999</c:v>
                </c:pt>
                <c:pt idx="17">
                  <c:v>1.61E-2</c:v>
                </c:pt>
                <c:pt idx="18">
                  <c:v>3.85E-2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51-4293-84C1-E8750471EC3A}"/>
            </c:ext>
          </c:extLst>
        </c:ser>
        <c:ser>
          <c:idx val="0"/>
          <c:order val="1"/>
          <c:tx>
            <c:strRef>
              <c:f>'South Australia'!$K$8</c:f>
              <c:strCache>
                <c:ptCount val="1"/>
                <c:pt idx="0">
                  <c:v>This week (ending 08 May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'South Australia'!$K$116:$K$134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'South Australia'!$L$136:$L$154</c:f>
              <c:numCache>
                <c:formatCode>0.0%</c:formatCode>
                <c:ptCount val="19"/>
                <c:pt idx="0">
                  <c:v>2.2800000000000001E-2</c:v>
                </c:pt>
                <c:pt idx="1">
                  <c:v>1.61E-2</c:v>
                </c:pt>
                <c:pt idx="2">
                  <c:v>8.8900000000000007E-2</c:v>
                </c:pt>
                <c:pt idx="3">
                  <c:v>1.2800000000000001E-2</c:v>
                </c:pt>
                <c:pt idx="4">
                  <c:v>6.6500000000000004E-2</c:v>
                </c:pt>
                <c:pt idx="5">
                  <c:v>4.3200000000000002E-2</c:v>
                </c:pt>
                <c:pt idx="6">
                  <c:v>0.1183</c:v>
                </c:pt>
                <c:pt idx="7">
                  <c:v>6.6799999999999998E-2</c:v>
                </c:pt>
                <c:pt idx="8">
                  <c:v>3.8300000000000001E-2</c:v>
                </c:pt>
                <c:pt idx="9">
                  <c:v>0.01</c:v>
                </c:pt>
                <c:pt idx="10">
                  <c:v>3.7999999999999999E-2</c:v>
                </c:pt>
                <c:pt idx="11">
                  <c:v>1.7500000000000002E-2</c:v>
                </c:pt>
                <c:pt idx="12">
                  <c:v>7.1400000000000005E-2</c:v>
                </c:pt>
                <c:pt idx="13">
                  <c:v>7.0099999999999996E-2</c:v>
                </c:pt>
                <c:pt idx="14">
                  <c:v>3.7499999999999999E-2</c:v>
                </c:pt>
                <c:pt idx="15">
                  <c:v>6.7699999999999996E-2</c:v>
                </c:pt>
                <c:pt idx="16">
                  <c:v>0.1389</c:v>
                </c:pt>
                <c:pt idx="17">
                  <c:v>1.5800000000000002E-2</c:v>
                </c:pt>
                <c:pt idx="18">
                  <c:v>3.7699999999999997E-2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51-4293-84C1-E8750471E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prstDash val="solid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976316913874138"/>
          <c:y val="3.0869173848543357E-2"/>
          <c:w val="0.58442715009461021"/>
          <c:h val="7.63785192681170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09410238983027"/>
          <c:y val="0.1453644525029838"/>
          <c:w val="0.85382587099787943"/>
          <c:h val="0.79642615057109722"/>
        </c:manualLayout>
      </c:layout>
      <c:barChart>
        <c:barDir val="bar"/>
        <c:grouping val="clustered"/>
        <c:varyColors val="0"/>
        <c:ser>
          <c:idx val="0"/>
          <c:order val="0"/>
          <c:tx>
            <c:v>This week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'South Australia'!$K$94:$K$112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'South Australia'!$L$94:$L$112</c:f>
              <c:numCache>
                <c:formatCode>0.0%</c:formatCode>
                <c:ptCount val="19"/>
                <c:pt idx="0">
                  <c:v>-5.6399999999999999E-2</c:v>
                </c:pt>
                <c:pt idx="1">
                  <c:v>1.5800000000000002E-2</c:v>
                </c:pt>
                <c:pt idx="2">
                  <c:v>-2.9700000000000001E-2</c:v>
                </c:pt>
                <c:pt idx="3">
                  <c:v>2.1000000000000001E-2</c:v>
                </c:pt>
                <c:pt idx="4">
                  <c:v>4.9799999999999997E-2</c:v>
                </c:pt>
                <c:pt idx="5">
                  <c:v>-3.6900000000000002E-2</c:v>
                </c:pt>
                <c:pt idx="6">
                  <c:v>-1.12E-2</c:v>
                </c:pt>
                <c:pt idx="7">
                  <c:v>-7.0999999999999994E-2</c:v>
                </c:pt>
                <c:pt idx="8">
                  <c:v>-5.8200000000000002E-2</c:v>
                </c:pt>
                <c:pt idx="9">
                  <c:v>-6.1699999999999998E-2</c:v>
                </c:pt>
                <c:pt idx="10">
                  <c:v>9.0999999999999998E-2</c:v>
                </c:pt>
                <c:pt idx="11">
                  <c:v>-1.83E-2</c:v>
                </c:pt>
                <c:pt idx="12">
                  <c:v>4.3200000000000002E-2</c:v>
                </c:pt>
                <c:pt idx="13">
                  <c:v>5.74E-2</c:v>
                </c:pt>
                <c:pt idx="14">
                  <c:v>2.5000000000000001E-3</c:v>
                </c:pt>
                <c:pt idx="15">
                  <c:v>0.1226</c:v>
                </c:pt>
                <c:pt idx="16">
                  <c:v>8.2400000000000001E-2</c:v>
                </c:pt>
                <c:pt idx="17">
                  <c:v>2.0799999999999999E-2</c:v>
                </c:pt>
                <c:pt idx="18">
                  <c:v>1.46E-2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F0-4EAE-9A5B-4FA013C9C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  <c:max val="0.15000000000000002"/>
          <c:min val="-0.15000000000000002"/>
        </c:scaling>
        <c:delete val="0"/>
        <c:axPos val="t"/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  <c:majorUnit val="5.000000000000001E-2"/>
      </c:valAx>
      <c:spPr>
        <a:solidFill>
          <a:schemeClr val="bg1"/>
        </a:solidFill>
        <a:ln w="6350">
          <a:solidFill>
            <a:schemeClr val="bg2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'New South Wales'!$K$4</c:f>
              <c:strCache>
                <c:ptCount val="1"/>
                <c:pt idx="0">
                  <c:v>Previous month (week ending 10 Apr 2021)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'New South Wales'!$K$65:$K$71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'New South Wales'!$L$65:$L$71</c:f>
              <c:numCache>
                <c:formatCode>0.0</c:formatCode>
                <c:ptCount val="7"/>
                <c:pt idx="0">
                  <c:v>85.05</c:v>
                </c:pt>
                <c:pt idx="1">
                  <c:v>100.61</c:v>
                </c:pt>
                <c:pt idx="2">
                  <c:v>103.08</c:v>
                </c:pt>
                <c:pt idx="3">
                  <c:v>101.38</c:v>
                </c:pt>
                <c:pt idx="4">
                  <c:v>102.09</c:v>
                </c:pt>
                <c:pt idx="5">
                  <c:v>106.37</c:v>
                </c:pt>
                <c:pt idx="6">
                  <c:v>107.75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2-435E-8036-6187762DB394}"/>
            </c:ext>
          </c:extLst>
        </c:ser>
        <c:ser>
          <c:idx val="2"/>
          <c:order val="1"/>
          <c:tx>
            <c:strRef>
              <c:f>'New South Wales'!$K$7</c:f>
              <c:strCache>
                <c:ptCount val="1"/>
                <c:pt idx="0">
                  <c:v>Previous week (ending 01 May 2021)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'New South Wales'!$K$65:$K$71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'New South Wales'!$L$74:$L$80</c:f>
              <c:numCache>
                <c:formatCode>0.0</c:formatCode>
                <c:ptCount val="7"/>
                <c:pt idx="0">
                  <c:v>84.26</c:v>
                </c:pt>
                <c:pt idx="1">
                  <c:v>100.79</c:v>
                </c:pt>
                <c:pt idx="2">
                  <c:v>103.28</c:v>
                </c:pt>
                <c:pt idx="3">
                  <c:v>101.76</c:v>
                </c:pt>
                <c:pt idx="4">
                  <c:v>102.33</c:v>
                </c:pt>
                <c:pt idx="5">
                  <c:v>107.39</c:v>
                </c:pt>
                <c:pt idx="6">
                  <c:v>108.66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E2-435E-8036-6187762DB394}"/>
            </c:ext>
          </c:extLst>
        </c:ser>
        <c:ser>
          <c:idx val="3"/>
          <c:order val="2"/>
          <c:tx>
            <c:strRef>
              <c:f>'New South Wales'!$K$8</c:f>
              <c:strCache>
                <c:ptCount val="1"/>
                <c:pt idx="0">
                  <c:v>This week (ending 08 May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'New South Wales'!$K$65:$K$71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'New South Wales'!$L$83:$L$89</c:f>
              <c:numCache>
                <c:formatCode>0.0</c:formatCode>
                <c:ptCount val="7"/>
                <c:pt idx="0">
                  <c:v>84.89</c:v>
                </c:pt>
                <c:pt idx="1">
                  <c:v>100.06</c:v>
                </c:pt>
                <c:pt idx="2">
                  <c:v>102.72</c:v>
                </c:pt>
                <c:pt idx="3">
                  <c:v>101.72</c:v>
                </c:pt>
                <c:pt idx="4">
                  <c:v>102.39</c:v>
                </c:pt>
                <c:pt idx="5">
                  <c:v>107.67</c:v>
                </c:pt>
                <c:pt idx="6">
                  <c:v>108.31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E2-435E-8036-6187762DB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450785282508487"/>
        </c:manualLayout>
      </c:layout>
      <c:lineChart>
        <c:grouping val="standard"/>
        <c:varyColors val="0"/>
        <c:ser>
          <c:idx val="0"/>
          <c:order val="0"/>
          <c:tx>
            <c:v>State jobs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'South Australia'!$K$157:$K$303</c:f>
              <c:strCache>
                <c:ptCount val="61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  <c:pt idx="59">
                  <c:v>01/05/2021</c:v>
                </c:pt>
                <c:pt idx="60">
                  <c:v>08/05/2021</c:v>
                </c:pt>
              </c:strCache>
            </c:strRef>
          </c:cat>
          <c:val>
            <c:numRef>
              <c:f>'South Australia'!$L$453:$L$599</c:f>
              <c:numCache>
                <c:formatCode>0.0</c:formatCode>
                <c:ptCount val="147"/>
                <c:pt idx="0">
                  <c:v>100</c:v>
                </c:pt>
                <c:pt idx="1">
                  <c:v>98.841800000000006</c:v>
                </c:pt>
                <c:pt idx="2">
                  <c:v>95.023200000000003</c:v>
                </c:pt>
                <c:pt idx="3">
                  <c:v>92.406400000000005</c:v>
                </c:pt>
                <c:pt idx="4">
                  <c:v>91.210700000000003</c:v>
                </c:pt>
                <c:pt idx="5">
                  <c:v>91.2911</c:v>
                </c:pt>
                <c:pt idx="6">
                  <c:v>91.718800000000002</c:v>
                </c:pt>
                <c:pt idx="7">
                  <c:v>92.308000000000007</c:v>
                </c:pt>
                <c:pt idx="8">
                  <c:v>93.212100000000007</c:v>
                </c:pt>
                <c:pt idx="9">
                  <c:v>94.204800000000006</c:v>
                </c:pt>
                <c:pt idx="10">
                  <c:v>94.403400000000005</c:v>
                </c:pt>
                <c:pt idx="11">
                  <c:v>94.831900000000005</c:v>
                </c:pt>
                <c:pt idx="12">
                  <c:v>95.618099999999998</c:v>
                </c:pt>
                <c:pt idx="13">
                  <c:v>95.911799999999999</c:v>
                </c:pt>
                <c:pt idx="14">
                  <c:v>95.570300000000003</c:v>
                </c:pt>
                <c:pt idx="15">
                  <c:v>94.926100000000005</c:v>
                </c:pt>
                <c:pt idx="16">
                  <c:v>96.197699999999998</c:v>
                </c:pt>
                <c:pt idx="17">
                  <c:v>97.755200000000002</c:v>
                </c:pt>
                <c:pt idx="18">
                  <c:v>98.077799999999996</c:v>
                </c:pt>
                <c:pt idx="19">
                  <c:v>98.7303</c:v>
                </c:pt>
                <c:pt idx="20">
                  <c:v>98.785700000000006</c:v>
                </c:pt>
                <c:pt idx="21">
                  <c:v>99.181200000000004</c:v>
                </c:pt>
                <c:pt idx="22">
                  <c:v>99.436000000000007</c:v>
                </c:pt>
                <c:pt idx="23">
                  <c:v>99.604600000000005</c:v>
                </c:pt>
                <c:pt idx="24">
                  <c:v>99.742000000000004</c:v>
                </c:pt>
                <c:pt idx="25">
                  <c:v>100.07550000000001</c:v>
                </c:pt>
                <c:pt idx="26">
                  <c:v>100.5949</c:v>
                </c:pt>
                <c:pt idx="27">
                  <c:v>100.791</c:v>
                </c:pt>
                <c:pt idx="28">
                  <c:v>100.68170000000001</c:v>
                </c:pt>
                <c:pt idx="29">
                  <c:v>100.155</c:v>
                </c:pt>
                <c:pt idx="30">
                  <c:v>100.5243</c:v>
                </c:pt>
                <c:pt idx="31">
                  <c:v>101.9847</c:v>
                </c:pt>
                <c:pt idx="32">
                  <c:v>102.1066</c:v>
                </c:pt>
                <c:pt idx="33">
                  <c:v>101.7174</c:v>
                </c:pt>
                <c:pt idx="34">
                  <c:v>102.11879999999999</c:v>
                </c:pt>
                <c:pt idx="35">
                  <c:v>102.99939999999999</c:v>
                </c:pt>
                <c:pt idx="36">
                  <c:v>102.0659</c:v>
                </c:pt>
                <c:pt idx="37">
                  <c:v>102.4423</c:v>
                </c:pt>
                <c:pt idx="38">
                  <c:v>103.5273</c:v>
                </c:pt>
                <c:pt idx="39">
                  <c:v>103.9235</c:v>
                </c:pt>
                <c:pt idx="40">
                  <c:v>102.5591</c:v>
                </c:pt>
                <c:pt idx="41">
                  <c:v>98.596699999999998</c:v>
                </c:pt>
                <c:pt idx="42">
                  <c:v>95.876000000000005</c:v>
                </c:pt>
                <c:pt idx="43">
                  <c:v>97.594499999999996</c:v>
                </c:pt>
                <c:pt idx="44">
                  <c:v>99.727800000000002</c:v>
                </c:pt>
                <c:pt idx="45">
                  <c:v>100.63930000000001</c:v>
                </c:pt>
                <c:pt idx="46">
                  <c:v>101.1874</c:v>
                </c:pt>
                <c:pt idx="47">
                  <c:v>102.1999</c:v>
                </c:pt>
                <c:pt idx="48">
                  <c:v>103.1836</c:v>
                </c:pt>
                <c:pt idx="49">
                  <c:v>103.54649999999999</c:v>
                </c:pt>
                <c:pt idx="50">
                  <c:v>104.00360000000001</c:v>
                </c:pt>
                <c:pt idx="51">
                  <c:v>103.9522</c:v>
                </c:pt>
                <c:pt idx="52">
                  <c:v>104.1576</c:v>
                </c:pt>
                <c:pt idx="53">
                  <c:v>104.43519999999999</c:v>
                </c:pt>
                <c:pt idx="54">
                  <c:v>104.37649999999999</c:v>
                </c:pt>
                <c:pt idx="55">
                  <c:v>103.98560000000001</c:v>
                </c:pt>
                <c:pt idx="56">
                  <c:v>103.6131</c:v>
                </c:pt>
                <c:pt idx="57">
                  <c:v>103.5973</c:v>
                </c:pt>
                <c:pt idx="58">
                  <c:v>103.3541</c:v>
                </c:pt>
                <c:pt idx="59">
                  <c:v>103.2428</c:v>
                </c:pt>
                <c:pt idx="60">
                  <c:v>103.57989999999999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BA-4009-9869-A119EB4DE735}"/>
            </c:ext>
          </c:extLst>
        </c:ser>
        <c:ser>
          <c:idx val="1"/>
          <c:order val="1"/>
          <c:tx>
            <c:v>State wages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7"/>
            <c:marker>
              <c:symbol val="none"/>
            </c:marker>
            <c:bubble3D val="0"/>
            <c:spPr>
              <a:ln w="190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1ABA-4009-9869-A119EB4DE735}"/>
              </c:ext>
            </c:extLst>
          </c:dPt>
          <c:cat>
            <c:strRef>
              <c:f>'South Australia'!$K$157:$K$303</c:f>
              <c:strCache>
                <c:ptCount val="61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  <c:pt idx="59">
                  <c:v>01/05/2021</c:v>
                </c:pt>
                <c:pt idx="60">
                  <c:v>08/05/2021</c:v>
                </c:pt>
              </c:strCache>
            </c:strRef>
          </c:cat>
          <c:val>
            <c:numRef>
              <c:f>'South Australia'!$L$601:$L$747</c:f>
              <c:numCache>
                <c:formatCode>0.0</c:formatCode>
                <c:ptCount val="147"/>
                <c:pt idx="0">
                  <c:v>100</c:v>
                </c:pt>
                <c:pt idx="1">
                  <c:v>99.801900000000003</c:v>
                </c:pt>
                <c:pt idx="2">
                  <c:v>98.156199999999998</c:v>
                </c:pt>
                <c:pt idx="3">
                  <c:v>96.425200000000004</c:v>
                </c:pt>
                <c:pt idx="4">
                  <c:v>93.537899999999993</c:v>
                </c:pt>
                <c:pt idx="5">
                  <c:v>93.984499999999997</c:v>
                </c:pt>
                <c:pt idx="6">
                  <c:v>95.5762</c:v>
                </c:pt>
                <c:pt idx="7">
                  <c:v>96.257800000000003</c:v>
                </c:pt>
                <c:pt idx="8">
                  <c:v>95.824600000000004</c:v>
                </c:pt>
                <c:pt idx="9">
                  <c:v>95.454899999999995</c:v>
                </c:pt>
                <c:pt idx="10">
                  <c:v>95.109800000000007</c:v>
                </c:pt>
                <c:pt idx="11">
                  <c:v>95.677199999999999</c:v>
                </c:pt>
                <c:pt idx="12">
                  <c:v>97.620999999999995</c:v>
                </c:pt>
                <c:pt idx="13">
                  <c:v>97.265799999999999</c:v>
                </c:pt>
                <c:pt idx="14">
                  <c:v>97.708200000000005</c:v>
                </c:pt>
                <c:pt idx="15">
                  <c:v>96.974599999999995</c:v>
                </c:pt>
                <c:pt idx="16">
                  <c:v>98.534199999999998</c:v>
                </c:pt>
                <c:pt idx="17">
                  <c:v>97.589299999999994</c:v>
                </c:pt>
                <c:pt idx="18">
                  <c:v>97.893699999999995</c:v>
                </c:pt>
                <c:pt idx="19">
                  <c:v>97.934399999999997</c:v>
                </c:pt>
                <c:pt idx="20">
                  <c:v>98.493799999999993</c:v>
                </c:pt>
                <c:pt idx="21">
                  <c:v>99.289900000000003</c:v>
                </c:pt>
                <c:pt idx="22">
                  <c:v>99.205100000000002</c:v>
                </c:pt>
                <c:pt idx="23">
                  <c:v>98.921000000000006</c:v>
                </c:pt>
                <c:pt idx="24">
                  <c:v>99.587500000000006</c:v>
                </c:pt>
                <c:pt idx="25">
                  <c:v>102.0513</c:v>
                </c:pt>
                <c:pt idx="26">
                  <c:v>102.9423</c:v>
                </c:pt>
                <c:pt idx="27">
                  <c:v>103.6537</c:v>
                </c:pt>
                <c:pt idx="28">
                  <c:v>103.2658</c:v>
                </c:pt>
                <c:pt idx="29">
                  <c:v>101.1893</c:v>
                </c:pt>
                <c:pt idx="30">
                  <c:v>100.28</c:v>
                </c:pt>
                <c:pt idx="31">
                  <c:v>101.7591</c:v>
                </c:pt>
                <c:pt idx="32">
                  <c:v>101.664</c:v>
                </c:pt>
                <c:pt idx="33">
                  <c:v>100.1183</c:v>
                </c:pt>
                <c:pt idx="34">
                  <c:v>100.8527</c:v>
                </c:pt>
                <c:pt idx="35">
                  <c:v>101.5622</c:v>
                </c:pt>
                <c:pt idx="36">
                  <c:v>99.097300000000004</c:v>
                </c:pt>
                <c:pt idx="37">
                  <c:v>100.68680000000001</c:v>
                </c:pt>
                <c:pt idx="38">
                  <c:v>103.7839</c:v>
                </c:pt>
                <c:pt idx="39">
                  <c:v>104.8558</c:v>
                </c:pt>
                <c:pt idx="40">
                  <c:v>104.0127</c:v>
                </c:pt>
                <c:pt idx="41">
                  <c:v>98.162999999999997</c:v>
                </c:pt>
                <c:pt idx="42">
                  <c:v>95.462100000000007</c:v>
                </c:pt>
                <c:pt idx="43">
                  <c:v>96.672600000000003</c:v>
                </c:pt>
                <c:pt idx="44">
                  <c:v>98.7714</c:v>
                </c:pt>
                <c:pt idx="45">
                  <c:v>99.4512</c:v>
                </c:pt>
                <c:pt idx="46">
                  <c:v>99.619600000000005</c:v>
                </c:pt>
                <c:pt idx="47">
                  <c:v>102.88800000000001</c:v>
                </c:pt>
                <c:pt idx="48">
                  <c:v>104.3458</c:v>
                </c:pt>
                <c:pt idx="49">
                  <c:v>105.7646</c:v>
                </c:pt>
                <c:pt idx="50">
                  <c:v>106.3103</c:v>
                </c:pt>
                <c:pt idx="51">
                  <c:v>106.9264</c:v>
                </c:pt>
                <c:pt idx="52">
                  <c:v>106.4278</c:v>
                </c:pt>
                <c:pt idx="53">
                  <c:v>106.1258</c:v>
                </c:pt>
                <c:pt idx="54">
                  <c:v>106.60509999999999</c:v>
                </c:pt>
                <c:pt idx="55">
                  <c:v>105.6148</c:v>
                </c:pt>
                <c:pt idx="56">
                  <c:v>104.46769999999999</c:v>
                </c:pt>
                <c:pt idx="57">
                  <c:v>105.2473</c:v>
                </c:pt>
                <c:pt idx="58">
                  <c:v>104.4507</c:v>
                </c:pt>
                <c:pt idx="59">
                  <c:v>104.2705</c:v>
                </c:pt>
                <c:pt idx="60">
                  <c:v>103.9876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BA-4009-9869-A119EB4DE735}"/>
            </c:ext>
          </c:extLst>
        </c:ser>
        <c:ser>
          <c:idx val="2"/>
          <c:order val="2"/>
          <c:tx>
            <c:v>Australia jobs</c:v>
          </c:tx>
          <c:spPr>
            <a:ln w="19050" cap="rnd">
              <a:solidFill>
                <a:srgbClr val="336699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'South Australia'!$K$157:$K$303</c:f>
              <c:strCache>
                <c:ptCount val="61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  <c:pt idx="59">
                  <c:v>01/05/2021</c:v>
                </c:pt>
                <c:pt idx="60">
                  <c:v>08/05/2021</c:v>
                </c:pt>
              </c:strCache>
            </c:strRef>
          </c:cat>
          <c:val>
            <c:numRef>
              <c:f>'South Australia'!$L$157:$L$303</c:f>
              <c:numCache>
                <c:formatCode>0.0</c:formatCode>
                <c:ptCount val="147"/>
                <c:pt idx="0">
                  <c:v>100</c:v>
                </c:pt>
                <c:pt idx="1">
                  <c:v>98.971100000000007</c:v>
                </c:pt>
                <c:pt idx="2">
                  <c:v>95.467399999999998</c:v>
                </c:pt>
                <c:pt idx="3">
                  <c:v>92.919600000000003</c:v>
                </c:pt>
                <c:pt idx="4">
                  <c:v>91.646900000000002</c:v>
                </c:pt>
                <c:pt idx="5">
                  <c:v>91.630499999999998</c:v>
                </c:pt>
                <c:pt idx="6">
                  <c:v>92.1601</c:v>
                </c:pt>
                <c:pt idx="7">
                  <c:v>92.657399999999996</c:v>
                </c:pt>
                <c:pt idx="8">
                  <c:v>93.342600000000004</c:v>
                </c:pt>
                <c:pt idx="9">
                  <c:v>93.935100000000006</c:v>
                </c:pt>
                <c:pt idx="10">
                  <c:v>94.290700000000001</c:v>
                </c:pt>
                <c:pt idx="11">
                  <c:v>94.798000000000002</c:v>
                </c:pt>
                <c:pt idx="12">
                  <c:v>95.781099999999995</c:v>
                </c:pt>
                <c:pt idx="13">
                  <c:v>96.2804</c:v>
                </c:pt>
                <c:pt idx="14">
                  <c:v>96.295699999999997</c:v>
                </c:pt>
                <c:pt idx="15">
                  <c:v>95.902199999999993</c:v>
                </c:pt>
                <c:pt idx="16">
                  <c:v>97.157300000000006</c:v>
                </c:pt>
                <c:pt idx="17">
                  <c:v>98.278999999999996</c:v>
                </c:pt>
                <c:pt idx="18">
                  <c:v>98.382000000000005</c:v>
                </c:pt>
                <c:pt idx="19">
                  <c:v>98.604500000000002</c:v>
                </c:pt>
                <c:pt idx="20">
                  <c:v>98.825599999999994</c:v>
                </c:pt>
                <c:pt idx="21">
                  <c:v>98.822100000000006</c:v>
                </c:pt>
                <c:pt idx="22">
                  <c:v>98.729900000000001</c:v>
                </c:pt>
                <c:pt idx="23">
                  <c:v>98.791799999999995</c:v>
                </c:pt>
                <c:pt idx="24">
                  <c:v>98.928299999999993</c:v>
                </c:pt>
                <c:pt idx="25">
                  <c:v>99.113</c:v>
                </c:pt>
                <c:pt idx="26">
                  <c:v>99.531000000000006</c:v>
                </c:pt>
                <c:pt idx="27">
                  <c:v>99.714100000000002</c:v>
                </c:pt>
                <c:pt idx="28">
                  <c:v>99.520200000000003</c:v>
                </c:pt>
                <c:pt idx="29">
                  <c:v>98.806100000000001</c:v>
                </c:pt>
                <c:pt idx="30">
                  <c:v>99.054699999999997</c:v>
                </c:pt>
                <c:pt idx="31">
                  <c:v>99.898700000000005</c:v>
                </c:pt>
                <c:pt idx="32">
                  <c:v>100.1797</c:v>
                </c:pt>
                <c:pt idx="33">
                  <c:v>100.3057</c:v>
                </c:pt>
                <c:pt idx="34">
                  <c:v>100.6802</c:v>
                </c:pt>
                <c:pt idx="35">
                  <c:v>101.4242</c:v>
                </c:pt>
                <c:pt idx="36">
                  <c:v>101.7448</c:v>
                </c:pt>
                <c:pt idx="37">
                  <c:v>102.0594</c:v>
                </c:pt>
                <c:pt idx="38">
                  <c:v>102.60809999999999</c:v>
                </c:pt>
                <c:pt idx="39">
                  <c:v>102.67870000000001</c:v>
                </c:pt>
                <c:pt idx="40">
                  <c:v>101.8707</c:v>
                </c:pt>
                <c:pt idx="41">
                  <c:v>98.0732</c:v>
                </c:pt>
                <c:pt idx="42">
                  <c:v>95.142399999999995</c:v>
                </c:pt>
                <c:pt idx="43">
                  <c:v>96.463800000000006</c:v>
                </c:pt>
                <c:pt idx="44">
                  <c:v>98.546099999999996</c:v>
                </c:pt>
                <c:pt idx="45">
                  <c:v>99.492999999999995</c:v>
                </c:pt>
                <c:pt idx="46">
                  <c:v>99.995099999999994</c:v>
                </c:pt>
                <c:pt idx="47">
                  <c:v>100.7491</c:v>
                </c:pt>
                <c:pt idx="48">
                  <c:v>101.77970000000001</c:v>
                </c:pt>
                <c:pt idx="49">
                  <c:v>101.9371</c:v>
                </c:pt>
                <c:pt idx="50">
                  <c:v>102.2824</c:v>
                </c:pt>
                <c:pt idx="51">
                  <c:v>102.49639999999999</c:v>
                </c:pt>
                <c:pt idx="52">
                  <c:v>102.8248</c:v>
                </c:pt>
                <c:pt idx="53">
                  <c:v>102.96429999999999</c:v>
                </c:pt>
                <c:pt idx="54">
                  <c:v>102.9513</c:v>
                </c:pt>
                <c:pt idx="55">
                  <c:v>102.6143</c:v>
                </c:pt>
                <c:pt idx="56">
                  <c:v>101.8399</c:v>
                </c:pt>
                <c:pt idx="57">
                  <c:v>101.7968</c:v>
                </c:pt>
                <c:pt idx="58">
                  <c:v>102.0003</c:v>
                </c:pt>
                <c:pt idx="59">
                  <c:v>101.8246</c:v>
                </c:pt>
                <c:pt idx="60">
                  <c:v>101.45269999999999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BA-4009-9869-A119EB4DE735}"/>
            </c:ext>
          </c:extLst>
        </c:ser>
        <c:ser>
          <c:idx val="3"/>
          <c:order val="3"/>
          <c:tx>
            <c:v>Australia wages</c:v>
          </c:tx>
          <c:spPr>
            <a:ln w="19050" cap="rnd">
              <a:solidFill>
                <a:srgbClr val="669966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'South Australia'!$K$157:$K$303</c:f>
              <c:strCache>
                <c:ptCount val="61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  <c:pt idx="59">
                  <c:v>01/05/2021</c:v>
                </c:pt>
                <c:pt idx="60">
                  <c:v>08/05/2021</c:v>
                </c:pt>
              </c:strCache>
            </c:strRef>
          </c:cat>
          <c:val>
            <c:numRef>
              <c:f>'South Australia'!$L$305:$L$451</c:f>
              <c:numCache>
                <c:formatCode>0.0</c:formatCode>
                <c:ptCount val="147"/>
                <c:pt idx="0">
                  <c:v>100</c:v>
                </c:pt>
                <c:pt idx="1">
                  <c:v>99.602999999999994</c:v>
                </c:pt>
                <c:pt idx="2">
                  <c:v>98.104600000000005</c:v>
                </c:pt>
                <c:pt idx="3">
                  <c:v>96.234200000000001</c:v>
                </c:pt>
                <c:pt idx="4">
                  <c:v>93.486699999999999</c:v>
                </c:pt>
                <c:pt idx="5">
                  <c:v>93.691900000000004</c:v>
                </c:pt>
                <c:pt idx="6">
                  <c:v>94.107799999999997</c:v>
                </c:pt>
                <c:pt idx="7">
                  <c:v>94.654899999999998</c:v>
                </c:pt>
                <c:pt idx="8">
                  <c:v>93.577600000000004</c:v>
                </c:pt>
                <c:pt idx="9">
                  <c:v>92.811599999999999</c:v>
                </c:pt>
                <c:pt idx="10">
                  <c:v>92.462299999999999</c:v>
                </c:pt>
                <c:pt idx="11">
                  <c:v>93.789699999999996</c:v>
                </c:pt>
                <c:pt idx="12">
                  <c:v>95.925799999999995</c:v>
                </c:pt>
                <c:pt idx="13">
                  <c:v>96.602199999999996</c:v>
                </c:pt>
                <c:pt idx="14">
                  <c:v>97.580100000000002</c:v>
                </c:pt>
                <c:pt idx="15">
                  <c:v>97.325999999999993</c:v>
                </c:pt>
                <c:pt idx="16">
                  <c:v>99.113399999999999</c:v>
                </c:pt>
                <c:pt idx="17">
                  <c:v>96.733099999999993</c:v>
                </c:pt>
                <c:pt idx="18">
                  <c:v>96.560900000000004</c:v>
                </c:pt>
                <c:pt idx="19">
                  <c:v>96.361599999999996</c:v>
                </c:pt>
                <c:pt idx="20">
                  <c:v>97.197000000000003</c:v>
                </c:pt>
                <c:pt idx="21">
                  <c:v>97.652299999999997</c:v>
                </c:pt>
                <c:pt idx="22">
                  <c:v>97.159899999999993</c:v>
                </c:pt>
                <c:pt idx="23">
                  <c:v>97.026799999999994</c:v>
                </c:pt>
                <c:pt idx="24">
                  <c:v>97.246300000000005</c:v>
                </c:pt>
                <c:pt idx="25">
                  <c:v>99.963800000000006</c:v>
                </c:pt>
                <c:pt idx="26">
                  <c:v>100.9674</c:v>
                </c:pt>
                <c:pt idx="27">
                  <c:v>101.85250000000001</c:v>
                </c:pt>
                <c:pt idx="28">
                  <c:v>101.0198</c:v>
                </c:pt>
                <c:pt idx="29">
                  <c:v>98.883399999999995</c:v>
                </c:pt>
                <c:pt idx="30">
                  <c:v>97.873199999999997</c:v>
                </c:pt>
                <c:pt idx="31">
                  <c:v>98.568100000000001</c:v>
                </c:pt>
                <c:pt idx="32">
                  <c:v>97.963499999999996</c:v>
                </c:pt>
                <c:pt idx="33">
                  <c:v>97.997600000000006</c:v>
                </c:pt>
                <c:pt idx="34">
                  <c:v>99.251499999999993</c:v>
                </c:pt>
                <c:pt idx="35">
                  <c:v>100.17319999999999</c:v>
                </c:pt>
                <c:pt idx="36">
                  <c:v>100.22920000000001</c:v>
                </c:pt>
                <c:pt idx="37">
                  <c:v>101.5762</c:v>
                </c:pt>
                <c:pt idx="38">
                  <c:v>103.3623</c:v>
                </c:pt>
                <c:pt idx="39">
                  <c:v>103.83669999999999</c:v>
                </c:pt>
                <c:pt idx="40">
                  <c:v>103.70829999999999</c:v>
                </c:pt>
                <c:pt idx="41">
                  <c:v>98.2393</c:v>
                </c:pt>
                <c:pt idx="42">
                  <c:v>94.650599999999997</c:v>
                </c:pt>
                <c:pt idx="43">
                  <c:v>95.644099999999995</c:v>
                </c:pt>
                <c:pt idx="44">
                  <c:v>97.678299999999993</c:v>
                </c:pt>
                <c:pt idx="45">
                  <c:v>98.293300000000002</c:v>
                </c:pt>
                <c:pt idx="46">
                  <c:v>98.661500000000004</c:v>
                </c:pt>
                <c:pt idx="47">
                  <c:v>102.6096</c:v>
                </c:pt>
                <c:pt idx="48">
                  <c:v>104.1665</c:v>
                </c:pt>
                <c:pt idx="49">
                  <c:v>104.1627</c:v>
                </c:pt>
                <c:pt idx="50">
                  <c:v>104.5933</c:v>
                </c:pt>
                <c:pt idx="51">
                  <c:v>105.33459999999999</c:v>
                </c:pt>
                <c:pt idx="52">
                  <c:v>105.31699999999999</c:v>
                </c:pt>
                <c:pt idx="53">
                  <c:v>105.28060000000001</c:v>
                </c:pt>
                <c:pt idx="54">
                  <c:v>105.5879</c:v>
                </c:pt>
                <c:pt idx="55">
                  <c:v>105.11660000000001</c:v>
                </c:pt>
                <c:pt idx="56">
                  <c:v>103.377</c:v>
                </c:pt>
                <c:pt idx="57">
                  <c:v>103.7624</c:v>
                </c:pt>
                <c:pt idx="58">
                  <c:v>103.1751</c:v>
                </c:pt>
                <c:pt idx="59">
                  <c:v>102.71299999999999</c:v>
                </c:pt>
                <c:pt idx="60">
                  <c:v>101.8847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BA-4009-9869-A119EB4DE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</a:t>
                </a:r>
                <a:r>
                  <a:rPr lang="en-AU" baseline="0"/>
                  <a:t> ending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4657432419487708"/>
              <c:y val="0.86704958143239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\ 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4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14"/>
        <c:majorTimeUnit val="days"/>
      </c:dateAx>
      <c:valAx>
        <c:axId val="1083880680"/>
        <c:scaling>
          <c:orientation val="minMax"/>
          <c:max val="108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925509128877136"/>
          <c:y val="5.2077865266841883E-3"/>
          <c:w val="0.84522681380155951"/>
          <c:h val="0.115808961250458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'Western Australia'!$K$4</c:f>
              <c:strCache>
                <c:ptCount val="1"/>
                <c:pt idx="0">
                  <c:v>Previous month (week ending 10 Apr 2021)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'Western Australia'!$K$36:$K$42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'Western Australia'!$L$36:$L$42</c:f>
              <c:numCache>
                <c:formatCode>0.0</c:formatCode>
                <c:ptCount val="7"/>
                <c:pt idx="0">
                  <c:v>89.59</c:v>
                </c:pt>
                <c:pt idx="1">
                  <c:v>102.29</c:v>
                </c:pt>
                <c:pt idx="2">
                  <c:v>101.51</c:v>
                </c:pt>
                <c:pt idx="3">
                  <c:v>102.31</c:v>
                </c:pt>
                <c:pt idx="4">
                  <c:v>104.12</c:v>
                </c:pt>
                <c:pt idx="5">
                  <c:v>109.14</c:v>
                </c:pt>
                <c:pt idx="6">
                  <c:v>111.29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91-47B8-BB60-4EFF7D06DAFC}"/>
            </c:ext>
          </c:extLst>
        </c:ser>
        <c:ser>
          <c:idx val="2"/>
          <c:order val="1"/>
          <c:tx>
            <c:strRef>
              <c:f>'Western Australia'!$K$7</c:f>
              <c:strCache>
                <c:ptCount val="1"/>
                <c:pt idx="0">
                  <c:v>Previous week (ending 01 May 2021)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'Western Australia'!$K$36:$K$42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'Western Australia'!$L$45:$L$51</c:f>
              <c:numCache>
                <c:formatCode>0.0</c:formatCode>
                <c:ptCount val="7"/>
                <c:pt idx="0">
                  <c:v>85.25</c:v>
                </c:pt>
                <c:pt idx="1">
                  <c:v>101.32</c:v>
                </c:pt>
                <c:pt idx="2">
                  <c:v>100.72</c:v>
                </c:pt>
                <c:pt idx="3">
                  <c:v>101.65</c:v>
                </c:pt>
                <c:pt idx="4">
                  <c:v>103.71</c:v>
                </c:pt>
                <c:pt idx="5">
                  <c:v>109</c:v>
                </c:pt>
                <c:pt idx="6">
                  <c:v>108.84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91-47B8-BB60-4EFF7D06DAFC}"/>
            </c:ext>
          </c:extLst>
        </c:ser>
        <c:ser>
          <c:idx val="3"/>
          <c:order val="2"/>
          <c:tx>
            <c:strRef>
              <c:f>'Western Australia'!$K$8</c:f>
              <c:strCache>
                <c:ptCount val="1"/>
                <c:pt idx="0">
                  <c:v>This week (ending 08 May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'Western Australia'!$K$36:$K$42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'Western Australia'!$L$54:$L$60</c:f>
              <c:numCache>
                <c:formatCode>0.0</c:formatCode>
                <c:ptCount val="7"/>
                <c:pt idx="0">
                  <c:v>85.17</c:v>
                </c:pt>
                <c:pt idx="1">
                  <c:v>101.14</c:v>
                </c:pt>
                <c:pt idx="2">
                  <c:v>100.58</c:v>
                </c:pt>
                <c:pt idx="3">
                  <c:v>101.49</c:v>
                </c:pt>
                <c:pt idx="4">
                  <c:v>103.62</c:v>
                </c:pt>
                <c:pt idx="5">
                  <c:v>108.92</c:v>
                </c:pt>
                <c:pt idx="6">
                  <c:v>110.41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91-47B8-BB60-4EFF7D06D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'Western Australia'!$K$4</c:f>
              <c:strCache>
                <c:ptCount val="1"/>
                <c:pt idx="0">
                  <c:v>Previous month (week ending 10 Apr 2021)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'Western Australia'!$K$65:$K$71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'Western Australia'!$L$65:$L$71</c:f>
              <c:numCache>
                <c:formatCode>0.0</c:formatCode>
                <c:ptCount val="7"/>
                <c:pt idx="0">
                  <c:v>89.79</c:v>
                </c:pt>
                <c:pt idx="1">
                  <c:v>104.12</c:v>
                </c:pt>
                <c:pt idx="2">
                  <c:v>104.59</c:v>
                </c:pt>
                <c:pt idx="3">
                  <c:v>103.55</c:v>
                </c:pt>
                <c:pt idx="4">
                  <c:v>104.47</c:v>
                </c:pt>
                <c:pt idx="5">
                  <c:v>108.6</c:v>
                </c:pt>
                <c:pt idx="6">
                  <c:v>110.46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F2-4B4B-868F-5F09C04FBD2A}"/>
            </c:ext>
          </c:extLst>
        </c:ser>
        <c:ser>
          <c:idx val="2"/>
          <c:order val="1"/>
          <c:tx>
            <c:strRef>
              <c:f>'Western Australia'!$K$7</c:f>
              <c:strCache>
                <c:ptCount val="1"/>
                <c:pt idx="0">
                  <c:v>Previous week (ending 01 May 2021)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'Western Australia'!$K$65:$K$71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'Western Australia'!$L$74:$L$80</c:f>
              <c:numCache>
                <c:formatCode>0.0</c:formatCode>
                <c:ptCount val="7"/>
                <c:pt idx="0">
                  <c:v>86.07</c:v>
                </c:pt>
                <c:pt idx="1">
                  <c:v>103.15</c:v>
                </c:pt>
                <c:pt idx="2">
                  <c:v>104.57</c:v>
                </c:pt>
                <c:pt idx="3">
                  <c:v>103.69</c:v>
                </c:pt>
                <c:pt idx="4">
                  <c:v>104.33</c:v>
                </c:pt>
                <c:pt idx="5">
                  <c:v>108.48</c:v>
                </c:pt>
                <c:pt idx="6">
                  <c:v>108.36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F2-4B4B-868F-5F09C04FBD2A}"/>
            </c:ext>
          </c:extLst>
        </c:ser>
        <c:ser>
          <c:idx val="3"/>
          <c:order val="2"/>
          <c:tx>
            <c:strRef>
              <c:f>'Western Australia'!$K$8</c:f>
              <c:strCache>
                <c:ptCount val="1"/>
                <c:pt idx="0">
                  <c:v>This week (ending 08 May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'Western Australia'!$K$65:$K$71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'Western Australia'!$L$83:$L$89</c:f>
              <c:numCache>
                <c:formatCode>0.0</c:formatCode>
                <c:ptCount val="7"/>
                <c:pt idx="0">
                  <c:v>86.41</c:v>
                </c:pt>
                <c:pt idx="1">
                  <c:v>102.99</c:v>
                </c:pt>
                <c:pt idx="2">
                  <c:v>104.83</c:v>
                </c:pt>
                <c:pt idx="3">
                  <c:v>104.13</c:v>
                </c:pt>
                <c:pt idx="4">
                  <c:v>104.86</c:v>
                </c:pt>
                <c:pt idx="5">
                  <c:v>109.23</c:v>
                </c:pt>
                <c:pt idx="6">
                  <c:v>110.48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F2-4B4B-868F-5F09C04FB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32130123607682"/>
          <c:y val="7.6490334307209348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'Western Australia'!$K$9</c:f>
              <c:strCache>
                <c:ptCount val="1"/>
                <c:pt idx="0">
                  <c:v>Week ending 14 Mar 2020</c:v>
                </c:pt>
              </c:strCache>
            </c:strRef>
          </c:tx>
          <c:spPr>
            <a:solidFill>
              <a:srgbClr val="99CC66"/>
            </a:solidFill>
            <a:ln>
              <a:noFill/>
            </a:ln>
            <a:effectLst/>
          </c:spPr>
          <c:invertIfNegative val="0"/>
          <c:cat>
            <c:strRef>
              <c:f>'Western Australia'!$K$116:$K$134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'Western Australia'!$L$116:$L$134</c:f>
              <c:numCache>
                <c:formatCode>0.0%</c:formatCode>
                <c:ptCount val="19"/>
                <c:pt idx="0">
                  <c:v>1.35E-2</c:v>
                </c:pt>
                <c:pt idx="1">
                  <c:v>7.0099999999999996E-2</c:v>
                </c:pt>
                <c:pt idx="2">
                  <c:v>5.9400000000000001E-2</c:v>
                </c:pt>
                <c:pt idx="3">
                  <c:v>1.11E-2</c:v>
                </c:pt>
                <c:pt idx="4">
                  <c:v>6.7900000000000002E-2</c:v>
                </c:pt>
                <c:pt idx="5">
                  <c:v>3.9300000000000002E-2</c:v>
                </c:pt>
                <c:pt idx="6">
                  <c:v>9.5299999999999996E-2</c:v>
                </c:pt>
                <c:pt idx="7">
                  <c:v>6.4399999999999999E-2</c:v>
                </c:pt>
                <c:pt idx="8">
                  <c:v>4.1099999999999998E-2</c:v>
                </c:pt>
                <c:pt idx="9">
                  <c:v>7.3000000000000001E-3</c:v>
                </c:pt>
                <c:pt idx="10">
                  <c:v>2.5600000000000001E-2</c:v>
                </c:pt>
                <c:pt idx="11">
                  <c:v>2.1600000000000001E-2</c:v>
                </c:pt>
                <c:pt idx="12">
                  <c:v>7.4099999999999999E-2</c:v>
                </c:pt>
                <c:pt idx="13">
                  <c:v>6.3700000000000007E-2</c:v>
                </c:pt>
                <c:pt idx="14">
                  <c:v>6.0400000000000002E-2</c:v>
                </c:pt>
                <c:pt idx="15">
                  <c:v>8.6400000000000005E-2</c:v>
                </c:pt>
                <c:pt idx="16">
                  <c:v>0.1426</c:v>
                </c:pt>
                <c:pt idx="17">
                  <c:v>1.61E-2</c:v>
                </c:pt>
                <c:pt idx="18">
                  <c:v>3.5799999999999998E-2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68-43FA-96BA-582FF836F0E1}"/>
            </c:ext>
          </c:extLst>
        </c:ser>
        <c:ser>
          <c:idx val="0"/>
          <c:order val="1"/>
          <c:tx>
            <c:strRef>
              <c:f>'Western Australia'!$K$8</c:f>
              <c:strCache>
                <c:ptCount val="1"/>
                <c:pt idx="0">
                  <c:v>This week (ending 08 May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'Western Australia'!$K$116:$K$134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'Western Australia'!$L$136:$L$154</c:f>
              <c:numCache>
                <c:formatCode>0.0%</c:formatCode>
                <c:ptCount val="19"/>
                <c:pt idx="0">
                  <c:v>1.24E-2</c:v>
                </c:pt>
                <c:pt idx="1">
                  <c:v>6.7699999999999996E-2</c:v>
                </c:pt>
                <c:pt idx="2">
                  <c:v>5.7599999999999998E-2</c:v>
                </c:pt>
                <c:pt idx="3">
                  <c:v>1.14E-2</c:v>
                </c:pt>
                <c:pt idx="4">
                  <c:v>6.5699999999999995E-2</c:v>
                </c:pt>
                <c:pt idx="5">
                  <c:v>3.7900000000000003E-2</c:v>
                </c:pt>
                <c:pt idx="6">
                  <c:v>9.1200000000000003E-2</c:v>
                </c:pt>
                <c:pt idx="7">
                  <c:v>5.6899999999999999E-2</c:v>
                </c:pt>
                <c:pt idx="8">
                  <c:v>3.8100000000000002E-2</c:v>
                </c:pt>
                <c:pt idx="9">
                  <c:v>6.3E-3</c:v>
                </c:pt>
                <c:pt idx="10">
                  <c:v>2.86E-2</c:v>
                </c:pt>
                <c:pt idx="11">
                  <c:v>2.07E-2</c:v>
                </c:pt>
                <c:pt idx="12">
                  <c:v>7.4099999999999999E-2</c:v>
                </c:pt>
                <c:pt idx="13">
                  <c:v>6.3899999999999998E-2</c:v>
                </c:pt>
                <c:pt idx="14">
                  <c:v>6.5100000000000005E-2</c:v>
                </c:pt>
                <c:pt idx="15">
                  <c:v>8.2600000000000007E-2</c:v>
                </c:pt>
                <c:pt idx="16">
                  <c:v>0.14680000000000001</c:v>
                </c:pt>
                <c:pt idx="17">
                  <c:v>1.5800000000000002E-2</c:v>
                </c:pt>
                <c:pt idx="18">
                  <c:v>3.5900000000000001E-2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68-43FA-96BA-582FF836F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prstDash val="solid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976316913874138"/>
          <c:y val="3.0869173848543357E-2"/>
          <c:w val="0.58442715009461021"/>
          <c:h val="7.63785192681170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09410238983027"/>
          <c:y val="0.1453644525029838"/>
          <c:w val="0.85382587099787943"/>
          <c:h val="0.79642615057109722"/>
        </c:manualLayout>
      </c:layout>
      <c:barChart>
        <c:barDir val="bar"/>
        <c:grouping val="clustered"/>
        <c:varyColors val="0"/>
        <c:ser>
          <c:idx val="0"/>
          <c:order val="0"/>
          <c:tx>
            <c:v>This week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'Western Australia'!$K$94:$K$112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'Western Australia'!$L$94:$L$112</c:f>
              <c:numCache>
                <c:formatCode>0.0%</c:formatCode>
                <c:ptCount val="19"/>
                <c:pt idx="0">
                  <c:v>-4.1200000000000001E-2</c:v>
                </c:pt>
                <c:pt idx="1">
                  <c:v>5.1999999999999998E-3</c:v>
                </c:pt>
                <c:pt idx="2">
                  <c:v>8.3999999999999995E-3</c:v>
                </c:pt>
                <c:pt idx="3">
                  <c:v>6.4699999999999994E-2</c:v>
                </c:pt>
                <c:pt idx="4">
                  <c:v>4.7000000000000002E-3</c:v>
                </c:pt>
                <c:pt idx="5">
                  <c:v>2E-3</c:v>
                </c:pt>
                <c:pt idx="6">
                  <c:v>-4.7000000000000002E-3</c:v>
                </c:pt>
                <c:pt idx="7">
                  <c:v>-8.14E-2</c:v>
                </c:pt>
                <c:pt idx="8">
                  <c:v>-3.5799999999999998E-2</c:v>
                </c:pt>
                <c:pt idx="9">
                  <c:v>-0.1037</c:v>
                </c:pt>
                <c:pt idx="10">
                  <c:v>0.16089999999999999</c:v>
                </c:pt>
                <c:pt idx="11">
                  <c:v>-4.1999999999999997E-3</c:v>
                </c:pt>
                <c:pt idx="12">
                  <c:v>3.9100000000000003E-2</c:v>
                </c:pt>
                <c:pt idx="13">
                  <c:v>4.3700000000000003E-2</c:v>
                </c:pt>
                <c:pt idx="14">
                  <c:v>0.1192</c:v>
                </c:pt>
                <c:pt idx="15">
                  <c:v>-6.7000000000000002E-3</c:v>
                </c:pt>
                <c:pt idx="16">
                  <c:v>7.0699999999999999E-2</c:v>
                </c:pt>
                <c:pt idx="17">
                  <c:v>1.95E-2</c:v>
                </c:pt>
                <c:pt idx="18">
                  <c:v>4.3400000000000001E-2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52-4B60-9DCF-A463AFBDF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  <c:max val="0.2"/>
          <c:min val="-0.15000000000000002"/>
        </c:scaling>
        <c:delete val="0"/>
        <c:axPos val="t"/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  <c:majorUnit val="5.000000000000001E-2"/>
      </c:valAx>
      <c:spPr>
        <a:solidFill>
          <a:schemeClr val="bg1"/>
        </a:solidFill>
        <a:ln w="6350">
          <a:solidFill>
            <a:schemeClr val="bg2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450785282508487"/>
        </c:manualLayout>
      </c:layout>
      <c:lineChart>
        <c:grouping val="standard"/>
        <c:varyColors val="0"/>
        <c:ser>
          <c:idx val="0"/>
          <c:order val="0"/>
          <c:tx>
            <c:v>State jobs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'Western Australia'!$K$157:$K$303</c:f>
              <c:strCache>
                <c:ptCount val="61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  <c:pt idx="59">
                  <c:v>01/05/2021</c:v>
                </c:pt>
                <c:pt idx="60">
                  <c:v>08/05/2021</c:v>
                </c:pt>
              </c:strCache>
            </c:strRef>
          </c:cat>
          <c:val>
            <c:numRef>
              <c:f>'Western Australia'!$L$453:$L$599</c:f>
              <c:numCache>
                <c:formatCode>0.0</c:formatCode>
                <c:ptCount val="147"/>
                <c:pt idx="0">
                  <c:v>100</c:v>
                </c:pt>
                <c:pt idx="1">
                  <c:v>99.176199999999994</c:v>
                </c:pt>
                <c:pt idx="2">
                  <c:v>95.988900000000001</c:v>
                </c:pt>
                <c:pt idx="3">
                  <c:v>93.277600000000007</c:v>
                </c:pt>
                <c:pt idx="4">
                  <c:v>91.983099999999993</c:v>
                </c:pt>
                <c:pt idx="5">
                  <c:v>92.030500000000004</c:v>
                </c:pt>
                <c:pt idx="6">
                  <c:v>92.253100000000003</c:v>
                </c:pt>
                <c:pt idx="7">
                  <c:v>93.038899999999998</c:v>
                </c:pt>
                <c:pt idx="8">
                  <c:v>93.878699999999995</c:v>
                </c:pt>
                <c:pt idx="9">
                  <c:v>94.584500000000006</c:v>
                </c:pt>
                <c:pt idx="10">
                  <c:v>95.067300000000003</c:v>
                </c:pt>
                <c:pt idx="11">
                  <c:v>95.392600000000002</c:v>
                </c:pt>
                <c:pt idx="12">
                  <c:v>96.405900000000003</c:v>
                </c:pt>
                <c:pt idx="13">
                  <c:v>97.156499999999994</c:v>
                </c:pt>
                <c:pt idx="14">
                  <c:v>97.27</c:v>
                </c:pt>
                <c:pt idx="15">
                  <c:v>96.900700000000001</c:v>
                </c:pt>
                <c:pt idx="16">
                  <c:v>98.625200000000007</c:v>
                </c:pt>
                <c:pt idx="17">
                  <c:v>99.838200000000001</c:v>
                </c:pt>
                <c:pt idx="18">
                  <c:v>99.711399999999998</c:v>
                </c:pt>
                <c:pt idx="19">
                  <c:v>100.0547</c:v>
                </c:pt>
                <c:pt idx="20">
                  <c:v>100.7324</c:v>
                </c:pt>
                <c:pt idx="21">
                  <c:v>100.8612</c:v>
                </c:pt>
                <c:pt idx="22">
                  <c:v>101.10769999999999</c:v>
                </c:pt>
                <c:pt idx="23">
                  <c:v>101.2581</c:v>
                </c:pt>
                <c:pt idx="24">
                  <c:v>101.5013</c:v>
                </c:pt>
                <c:pt idx="25">
                  <c:v>101.5478</c:v>
                </c:pt>
                <c:pt idx="26">
                  <c:v>101.9521</c:v>
                </c:pt>
                <c:pt idx="27">
                  <c:v>102.02200000000001</c:v>
                </c:pt>
                <c:pt idx="28">
                  <c:v>101.8974</c:v>
                </c:pt>
                <c:pt idx="29">
                  <c:v>101.2948</c:v>
                </c:pt>
                <c:pt idx="30">
                  <c:v>101.2016</c:v>
                </c:pt>
                <c:pt idx="31">
                  <c:v>101.86279999999999</c:v>
                </c:pt>
                <c:pt idx="32">
                  <c:v>102.39919999999999</c:v>
                </c:pt>
                <c:pt idx="33">
                  <c:v>102.3728</c:v>
                </c:pt>
                <c:pt idx="34">
                  <c:v>102.70099999999999</c:v>
                </c:pt>
                <c:pt idx="35">
                  <c:v>103.2838</c:v>
                </c:pt>
                <c:pt idx="36">
                  <c:v>103.5299</c:v>
                </c:pt>
                <c:pt idx="37">
                  <c:v>103.67100000000001</c:v>
                </c:pt>
                <c:pt idx="38">
                  <c:v>104.37179999999999</c:v>
                </c:pt>
                <c:pt idx="39">
                  <c:v>104.6272</c:v>
                </c:pt>
                <c:pt idx="40">
                  <c:v>103.86190000000001</c:v>
                </c:pt>
                <c:pt idx="41">
                  <c:v>100.1157</c:v>
                </c:pt>
                <c:pt idx="42">
                  <c:v>97.291700000000006</c:v>
                </c:pt>
                <c:pt idx="43">
                  <c:v>98.8596</c:v>
                </c:pt>
                <c:pt idx="44">
                  <c:v>100.7546</c:v>
                </c:pt>
                <c:pt idx="45">
                  <c:v>101.26600000000001</c:v>
                </c:pt>
                <c:pt idx="46">
                  <c:v>101.42740000000001</c:v>
                </c:pt>
                <c:pt idx="47">
                  <c:v>101.21339999999999</c:v>
                </c:pt>
                <c:pt idx="48">
                  <c:v>102.87869999999999</c:v>
                </c:pt>
                <c:pt idx="49">
                  <c:v>103.5899</c:v>
                </c:pt>
                <c:pt idx="50">
                  <c:v>103.9832</c:v>
                </c:pt>
                <c:pt idx="51">
                  <c:v>104.4863</c:v>
                </c:pt>
                <c:pt idx="52">
                  <c:v>105.0227</c:v>
                </c:pt>
                <c:pt idx="53">
                  <c:v>105.05159999999999</c:v>
                </c:pt>
                <c:pt idx="54">
                  <c:v>105.2991</c:v>
                </c:pt>
                <c:pt idx="55">
                  <c:v>105.0194</c:v>
                </c:pt>
                <c:pt idx="56">
                  <c:v>104.4637</c:v>
                </c:pt>
                <c:pt idx="57">
                  <c:v>104.24679999999999</c:v>
                </c:pt>
                <c:pt idx="58">
                  <c:v>104.0819</c:v>
                </c:pt>
                <c:pt idx="59">
                  <c:v>103.8537</c:v>
                </c:pt>
                <c:pt idx="60">
                  <c:v>103.9823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95-48FF-8319-B00AE320CE5E}"/>
            </c:ext>
          </c:extLst>
        </c:ser>
        <c:ser>
          <c:idx val="1"/>
          <c:order val="1"/>
          <c:tx>
            <c:v>State wages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7"/>
            <c:marker>
              <c:symbol val="none"/>
            </c:marker>
            <c:bubble3D val="0"/>
            <c:spPr>
              <a:ln w="190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5F95-48FF-8319-B00AE320CE5E}"/>
              </c:ext>
            </c:extLst>
          </c:dPt>
          <c:cat>
            <c:strRef>
              <c:f>'Western Australia'!$K$157:$K$303</c:f>
              <c:strCache>
                <c:ptCount val="61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  <c:pt idx="59">
                  <c:v>01/05/2021</c:v>
                </c:pt>
                <c:pt idx="60">
                  <c:v>08/05/2021</c:v>
                </c:pt>
              </c:strCache>
            </c:strRef>
          </c:cat>
          <c:val>
            <c:numRef>
              <c:f>'Western Australia'!$L$601:$L$747</c:f>
              <c:numCache>
                <c:formatCode>0.0</c:formatCode>
                <c:ptCount val="147"/>
                <c:pt idx="0">
                  <c:v>100</c:v>
                </c:pt>
                <c:pt idx="1">
                  <c:v>98.598600000000005</c:v>
                </c:pt>
                <c:pt idx="2">
                  <c:v>96.654399999999995</c:v>
                </c:pt>
                <c:pt idx="3">
                  <c:v>92.665700000000001</c:v>
                </c:pt>
                <c:pt idx="4">
                  <c:v>88.487300000000005</c:v>
                </c:pt>
                <c:pt idx="5">
                  <c:v>89.4499</c:v>
                </c:pt>
                <c:pt idx="6">
                  <c:v>90.103499999999997</c:v>
                </c:pt>
                <c:pt idx="7">
                  <c:v>91.217699999999994</c:v>
                </c:pt>
                <c:pt idx="8">
                  <c:v>91.089699999999993</c:v>
                </c:pt>
                <c:pt idx="9">
                  <c:v>90.137</c:v>
                </c:pt>
                <c:pt idx="10">
                  <c:v>89.704999999999998</c:v>
                </c:pt>
                <c:pt idx="11">
                  <c:v>90.408799999999999</c:v>
                </c:pt>
                <c:pt idx="12">
                  <c:v>92.919899999999998</c:v>
                </c:pt>
                <c:pt idx="13">
                  <c:v>93.583100000000002</c:v>
                </c:pt>
                <c:pt idx="14">
                  <c:v>93.727999999999994</c:v>
                </c:pt>
                <c:pt idx="15">
                  <c:v>92.733099999999993</c:v>
                </c:pt>
                <c:pt idx="16">
                  <c:v>96.562299999999993</c:v>
                </c:pt>
                <c:pt idx="17">
                  <c:v>93.793300000000002</c:v>
                </c:pt>
                <c:pt idx="18">
                  <c:v>93.593999999999994</c:v>
                </c:pt>
                <c:pt idx="19">
                  <c:v>93.786100000000005</c:v>
                </c:pt>
                <c:pt idx="20">
                  <c:v>94.920699999999997</c:v>
                </c:pt>
                <c:pt idx="21">
                  <c:v>95.537599999999998</c:v>
                </c:pt>
                <c:pt idx="22">
                  <c:v>95.193299999999994</c:v>
                </c:pt>
                <c:pt idx="23">
                  <c:v>96.210099999999997</c:v>
                </c:pt>
                <c:pt idx="24">
                  <c:v>96.638599999999997</c:v>
                </c:pt>
                <c:pt idx="25">
                  <c:v>103.0331</c:v>
                </c:pt>
                <c:pt idx="26">
                  <c:v>103.7148</c:v>
                </c:pt>
                <c:pt idx="27">
                  <c:v>98.946899999999999</c:v>
                </c:pt>
                <c:pt idx="28">
                  <c:v>98.356700000000004</c:v>
                </c:pt>
                <c:pt idx="29">
                  <c:v>99.003299999999996</c:v>
                </c:pt>
                <c:pt idx="30">
                  <c:v>96.296400000000006</c:v>
                </c:pt>
                <c:pt idx="31">
                  <c:v>96.5381</c:v>
                </c:pt>
                <c:pt idx="32">
                  <c:v>96.740600000000001</c:v>
                </c:pt>
                <c:pt idx="33">
                  <c:v>97.175399999999996</c:v>
                </c:pt>
                <c:pt idx="34">
                  <c:v>97.738399999999999</c:v>
                </c:pt>
                <c:pt idx="35">
                  <c:v>97.916700000000006</c:v>
                </c:pt>
                <c:pt idx="36">
                  <c:v>97.9529</c:v>
                </c:pt>
                <c:pt idx="37">
                  <c:v>99.050399999999996</c:v>
                </c:pt>
                <c:pt idx="38">
                  <c:v>101.3441</c:v>
                </c:pt>
                <c:pt idx="39">
                  <c:v>101.5527</c:v>
                </c:pt>
                <c:pt idx="40">
                  <c:v>99.715100000000007</c:v>
                </c:pt>
                <c:pt idx="41">
                  <c:v>93.9863</c:v>
                </c:pt>
                <c:pt idx="42">
                  <c:v>90.985900000000001</c:v>
                </c:pt>
                <c:pt idx="43">
                  <c:v>93.413899999999998</c:v>
                </c:pt>
                <c:pt idx="44">
                  <c:v>96.514499999999998</c:v>
                </c:pt>
                <c:pt idx="45">
                  <c:v>96.786000000000001</c:v>
                </c:pt>
                <c:pt idx="46">
                  <c:v>96.425899999999999</c:v>
                </c:pt>
                <c:pt idx="47">
                  <c:v>99.257499999999993</c:v>
                </c:pt>
                <c:pt idx="48">
                  <c:v>101.2557</c:v>
                </c:pt>
                <c:pt idx="49">
                  <c:v>102.065</c:v>
                </c:pt>
                <c:pt idx="50">
                  <c:v>102.1019</c:v>
                </c:pt>
                <c:pt idx="51">
                  <c:v>105.1147</c:v>
                </c:pt>
                <c:pt idx="52">
                  <c:v>106.4622</c:v>
                </c:pt>
                <c:pt idx="53">
                  <c:v>104.89619999999999</c:v>
                </c:pt>
                <c:pt idx="54">
                  <c:v>104.6906</c:v>
                </c:pt>
                <c:pt idx="55">
                  <c:v>102.9306</c:v>
                </c:pt>
                <c:pt idx="56">
                  <c:v>100.9504</c:v>
                </c:pt>
                <c:pt idx="57">
                  <c:v>100.7436</c:v>
                </c:pt>
                <c:pt idx="58">
                  <c:v>99.943299999999994</c:v>
                </c:pt>
                <c:pt idx="59">
                  <c:v>100.0073</c:v>
                </c:pt>
                <c:pt idx="60">
                  <c:v>100.5705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95-48FF-8319-B00AE320CE5E}"/>
            </c:ext>
          </c:extLst>
        </c:ser>
        <c:ser>
          <c:idx val="2"/>
          <c:order val="2"/>
          <c:tx>
            <c:v>Australia jobs</c:v>
          </c:tx>
          <c:spPr>
            <a:ln w="19050" cap="rnd">
              <a:solidFill>
                <a:srgbClr val="336699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'Western Australia'!$K$157:$K$303</c:f>
              <c:strCache>
                <c:ptCount val="61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  <c:pt idx="59">
                  <c:v>01/05/2021</c:v>
                </c:pt>
                <c:pt idx="60">
                  <c:v>08/05/2021</c:v>
                </c:pt>
              </c:strCache>
            </c:strRef>
          </c:cat>
          <c:val>
            <c:numRef>
              <c:f>'Western Australia'!$L$157:$L$303</c:f>
              <c:numCache>
                <c:formatCode>0.0</c:formatCode>
                <c:ptCount val="147"/>
                <c:pt idx="0">
                  <c:v>100</c:v>
                </c:pt>
                <c:pt idx="1">
                  <c:v>98.971100000000007</c:v>
                </c:pt>
                <c:pt idx="2">
                  <c:v>95.467399999999998</c:v>
                </c:pt>
                <c:pt idx="3">
                  <c:v>92.919600000000003</c:v>
                </c:pt>
                <c:pt idx="4">
                  <c:v>91.646900000000002</c:v>
                </c:pt>
                <c:pt idx="5">
                  <c:v>91.630499999999998</c:v>
                </c:pt>
                <c:pt idx="6">
                  <c:v>92.1601</c:v>
                </c:pt>
                <c:pt idx="7">
                  <c:v>92.657399999999996</c:v>
                </c:pt>
                <c:pt idx="8">
                  <c:v>93.342600000000004</c:v>
                </c:pt>
                <c:pt idx="9">
                  <c:v>93.935100000000006</c:v>
                </c:pt>
                <c:pt idx="10">
                  <c:v>94.290700000000001</c:v>
                </c:pt>
                <c:pt idx="11">
                  <c:v>94.798000000000002</c:v>
                </c:pt>
                <c:pt idx="12">
                  <c:v>95.781099999999995</c:v>
                </c:pt>
                <c:pt idx="13">
                  <c:v>96.2804</c:v>
                </c:pt>
                <c:pt idx="14">
                  <c:v>96.295699999999997</c:v>
                </c:pt>
                <c:pt idx="15">
                  <c:v>95.902199999999993</c:v>
                </c:pt>
                <c:pt idx="16">
                  <c:v>97.157300000000006</c:v>
                </c:pt>
                <c:pt idx="17">
                  <c:v>98.278999999999996</c:v>
                </c:pt>
                <c:pt idx="18">
                  <c:v>98.382000000000005</c:v>
                </c:pt>
                <c:pt idx="19">
                  <c:v>98.604500000000002</c:v>
                </c:pt>
                <c:pt idx="20">
                  <c:v>98.825599999999994</c:v>
                </c:pt>
                <c:pt idx="21">
                  <c:v>98.822100000000006</c:v>
                </c:pt>
                <c:pt idx="22">
                  <c:v>98.729900000000001</c:v>
                </c:pt>
                <c:pt idx="23">
                  <c:v>98.791799999999995</c:v>
                </c:pt>
                <c:pt idx="24">
                  <c:v>98.928299999999993</c:v>
                </c:pt>
                <c:pt idx="25">
                  <c:v>99.113</c:v>
                </c:pt>
                <c:pt idx="26">
                  <c:v>99.531000000000006</c:v>
                </c:pt>
                <c:pt idx="27">
                  <c:v>99.714100000000002</c:v>
                </c:pt>
                <c:pt idx="28">
                  <c:v>99.520200000000003</c:v>
                </c:pt>
                <c:pt idx="29">
                  <c:v>98.806100000000001</c:v>
                </c:pt>
                <c:pt idx="30">
                  <c:v>99.054699999999997</c:v>
                </c:pt>
                <c:pt idx="31">
                  <c:v>99.898700000000005</c:v>
                </c:pt>
                <c:pt idx="32">
                  <c:v>100.1797</c:v>
                </c:pt>
                <c:pt idx="33">
                  <c:v>100.3057</c:v>
                </c:pt>
                <c:pt idx="34">
                  <c:v>100.6802</c:v>
                </c:pt>
                <c:pt idx="35">
                  <c:v>101.4242</c:v>
                </c:pt>
                <c:pt idx="36">
                  <c:v>101.7448</c:v>
                </c:pt>
                <c:pt idx="37">
                  <c:v>102.0594</c:v>
                </c:pt>
                <c:pt idx="38">
                  <c:v>102.60809999999999</c:v>
                </c:pt>
                <c:pt idx="39">
                  <c:v>102.67870000000001</c:v>
                </c:pt>
                <c:pt idx="40">
                  <c:v>101.8707</c:v>
                </c:pt>
                <c:pt idx="41">
                  <c:v>98.0732</c:v>
                </c:pt>
                <c:pt idx="42">
                  <c:v>95.142399999999995</c:v>
                </c:pt>
                <c:pt idx="43">
                  <c:v>96.463800000000006</c:v>
                </c:pt>
                <c:pt idx="44">
                  <c:v>98.546099999999996</c:v>
                </c:pt>
                <c:pt idx="45">
                  <c:v>99.492999999999995</c:v>
                </c:pt>
                <c:pt idx="46">
                  <c:v>99.995099999999994</c:v>
                </c:pt>
                <c:pt idx="47">
                  <c:v>100.7491</c:v>
                </c:pt>
                <c:pt idx="48">
                  <c:v>101.77970000000001</c:v>
                </c:pt>
                <c:pt idx="49">
                  <c:v>101.9371</c:v>
                </c:pt>
                <c:pt idx="50">
                  <c:v>102.2824</c:v>
                </c:pt>
                <c:pt idx="51">
                  <c:v>102.49639999999999</c:v>
                </c:pt>
                <c:pt idx="52">
                  <c:v>102.8248</c:v>
                </c:pt>
                <c:pt idx="53">
                  <c:v>102.96429999999999</c:v>
                </c:pt>
                <c:pt idx="54">
                  <c:v>102.9513</c:v>
                </c:pt>
                <c:pt idx="55">
                  <c:v>102.6143</c:v>
                </c:pt>
                <c:pt idx="56">
                  <c:v>101.8399</c:v>
                </c:pt>
                <c:pt idx="57">
                  <c:v>101.7968</c:v>
                </c:pt>
                <c:pt idx="58">
                  <c:v>102.0003</c:v>
                </c:pt>
                <c:pt idx="59">
                  <c:v>101.8246</c:v>
                </c:pt>
                <c:pt idx="60">
                  <c:v>101.45269999999999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F95-48FF-8319-B00AE320CE5E}"/>
            </c:ext>
          </c:extLst>
        </c:ser>
        <c:ser>
          <c:idx val="3"/>
          <c:order val="3"/>
          <c:tx>
            <c:v>Australia wages</c:v>
          </c:tx>
          <c:spPr>
            <a:ln w="19050" cap="rnd">
              <a:solidFill>
                <a:srgbClr val="669966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'Western Australia'!$K$157:$K$303</c:f>
              <c:strCache>
                <c:ptCount val="61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  <c:pt idx="59">
                  <c:v>01/05/2021</c:v>
                </c:pt>
                <c:pt idx="60">
                  <c:v>08/05/2021</c:v>
                </c:pt>
              </c:strCache>
            </c:strRef>
          </c:cat>
          <c:val>
            <c:numRef>
              <c:f>'Western Australia'!$L$305:$L$451</c:f>
              <c:numCache>
                <c:formatCode>0.0</c:formatCode>
                <c:ptCount val="147"/>
                <c:pt idx="0">
                  <c:v>100</c:v>
                </c:pt>
                <c:pt idx="1">
                  <c:v>99.602999999999994</c:v>
                </c:pt>
                <c:pt idx="2">
                  <c:v>98.104600000000005</c:v>
                </c:pt>
                <c:pt idx="3">
                  <c:v>96.234200000000001</c:v>
                </c:pt>
                <c:pt idx="4">
                  <c:v>93.486699999999999</c:v>
                </c:pt>
                <c:pt idx="5">
                  <c:v>93.691900000000004</c:v>
                </c:pt>
                <c:pt idx="6">
                  <c:v>94.107799999999997</c:v>
                </c:pt>
                <c:pt idx="7">
                  <c:v>94.654899999999998</c:v>
                </c:pt>
                <c:pt idx="8">
                  <c:v>93.577600000000004</c:v>
                </c:pt>
                <c:pt idx="9">
                  <c:v>92.811599999999999</c:v>
                </c:pt>
                <c:pt idx="10">
                  <c:v>92.462299999999999</c:v>
                </c:pt>
                <c:pt idx="11">
                  <c:v>93.789699999999996</c:v>
                </c:pt>
                <c:pt idx="12">
                  <c:v>95.925799999999995</c:v>
                </c:pt>
                <c:pt idx="13">
                  <c:v>96.602199999999996</c:v>
                </c:pt>
                <c:pt idx="14">
                  <c:v>97.580100000000002</c:v>
                </c:pt>
                <c:pt idx="15">
                  <c:v>97.325999999999993</c:v>
                </c:pt>
                <c:pt idx="16">
                  <c:v>99.113399999999999</c:v>
                </c:pt>
                <c:pt idx="17">
                  <c:v>96.733099999999993</c:v>
                </c:pt>
                <c:pt idx="18">
                  <c:v>96.560900000000004</c:v>
                </c:pt>
                <c:pt idx="19">
                  <c:v>96.361599999999996</c:v>
                </c:pt>
                <c:pt idx="20">
                  <c:v>97.197000000000003</c:v>
                </c:pt>
                <c:pt idx="21">
                  <c:v>97.652299999999997</c:v>
                </c:pt>
                <c:pt idx="22">
                  <c:v>97.159899999999993</c:v>
                </c:pt>
                <c:pt idx="23">
                  <c:v>97.026799999999994</c:v>
                </c:pt>
                <c:pt idx="24">
                  <c:v>97.246300000000005</c:v>
                </c:pt>
                <c:pt idx="25">
                  <c:v>99.963800000000006</c:v>
                </c:pt>
                <c:pt idx="26">
                  <c:v>100.9674</c:v>
                </c:pt>
                <c:pt idx="27">
                  <c:v>101.85250000000001</c:v>
                </c:pt>
                <c:pt idx="28">
                  <c:v>101.0198</c:v>
                </c:pt>
                <c:pt idx="29">
                  <c:v>98.883399999999995</c:v>
                </c:pt>
                <c:pt idx="30">
                  <c:v>97.873199999999997</c:v>
                </c:pt>
                <c:pt idx="31">
                  <c:v>98.568100000000001</c:v>
                </c:pt>
                <c:pt idx="32">
                  <c:v>97.963499999999996</c:v>
                </c:pt>
                <c:pt idx="33">
                  <c:v>97.997600000000006</c:v>
                </c:pt>
                <c:pt idx="34">
                  <c:v>99.251499999999993</c:v>
                </c:pt>
                <c:pt idx="35">
                  <c:v>100.17319999999999</c:v>
                </c:pt>
                <c:pt idx="36">
                  <c:v>100.22920000000001</c:v>
                </c:pt>
                <c:pt idx="37">
                  <c:v>101.5762</c:v>
                </c:pt>
                <c:pt idx="38">
                  <c:v>103.3623</c:v>
                </c:pt>
                <c:pt idx="39">
                  <c:v>103.83669999999999</c:v>
                </c:pt>
                <c:pt idx="40">
                  <c:v>103.70829999999999</c:v>
                </c:pt>
                <c:pt idx="41">
                  <c:v>98.2393</c:v>
                </c:pt>
                <c:pt idx="42">
                  <c:v>94.650599999999997</c:v>
                </c:pt>
                <c:pt idx="43">
                  <c:v>95.644099999999995</c:v>
                </c:pt>
                <c:pt idx="44">
                  <c:v>97.678299999999993</c:v>
                </c:pt>
                <c:pt idx="45">
                  <c:v>98.293300000000002</c:v>
                </c:pt>
                <c:pt idx="46">
                  <c:v>98.661500000000004</c:v>
                </c:pt>
                <c:pt idx="47">
                  <c:v>102.6096</c:v>
                </c:pt>
                <c:pt idx="48">
                  <c:v>104.1665</c:v>
                </c:pt>
                <c:pt idx="49">
                  <c:v>104.1627</c:v>
                </c:pt>
                <c:pt idx="50">
                  <c:v>104.5933</c:v>
                </c:pt>
                <c:pt idx="51">
                  <c:v>105.33459999999999</c:v>
                </c:pt>
                <c:pt idx="52">
                  <c:v>105.31699999999999</c:v>
                </c:pt>
                <c:pt idx="53">
                  <c:v>105.28060000000001</c:v>
                </c:pt>
                <c:pt idx="54">
                  <c:v>105.5879</c:v>
                </c:pt>
                <c:pt idx="55">
                  <c:v>105.11660000000001</c:v>
                </c:pt>
                <c:pt idx="56">
                  <c:v>103.377</c:v>
                </c:pt>
                <c:pt idx="57">
                  <c:v>103.7624</c:v>
                </c:pt>
                <c:pt idx="58">
                  <c:v>103.1751</c:v>
                </c:pt>
                <c:pt idx="59">
                  <c:v>102.71299999999999</c:v>
                </c:pt>
                <c:pt idx="60">
                  <c:v>101.8847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F95-48FF-8319-B00AE320C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</a:t>
                </a:r>
                <a:r>
                  <a:rPr lang="en-AU" baseline="0"/>
                  <a:t> ending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4657432419487708"/>
              <c:y val="0.86704958143239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\ 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4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14"/>
        <c:majorTimeUnit val="days"/>
      </c:dateAx>
      <c:valAx>
        <c:axId val="1083880680"/>
        <c:scaling>
          <c:orientation val="minMax"/>
          <c:max val="110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925509128877136"/>
          <c:y val="5.2077865266841883E-3"/>
          <c:w val="0.84522681380155951"/>
          <c:h val="0.115808961250458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Tasmania!$K$4</c:f>
              <c:strCache>
                <c:ptCount val="1"/>
                <c:pt idx="0">
                  <c:v>Previous month (week ending 10 Apr 2021)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Tasmania!$K$36:$K$42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Tasmania!$L$36:$L$42</c:f>
              <c:numCache>
                <c:formatCode>0.0</c:formatCode>
                <c:ptCount val="7"/>
                <c:pt idx="0">
                  <c:v>82.54</c:v>
                </c:pt>
                <c:pt idx="1">
                  <c:v>101.21</c:v>
                </c:pt>
                <c:pt idx="2">
                  <c:v>102.97</c:v>
                </c:pt>
                <c:pt idx="3">
                  <c:v>98.66</c:v>
                </c:pt>
                <c:pt idx="4">
                  <c:v>99.94</c:v>
                </c:pt>
                <c:pt idx="5">
                  <c:v>102.62</c:v>
                </c:pt>
                <c:pt idx="6">
                  <c:v>103.64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C7-4681-AFB0-FE8B93FC6FAD}"/>
            </c:ext>
          </c:extLst>
        </c:ser>
        <c:ser>
          <c:idx val="2"/>
          <c:order val="1"/>
          <c:tx>
            <c:strRef>
              <c:f>Tasmania!$K$7</c:f>
              <c:strCache>
                <c:ptCount val="1"/>
                <c:pt idx="0">
                  <c:v>Previous week (ending 01 May 2021)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Tasmania!$K$36:$K$42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Tasmania!$L$45:$L$51</c:f>
              <c:numCache>
                <c:formatCode>0.0</c:formatCode>
                <c:ptCount val="7"/>
                <c:pt idx="0">
                  <c:v>81.11</c:v>
                </c:pt>
                <c:pt idx="1">
                  <c:v>100.63</c:v>
                </c:pt>
                <c:pt idx="2">
                  <c:v>102.39</c:v>
                </c:pt>
                <c:pt idx="3">
                  <c:v>98.44</c:v>
                </c:pt>
                <c:pt idx="4">
                  <c:v>99.82</c:v>
                </c:pt>
                <c:pt idx="5">
                  <c:v>102.55</c:v>
                </c:pt>
                <c:pt idx="6">
                  <c:v>104.65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C7-4681-AFB0-FE8B93FC6FAD}"/>
            </c:ext>
          </c:extLst>
        </c:ser>
        <c:ser>
          <c:idx val="3"/>
          <c:order val="2"/>
          <c:tx>
            <c:strRef>
              <c:f>Tasmania!$K$8</c:f>
              <c:strCache>
                <c:ptCount val="1"/>
                <c:pt idx="0">
                  <c:v>This week (ending 08 May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Tasmania!$K$36:$K$42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Tasmania!$L$54:$L$60</c:f>
              <c:numCache>
                <c:formatCode>0.0</c:formatCode>
                <c:ptCount val="7"/>
                <c:pt idx="0">
                  <c:v>81.819999999999993</c:v>
                </c:pt>
                <c:pt idx="1">
                  <c:v>100.29</c:v>
                </c:pt>
                <c:pt idx="2">
                  <c:v>101.99</c:v>
                </c:pt>
                <c:pt idx="3">
                  <c:v>98.55</c:v>
                </c:pt>
                <c:pt idx="4">
                  <c:v>100.32</c:v>
                </c:pt>
                <c:pt idx="5">
                  <c:v>103.07</c:v>
                </c:pt>
                <c:pt idx="6">
                  <c:v>102.73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C7-4681-AFB0-FE8B93FC6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Tasmania!$K$4</c:f>
              <c:strCache>
                <c:ptCount val="1"/>
                <c:pt idx="0">
                  <c:v>Previous month (week ending 10 Apr 2021)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Tasmania!$K$65:$K$71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Tasmania!$L$65:$L$71</c:f>
              <c:numCache>
                <c:formatCode>0.0</c:formatCode>
                <c:ptCount val="7"/>
                <c:pt idx="0">
                  <c:v>81.099999999999994</c:v>
                </c:pt>
                <c:pt idx="1">
                  <c:v>99.18</c:v>
                </c:pt>
                <c:pt idx="2">
                  <c:v>102.31</c:v>
                </c:pt>
                <c:pt idx="3">
                  <c:v>98.92</c:v>
                </c:pt>
                <c:pt idx="4">
                  <c:v>100.61</c:v>
                </c:pt>
                <c:pt idx="5">
                  <c:v>104.21</c:v>
                </c:pt>
                <c:pt idx="6">
                  <c:v>93.54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96-4DC5-BB25-7548432CA332}"/>
            </c:ext>
          </c:extLst>
        </c:ser>
        <c:ser>
          <c:idx val="2"/>
          <c:order val="1"/>
          <c:tx>
            <c:strRef>
              <c:f>Tasmania!$K$7</c:f>
              <c:strCache>
                <c:ptCount val="1"/>
                <c:pt idx="0">
                  <c:v>Previous week (ending 01 May 2021)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Tasmania!$K$65:$K$71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Tasmania!$L$74:$L$80</c:f>
              <c:numCache>
                <c:formatCode>0.0</c:formatCode>
                <c:ptCount val="7"/>
                <c:pt idx="0">
                  <c:v>79.790000000000006</c:v>
                </c:pt>
                <c:pt idx="1">
                  <c:v>99.64</c:v>
                </c:pt>
                <c:pt idx="2">
                  <c:v>102.21</c:v>
                </c:pt>
                <c:pt idx="3">
                  <c:v>99.84</c:v>
                </c:pt>
                <c:pt idx="4">
                  <c:v>101.01</c:v>
                </c:pt>
                <c:pt idx="5">
                  <c:v>105.81</c:v>
                </c:pt>
                <c:pt idx="6">
                  <c:v>94.73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96-4DC5-BB25-7548432CA332}"/>
            </c:ext>
          </c:extLst>
        </c:ser>
        <c:ser>
          <c:idx val="3"/>
          <c:order val="2"/>
          <c:tx>
            <c:strRef>
              <c:f>Tasmania!$K$8</c:f>
              <c:strCache>
                <c:ptCount val="1"/>
                <c:pt idx="0">
                  <c:v>This week (ending 08 May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Tasmania!$K$65:$K$71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Tasmania!$L$83:$L$89</c:f>
              <c:numCache>
                <c:formatCode>0.0</c:formatCode>
                <c:ptCount val="7"/>
                <c:pt idx="0">
                  <c:v>80.31</c:v>
                </c:pt>
                <c:pt idx="1">
                  <c:v>98.96</c:v>
                </c:pt>
                <c:pt idx="2">
                  <c:v>101.85</c:v>
                </c:pt>
                <c:pt idx="3">
                  <c:v>99.84</c:v>
                </c:pt>
                <c:pt idx="4">
                  <c:v>100.73</c:v>
                </c:pt>
                <c:pt idx="5">
                  <c:v>105.09</c:v>
                </c:pt>
                <c:pt idx="6">
                  <c:v>93.61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96-4DC5-BB25-7548432CA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32130123607682"/>
          <c:y val="7.6490334307209348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Tasmania!$K$9</c:f>
              <c:strCache>
                <c:ptCount val="1"/>
                <c:pt idx="0">
                  <c:v>Week ending 14 Mar 2020</c:v>
                </c:pt>
              </c:strCache>
            </c:strRef>
          </c:tx>
          <c:spPr>
            <a:solidFill>
              <a:srgbClr val="99CC66"/>
            </a:solidFill>
            <a:ln>
              <a:noFill/>
            </a:ln>
            <a:effectLst/>
          </c:spPr>
          <c:invertIfNegative val="0"/>
          <c:cat>
            <c:strRef>
              <c:f>Tasmania!$K$116:$K$134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Tasmania!$L$116:$L$134</c:f>
              <c:numCache>
                <c:formatCode>0.0%</c:formatCode>
                <c:ptCount val="19"/>
                <c:pt idx="0">
                  <c:v>5.33E-2</c:v>
                </c:pt>
                <c:pt idx="1">
                  <c:v>1.4500000000000001E-2</c:v>
                </c:pt>
                <c:pt idx="2">
                  <c:v>0.08</c:v>
                </c:pt>
                <c:pt idx="3">
                  <c:v>1.9400000000000001E-2</c:v>
                </c:pt>
                <c:pt idx="4">
                  <c:v>7.0599999999999996E-2</c:v>
                </c:pt>
                <c:pt idx="5">
                  <c:v>3.7100000000000001E-2</c:v>
                </c:pt>
                <c:pt idx="6">
                  <c:v>0.1171</c:v>
                </c:pt>
                <c:pt idx="7">
                  <c:v>8.1000000000000003E-2</c:v>
                </c:pt>
                <c:pt idx="8">
                  <c:v>4.4499999999999998E-2</c:v>
                </c:pt>
                <c:pt idx="9">
                  <c:v>8.8999999999999999E-3</c:v>
                </c:pt>
                <c:pt idx="10">
                  <c:v>3.0800000000000001E-2</c:v>
                </c:pt>
                <c:pt idx="11">
                  <c:v>1.8200000000000001E-2</c:v>
                </c:pt>
                <c:pt idx="12">
                  <c:v>5.45E-2</c:v>
                </c:pt>
                <c:pt idx="13">
                  <c:v>5.4600000000000003E-2</c:v>
                </c:pt>
                <c:pt idx="14">
                  <c:v>7.8200000000000006E-2</c:v>
                </c:pt>
                <c:pt idx="15">
                  <c:v>5.0599999999999999E-2</c:v>
                </c:pt>
                <c:pt idx="16">
                  <c:v>0.1268</c:v>
                </c:pt>
                <c:pt idx="17">
                  <c:v>1.67E-2</c:v>
                </c:pt>
                <c:pt idx="18">
                  <c:v>4.02E-2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C-4CD3-B7E0-C6C060086D9A}"/>
            </c:ext>
          </c:extLst>
        </c:ser>
        <c:ser>
          <c:idx val="0"/>
          <c:order val="1"/>
          <c:tx>
            <c:strRef>
              <c:f>Tasmania!$K$8</c:f>
              <c:strCache>
                <c:ptCount val="1"/>
                <c:pt idx="0">
                  <c:v>This week (ending 08 May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Tasmania!$K$116:$K$134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Tasmania!$L$136:$L$154</c:f>
              <c:numCache>
                <c:formatCode>0.0%</c:formatCode>
                <c:ptCount val="19"/>
                <c:pt idx="0">
                  <c:v>5.0799999999999998E-2</c:v>
                </c:pt>
                <c:pt idx="1">
                  <c:v>1.41E-2</c:v>
                </c:pt>
                <c:pt idx="2">
                  <c:v>7.9600000000000004E-2</c:v>
                </c:pt>
                <c:pt idx="3">
                  <c:v>1.9900000000000001E-2</c:v>
                </c:pt>
                <c:pt idx="4">
                  <c:v>6.8400000000000002E-2</c:v>
                </c:pt>
                <c:pt idx="5">
                  <c:v>3.5900000000000001E-2</c:v>
                </c:pt>
                <c:pt idx="6">
                  <c:v>0.1113</c:v>
                </c:pt>
                <c:pt idx="7">
                  <c:v>7.3599999999999999E-2</c:v>
                </c:pt>
                <c:pt idx="8">
                  <c:v>4.41E-2</c:v>
                </c:pt>
                <c:pt idx="9">
                  <c:v>8.3999999999999995E-3</c:v>
                </c:pt>
                <c:pt idx="10">
                  <c:v>3.0200000000000001E-2</c:v>
                </c:pt>
                <c:pt idx="11">
                  <c:v>1.84E-2</c:v>
                </c:pt>
                <c:pt idx="12">
                  <c:v>5.3999999999999999E-2</c:v>
                </c:pt>
                <c:pt idx="13">
                  <c:v>5.96E-2</c:v>
                </c:pt>
                <c:pt idx="14">
                  <c:v>7.6700000000000004E-2</c:v>
                </c:pt>
                <c:pt idx="15">
                  <c:v>4.9700000000000001E-2</c:v>
                </c:pt>
                <c:pt idx="16">
                  <c:v>0.1278</c:v>
                </c:pt>
                <c:pt idx="17">
                  <c:v>1.5699999999999999E-2</c:v>
                </c:pt>
                <c:pt idx="18">
                  <c:v>4.02E-2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AC-4CD3-B7E0-C6C060086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prstDash val="solid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976316913874138"/>
          <c:y val="3.0869173848543357E-2"/>
          <c:w val="0.58442715009461021"/>
          <c:h val="7.63785192681170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09410238983027"/>
          <c:y val="0.1453644525029838"/>
          <c:w val="0.85382587099787943"/>
          <c:h val="0.79642615057109722"/>
        </c:manualLayout>
      </c:layout>
      <c:barChart>
        <c:barDir val="bar"/>
        <c:grouping val="clustered"/>
        <c:varyColors val="0"/>
        <c:ser>
          <c:idx val="0"/>
          <c:order val="0"/>
          <c:tx>
            <c:v>This week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Tasmania!$K$94:$K$112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Tasmania!$L$94:$L$112</c:f>
              <c:numCache>
                <c:formatCode>0.0%</c:formatCode>
                <c:ptCount val="19"/>
                <c:pt idx="0">
                  <c:v>-3.7600000000000001E-2</c:v>
                </c:pt>
                <c:pt idx="1">
                  <c:v>-2.1299999999999999E-2</c:v>
                </c:pt>
                <c:pt idx="2">
                  <c:v>3.8E-3</c:v>
                </c:pt>
                <c:pt idx="3">
                  <c:v>3.5299999999999998E-2</c:v>
                </c:pt>
                <c:pt idx="4">
                  <c:v>-2.2200000000000001E-2</c:v>
                </c:pt>
                <c:pt idx="5">
                  <c:v>-2.3599999999999999E-2</c:v>
                </c:pt>
                <c:pt idx="6">
                  <c:v>-4.0099999999999997E-2</c:v>
                </c:pt>
                <c:pt idx="7">
                  <c:v>-8.2400000000000001E-2</c:v>
                </c:pt>
                <c:pt idx="8">
                  <c:v>5.9999999999999995E-4</c:v>
                </c:pt>
                <c:pt idx="9">
                  <c:v>-4.9299999999999997E-2</c:v>
                </c:pt>
                <c:pt idx="10">
                  <c:v>-8.8999999999999999E-3</c:v>
                </c:pt>
                <c:pt idx="11">
                  <c:v>1.6199999999999999E-2</c:v>
                </c:pt>
                <c:pt idx="12">
                  <c:v>4.0000000000000002E-4</c:v>
                </c:pt>
                <c:pt idx="13">
                  <c:v>0.10290000000000001</c:v>
                </c:pt>
                <c:pt idx="14">
                  <c:v>-1.03E-2</c:v>
                </c:pt>
                <c:pt idx="15">
                  <c:v>-7.4999999999999997E-3</c:v>
                </c:pt>
                <c:pt idx="16">
                  <c:v>1.72E-2</c:v>
                </c:pt>
                <c:pt idx="17">
                  <c:v>-5.0500000000000003E-2</c:v>
                </c:pt>
                <c:pt idx="18">
                  <c:v>1.0999999999999999E-2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56-46D7-A89E-12C997385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  <c:max val="0.15000000000000002"/>
          <c:min val="-0.15000000000000002"/>
        </c:scaling>
        <c:delete val="0"/>
        <c:axPos val="t"/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  <c:majorUnit val="5.000000000000001E-2"/>
      </c:valAx>
      <c:spPr>
        <a:solidFill>
          <a:schemeClr val="bg1"/>
        </a:solidFill>
        <a:ln w="6350">
          <a:solidFill>
            <a:schemeClr val="bg2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32130123607682"/>
          <c:y val="7.6490334307209348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'New South Wales'!$K$9</c:f>
              <c:strCache>
                <c:ptCount val="1"/>
                <c:pt idx="0">
                  <c:v>Week ending 14 Mar 2020</c:v>
                </c:pt>
              </c:strCache>
            </c:strRef>
          </c:tx>
          <c:spPr>
            <a:solidFill>
              <a:srgbClr val="99CC66"/>
            </a:solidFill>
            <a:ln>
              <a:noFill/>
            </a:ln>
            <a:effectLst/>
          </c:spPr>
          <c:invertIfNegative val="0"/>
          <c:cat>
            <c:strRef>
              <c:f>'New South Wales'!$K$116:$K$134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'New South Wales'!$L$116:$L$134</c:f>
              <c:numCache>
                <c:formatCode>0.0%</c:formatCode>
                <c:ptCount val="19"/>
                <c:pt idx="0">
                  <c:v>9.4000000000000004E-3</c:v>
                </c:pt>
                <c:pt idx="1">
                  <c:v>7.6E-3</c:v>
                </c:pt>
                <c:pt idx="2">
                  <c:v>6.2399999999999997E-2</c:v>
                </c:pt>
                <c:pt idx="3">
                  <c:v>8.3000000000000001E-3</c:v>
                </c:pt>
                <c:pt idx="4">
                  <c:v>6.4199999999999993E-2</c:v>
                </c:pt>
                <c:pt idx="5">
                  <c:v>4.8599999999999997E-2</c:v>
                </c:pt>
                <c:pt idx="6">
                  <c:v>9.7000000000000003E-2</c:v>
                </c:pt>
                <c:pt idx="7">
                  <c:v>7.1499999999999994E-2</c:v>
                </c:pt>
                <c:pt idx="8">
                  <c:v>4.1500000000000002E-2</c:v>
                </c:pt>
                <c:pt idx="9">
                  <c:v>1.8499999999999999E-2</c:v>
                </c:pt>
                <c:pt idx="10">
                  <c:v>5.1499999999999997E-2</c:v>
                </c:pt>
                <c:pt idx="11">
                  <c:v>2.2499999999999999E-2</c:v>
                </c:pt>
                <c:pt idx="12">
                  <c:v>9.1700000000000004E-2</c:v>
                </c:pt>
                <c:pt idx="13">
                  <c:v>6.54E-2</c:v>
                </c:pt>
                <c:pt idx="14">
                  <c:v>5.96E-2</c:v>
                </c:pt>
                <c:pt idx="15">
                  <c:v>9.2499999999999999E-2</c:v>
                </c:pt>
                <c:pt idx="16">
                  <c:v>0.1386</c:v>
                </c:pt>
                <c:pt idx="17">
                  <c:v>1.34E-2</c:v>
                </c:pt>
                <c:pt idx="18">
                  <c:v>3.1600000000000003E-2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B6-4FAE-AC75-0712C63A9473}"/>
            </c:ext>
          </c:extLst>
        </c:ser>
        <c:ser>
          <c:idx val="0"/>
          <c:order val="1"/>
          <c:tx>
            <c:strRef>
              <c:f>'New South Wales'!$K$8</c:f>
              <c:strCache>
                <c:ptCount val="1"/>
                <c:pt idx="0">
                  <c:v>This week (ending 08 May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'New South Wales'!$K$116:$K$134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'New South Wales'!$L$136:$L$154</c:f>
              <c:numCache>
                <c:formatCode>0.0%</c:formatCode>
                <c:ptCount val="19"/>
                <c:pt idx="0">
                  <c:v>8.9999999999999993E-3</c:v>
                </c:pt>
                <c:pt idx="1">
                  <c:v>8.0000000000000002E-3</c:v>
                </c:pt>
                <c:pt idx="2">
                  <c:v>5.8500000000000003E-2</c:v>
                </c:pt>
                <c:pt idx="3">
                  <c:v>8.8000000000000005E-3</c:v>
                </c:pt>
                <c:pt idx="4">
                  <c:v>6.2100000000000002E-2</c:v>
                </c:pt>
                <c:pt idx="5">
                  <c:v>4.5699999999999998E-2</c:v>
                </c:pt>
                <c:pt idx="6">
                  <c:v>9.4600000000000004E-2</c:v>
                </c:pt>
                <c:pt idx="7">
                  <c:v>6.2600000000000003E-2</c:v>
                </c:pt>
                <c:pt idx="8">
                  <c:v>3.7400000000000003E-2</c:v>
                </c:pt>
                <c:pt idx="9">
                  <c:v>1.67E-2</c:v>
                </c:pt>
                <c:pt idx="10">
                  <c:v>5.4100000000000002E-2</c:v>
                </c:pt>
                <c:pt idx="11">
                  <c:v>2.1899999999999999E-2</c:v>
                </c:pt>
                <c:pt idx="12">
                  <c:v>8.8400000000000006E-2</c:v>
                </c:pt>
                <c:pt idx="13">
                  <c:v>6.6400000000000001E-2</c:v>
                </c:pt>
                <c:pt idx="14">
                  <c:v>6.6299999999999998E-2</c:v>
                </c:pt>
                <c:pt idx="15">
                  <c:v>9.1700000000000004E-2</c:v>
                </c:pt>
                <c:pt idx="16">
                  <c:v>0.14369999999999999</c:v>
                </c:pt>
                <c:pt idx="17">
                  <c:v>1.29E-2</c:v>
                </c:pt>
                <c:pt idx="18">
                  <c:v>3.09E-2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B6-4FAE-AC75-0712C63A9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prstDash val="solid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976316913874138"/>
          <c:y val="3.0869173848543357E-2"/>
          <c:w val="0.58442715009461021"/>
          <c:h val="7.63785192681170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450785282508487"/>
        </c:manualLayout>
      </c:layout>
      <c:lineChart>
        <c:grouping val="standard"/>
        <c:varyColors val="0"/>
        <c:ser>
          <c:idx val="0"/>
          <c:order val="0"/>
          <c:tx>
            <c:v>State jobs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Tasmania!$K$157:$K$303</c:f>
              <c:strCache>
                <c:ptCount val="61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  <c:pt idx="59">
                  <c:v>01/05/2021</c:v>
                </c:pt>
                <c:pt idx="60">
                  <c:v>08/05/2021</c:v>
                </c:pt>
              </c:strCache>
            </c:strRef>
          </c:cat>
          <c:val>
            <c:numRef>
              <c:f>Tasmania!$L$453:$L$599</c:f>
              <c:numCache>
                <c:formatCode>0.0</c:formatCode>
                <c:ptCount val="147"/>
                <c:pt idx="0">
                  <c:v>100</c:v>
                </c:pt>
                <c:pt idx="1">
                  <c:v>99.132099999999994</c:v>
                </c:pt>
                <c:pt idx="2">
                  <c:v>95.372100000000003</c:v>
                </c:pt>
                <c:pt idx="3">
                  <c:v>92.590299999999999</c:v>
                </c:pt>
                <c:pt idx="4">
                  <c:v>91.075999999999993</c:v>
                </c:pt>
                <c:pt idx="5">
                  <c:v>91.3262</c:v>
                </c:pt>
                <c:pt idx="6">
                  <c:v>91.651600000000002</c:v>
                </c:pt>
                <c:pt idx="7">
                  <c:v>91.737399999999994</c:v>
                </c:pt>
                <c:pt idx="8">
                  <c:v>92.615300000000005</c:v>
                </c:pt>
                <c:pt idx="9">
                  <c:v>92.394999999999996</c:v>
                </c:pt>
                <c:pt idx="10">
                  <c:v>93.021799999999999</c:v>
                </c:pt>
                <c:pt idx="11">
                  <c:v>93.061000000000007</c:v>
                </c:pt>
                <c:pt idx="12">
                  <c:v>94.353700000000003</c:v>
                </c:pt>
                <c:pt idx="13">
                  <c:v>94.361099999999993</c:v>
                </c:pt>
                <c:pt idx="14">
                  <c:v>94.168499999999995</c:v>
                </c:pt>
                <c:pt idx="15">
                  <c:v>94.225899999999996</c:v>
                </c:pt>
                <c:pt idx="16">
                  <c:v>95.342699999999994</c:v>
                </c:pt>
                <c:pt idx="17">
                  <c:v>96.062399999999997</c:v>
                </c:pt>
                <c:pt idx="18">
                  <c:v>96.6327</c:v>
                </c:pt>
                <c:pt idx="19">
                  <c:v>96.662899999999993</c:v>
                </c:pt>
                <c:pt idx="20">
                  <c:v>97.393600000000006</c:v>
                </c:pt>
                <c:pt idx="21">
                  <c:v>97.177800000000005</c:v>
                </c:pt>
                <c:pt idx="22">
                  <c:v>97.364800000000002</c:v>
                </c:pt>
                <c:pt idx="23">
                  <c:v>97.304599999999994</c:v>
                </c:pt>
                <c:pt idx="24">
                  <c:v>97.4131</c:v>
                </c:pt>
                <c:pt idx="25">
                  <c:v>97.748599999999996</c:v>
                </c:pt>
                <c:pt idx="26">
                  <c:v>98.233500000000006</c:v>
                </c:pt>
                <c:pt idx="27">
                  <c:v>98.671899999999994</c:v>
                </c:pt>
                <c:pt idx="28">
                  <c:v>98.538799999999995</c:v>
                </c:pt>
                <c:pt idx="29">
                  <c:v>97.916300000000007</c:v>
                </c:pt>
                <c:pt idx="30">
                  <c:v>98.335999999999999</c:v>
                </c:pt>
                <c:pt idx="31">
                  <c:v>98.5578</c:v>
                </c:pt>
                <c:pt idx="32">
                  <c:v>98.566500000000005</c:v>
                </c:pt>
                <c:pt idx="33">
                  <c:v>98.1096</c:v>
                </c:pt>
                <c:pt idx="34">
                  <c:v>98.843599999999995</c:v>
                </c:pt>
                <c:pt idx="35">
                  <c:v>99.503500000000003</c:v>
                </c:pt>
                <c:pt idx="36">
                  <c:v>100.28319999999999</c:v>
                </c:pt>
                <c:pt idx="37">
                  <c:v>100.598</c:v>
                </c:pt>
                <c:pt idx="38">
                  <c:v>101.4564</c:v>
                </c:pt>
                <c:pt idx="39">
                  <c:v>101.78189999999999</c:v>
                </c:pt>
                <c:pt idx="40">
                  <c:v>101.2085</c:v>
                </c:pt>
                <c:pt idx="41">
                  <c:v>98.135099999999994</c:v>
                </c:pt>
                <c:pt idx="42">
                  <c:v>95.003500000000003</c:v>
                </c:pt>
                <c:pt idx="43">
                  <c:v>96.665000000000006</c:v>
                </c:pt>
                <c:pt idx="44">
                  <c:v>98.216899999999995</c:v>
                </c:pt>
                <c:pt idx="45">
                  <c:v>99.033199999999994</c:v>
                </c:pt>
                <c:pt idx="46">
                  <c:v>99.614699999999999</c:v>
                </c:pt>
                <c:pt idx="47">
                  <c:v>100.5153</c:v>
                </c:pt>
                <c:pt idx="48">
                  <c:v>101.4466</c:v>
                </c:pt>
                <c:pt idx="49">
                  <c:v>100.9665</c:v>
                </c:pt>
                <c:pt idx="50">
                  <c:v>101.16330000000001</c:v>
                </c:pt>
                <c:pt idx="51">
                  <c:v>100.9738</c:v>
                </c:pt>
                <c:pt idx="52">
                  <c:v>101.68559999999999</c:v>
                </c:pt>
                <c:pt idx="53">
                  <c:v>101.83459999999999</c:v>
                </c:pt>
                <c:pt idx="54">
                  <c:v>101.5309</c:v>
                </c:pt>
                <c:pt idx="55">
                  <c:v>101.33069999999999</c:v>
                </c:pt>
                <c:pt idx="56">
                  <c:v>100.9757</c:v>
                </c:pt>
                <c:pt idx="57">
                  <c:v>100.8939</c:v>
                </c:pt>
                <c:pt idx="58">
                  <c:v>101.1331</c:v>
                </c:pt>
                <c:pt idx="59">
                  <c:v>101.05629999999999</c:v>
                </c:pt>
                <c:pt idx="60">
                  <c:v>100.93770000000001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8A-4A91-B89A-1C115BFCE0E0}"/>
            </c:ext>
          </c:extLst>
        </c:ser>
        <c:ser>
          <c:idx val="1"/>
          <c:order val="1"/>
          <c:tx>
            <c:v>State wages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7"/>
            <c:marker>
              <c:symbol val="none"/>
            </c:marker>
            <c:bubble3D val="0"/>
            <c:spPr>
              <a:ln w="190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D58A-4A91-B89A-1C115BFCE0E0}"/>
              </c:ext>
            </c:extLst>
          </c:dPt>
          <c:cat>
            <c:strRef>
              <c:f>Tasmania!$K$157:$K$303</c:f>
              <c:strCache>
                <c:ptCount val="61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  <c:pt idx="59">
                  <c:v>01/05/2021</c:v>
                </c:pt>
                <c:pt idx="60">
                  <c:v>08/05/2021</c:v>
                </c:pt>
              </c:strCache>
            </c:strRef>
          </c:cat>
          <c:val>
            <c:numRef>
              <c:f>Tasmania!$L$601:$L$747</c:f>
              <c:numCache>
                <c:formatCode>0.0</c:formatCode>
                <c:ptCount val="147"/>
                <c:pt idx="0">
                  <c:v>100</c:v>
                </c:pt>
                <c:pt idx="1">
                  <c:v>97.909199999999998</c:v>
                </c:pt>
                <c:pt idx="2">
                  <c:v>98.432299999999998</c:v>
                </c:pt>
                <c:pt idx="3">
                  <c:v>95.328500000000005</c:v>
                </c:pt>
                <c:pt idx="4">
                  <c:v>92.079599999999999</c:v>
                </c:pt>
                <c:pt idx="5">
                  <c:v>93.962500000000006</c:v>
                </c:pt>
                <c:pt idx="6">
                  <c:v>94.648099999999999</c:v>
                </c:pt>
                <c:pt idx="7">
                  <c:v>94.337900000000005</c:v>
                </c:pt>
                <c:pt idx="8">
                  <c:v>94.790499999999994</c:v>
                </c:pt>
                <c:pt idx="9">
                  <c:v>92.024799999999999</c:v>
                </c:pt>
                <c:pt idx="10">
                  <c:v>92.771900000000002</c:v>
                </c:pt>
                <c:pt idx="11">
                  <c:v>92.375200000000007</c:v>
                </c:pt>
                <c:pt idx="12">
                  <c:v>96.078999999999994</c:v>
                </c:pt>
                <c:pt idx="13">
                  <c:v>96.203299999999999</c:v>
                </c:pt>
                <c:pt idx="14">
                  <c:v>95.068299999999994</c:v>
                </c:pt>
                <c:pt idx="15">
                  <c:v>95.493499999999997</c:v>
                </c:pt>
                <c:pt idx="16">
                  <c:v>96.681399999999996</c:v>
                </c:pt>
                <c:pt idx="17">
                  <c:v>94.316199999999995</c:v>
                </c:pt>
                <c:pt idx="18">
                  <c:v>95.535899999999998</c:v>
                </c:pt>
                <c:pt idx="19">
                  <c:v>94.988799999999998</c:v>
                </c:pt>
                <c:pt idx="20">
                  <c:v>96.766199999999998</c:v>
                </c:pt>
                <c:pt idx="21">
                  <c:v>95.235299999999995</c:v>
                </c:pt>
                <c:pt idx="22">
                  <c:v>96.152600000000007</c:v>
                </c:pt>
                <c:pt idx="23">
                  <c:v>95.834800000000001</c:v>
                </c:pt>
                <c:pt idx="24">
                  <c:v>96.530199999999994</c:v>
                </c:pt>
                <c:pt idx="25">
                  <c:v>97.632599999999996</c:v>
                </c:pt>
                <c:pt idx="26">
                  <c:v>98.259200000000007</c:v>
                </c:pt>
                <c:pt idx="27">
                  <c:v>98.935900000000004</c:v>
                </c:pt>
                <c:pt idx="28">
                  <c:v>97.193200000000004</c:v>
                </c:pt>
                <c:pt idx="29">
                  <c:v>95.973600000000005</c:v>
                </c:pt>
                <c:pt idx="30">
                  <c:v>96.834000000000003</c:v>
                </c:pt>
                <c:pt idx="31">
                  <c:v>96.569800000000001</c:v>
                </c:pt>
                <c:pt idx="32">
                  <c:v>96.255099999999999</c:v>
                </c:pt>
                <c:pt idx="33">
                  <c:v>95.828100000000006</c:v>
                </c:pt>
                <c:pt idx="34">
                  <c:v>98.252099999999999</c:v>
                </c:pt>
                <c:pt idx="35">
                  <c:v>98.502200000000002</c:v>
                </c:pt>
                <c:pt idx="36">
                  <c:v>99.855699999999999</c:v>
                </c:pt>
                <c:pt idx="37">
                  <c:v>100.4186</c:v>
                </c:pt>
                <c:pt idx="38">
                  <c:v>102.66500000000001</c:v>
                </c:pt>
                <c:pt idx="39">
                  <c:v>103.88160000000001</c:v>
                </c:pt>
                <c:pt idx="40">
                  <c:v>103.4853</c:v>
                </c:pt>
                <c:pt idx="41">
                  <c:v>97.996600000000001</c:v>
                </c:pt>
                <c:pt idx="42">
                  <c:v>94.479100000000003</c:v>
                </c:pt>
                <c:pt idx="43">
                  <c:v>96.552300000000002</c:v>
                </c:pt>
                <c:pt idx="44">
                  <c:v>97.710700000000003</c:v>
                </c:pt>
                <c:pt idx="45">
                  <c:v>98.258399999999995</c:v>
                </c:pt>
                <c:pt idx="46">
                  <c:v>98.465400000000002</c:v>
                </c:pt>
                <c:pt idx="47">
                  <c:v>101.0645</c:v>
                </c:pt>
                <c:pt idx="48">
                  <c:v>103.292</c:v>
                </c:pt>
                <c:pt idx="49">
                  <c:v>102.7955</c:v>
                </c:pt>
                <c:pt idx="50">
                  <c:v>102.5479</c:v>
                </c:pt>
                <c:pt idx="51">
                  <c:v>102.8712</c:v>
                </c:pt>
                <c:pt idx="52">
                  <c:v>103.9589</c:v>
                </c:pt>
                <c:pt idx="53">
                  <c:v>103.7161</c:v>
                </c:pt>
                <c:pt idx="54">
                  <c:v>102.2086</c:v>
                </c:pt>
                <c:pt idx="55">
                  <c:v>103.5945</c:v>
                </c:pt>
                <c:pt idx="56">
                  <c:v>102.2496</c:v>
                </c:pt>
                <c:pt idx="57">
                  <c:v>102.509</c:v>
                </c:pt>
                <c:pt idx="58">
                  <c:v>101.67400000000001</c:v>
                </c:pt>
                <c:pt idx="59">
                  <c:v>100.59439999999999</c:v>
                </c:pt>
                <c:pt idx="60">
                  <c:v>100.8824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8A-4A91-B89A-1C115BFCE0E0}"/>
            </c:ext>
          </c:extLst>
        </c:ser>
        <c:ser>
          <c:idx val="2"/>
          <c:order val="2"/>
          <c:tx>
            <c:v>Australia jobs</c:v>
          </c:tx>
          <c:spPr>
            <a:ln w="19050" cap="rnd">
              <a:solidFill>
                <a:srgbClr val="336699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Tasmania!$K$157:$K$303</c:f>
              <c:strCache>
                <c:ptCount val="61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  <c:pt idx="59">
                  <c:v>01/05/2021</c:v>
                </c:pt>
                <c:pt idx="60">
                  <c:v>08/05/2021</c:v>
                </c:pt>
              </c:strCache>
            </c:strRef>
          </c:cat>
          <c:val>
            <c:numRef>
              <c:f>Tasmania!$L$157:$L$303</c:f>
              <c:numCache>
                <c:formatCode>0.0</c:formatCode>
                <c:ptCount val="147"/>
                <c:pt idx="0">
                  <c:v>100</c:v>
                </c:pt>
                <c:pt idx="1">
                  <c:v>98.971100000000007</c:v>
                </c:pt>
                <c:pt idx="2">
                  <c:v>95.467399999999998</c:v>
                </c:pt>
                <c:pt idx="3">
                  <c:v>92.919600000000003</c:v>
                </c:pt>
                <c:pt idx="4">
                  <c:v>91.646900000000002</c:v>
                </c:pt>
                <c:pt idx="5">
                  <c:v>91.630499999999998</c:v>
                </c:pt>
                <c:pt idx="6">
                  <c:v>92.1601</c:v>
                </c:pt>
                <c:pt idx="7">
                  <c:v>92.657399999999996</c:v>
                </c:pt>
                <c:pt idx="8">
                  <c:v>93.342600000000004</c:v>
                </c:pt>
                <c:pt idx="9">
                  <c:v>93.935100000000006</c:v>
                </c:pt>
                <c:pt idx="10">
                  <c:v>94.290700000000001</c:v>
                </c:pt>
                <c:pt idx="11">
                  <c:v>94.798000000000002</c:v>
                </c:pt>
                <c:pt idx="12">
                  <c:v>95.781099999999995</c:v>
                </c:pt>
                <c:pt idx="13">
                  <c:v>96.2804</c:v>
                </c:pt>
                <c:pt idx="14">
                  <c:v>96.295699999999997</c:v>
                </c:pt>
                <c:pt idx="15">
                  <c:v>95.902199999999993</c:v>
                </c:pt>
                <c:pt idx="16">
                  <c:v>97.157300000000006</c:v>
                </c:pt>
                <c:pt idx="17">
                  <c:v>98.278999999999996</c:v>
                </c:pt>
                <c:pt idx="18">
                  <c:v>98.382000000000005</c:v>
                </c:pt>
                <c:pt idx="19">
                  <c:v>98.604500000000002</c:v>
                </c:pt>
                <c:pt idx="20">
                  <c:v>98.825599999999994</c:v>
                </c:pt>
                <c:pt idx="21">
                  <c:v>98.822100000000006</c:v>
                </c:pt>
                <c:pt idx="22">
                  <c:v>98.729900000000001</c:v>
                </c:pt>
                <c:pt idx="23">
                  <c:v>98.791799999999995</c:v>
                </c:pt>
                <c:pt idx="24">
                  <c:v>98.928299999999993</c:v>
                </c:pt>
                <c:pt idx="25">
                  <c:v>99.113</c:v>
                </c:pt>
                <c:pt idx="26">
                  <c:v>99.531000000000006</c:v>
                </c:pt>
                <c:pt idx="27">
                  <c:v>99.714100000000002</c:v>
                </c:pt>
                <c:pt idx="28">
                  <c:v>99.520200000000003</c:v>
                </c:pt>
                <c:pt idx="29">
                  <c:v>98.806100000000001</c:v>
                </c:pt>
                <c:pt idx="30">
                  <c:v>99.054699999999997</c:v>
                </c:pt>
                <c:pt idx="31">
                  <c:v>99.898700000000005</c:v>
                </c:pt>
                <c:pt idx="32">
                  <c:v>100.1797</c:v>
                </c:pt>
                <c:pt idx="33">
                  <c:v>100.3057</c:v>
                </c:pt>
                <c:pt idx="34">
                  <c:v>100.6802</c:v>
                </c:pt>
                <c:pt idx="35">
                  <c:v>101.4242</c:v>
                </c:pt>
                <c:pt idx="36">
                  <c:v>101.7448</c:v>
                </c:pt>
                <c:pt idx="37">
                  <c:v>102.0594</c:v>
                </c:pt>
                <c:pt idx="38">
                  <c:v>102.60809999999999</c:v>
                </c:pt>
                <c:pt idx="39">
                  <c:v>102.67870000000001</c:v>
                </c:pt>
                <c:pt idx="40">
                  <c:v>101.8707</c:v>
                </c:pt>
                <c:pt idx="41">
                  <c:v>98.0732</c:v>
                </c:pt>
                <c:pt idx="42">
                  <c:v>95.142399999999995</c:v>
                </c:pt>
                <c:pt idx="43">
                  <c:v>96.463800000000006</c:v>
                </c:pt>
                <c:pt idx="44">
                  <c:v>98.546099999999996</c:v>
                </c:pt>
                <c:pt idx="45">
                  <c:v>99.492999999999995</c:v>
                </c:pt>
                <c:pt idx="46">
                  <c:v>99.995099999999994</c:v>
                </c:pt>
                <c:pt idx="47">
                  <c:v>100.7491</c:v>
                </c:pt>
                <c:pt idx="48">
                  <c:v>101.77970000000001</c:v>
                </c:pt>
                <c:pt idx="49">
                  <c:v>101.9371</c:v>
                </c:pt>
                <c:pt idx="50">
                  <c:v>102.2824</c:v>
                </c:pt>
                <c:pt idx="51">
                  <c:v>102.49639999999999</c:v>
                </c:pt>
                <c:pt idx="52">
                  <c:v>102.8248</c:v>
                </c:pt>
                <c:pt idx="53">
                  <c:v>102.96429999999999</c:v>
                </c:pt>
                <c:pt idx="54">
                  <c:v>102.9513</c:v>
                </c:pt>
                <c:pt idx="55">
                  <c:v>102.6143</c:v>
                </c:pt>
                <c:pt idx="56">
                  <c:v>101.8399</c:v>
                </c:pt>
                <c:pt idx="57">
                  <c:v>101.7968</c:v>
                </c:pt>
                <c:pt idx="58">
                  <c:v>102.0003</c:v>
                </c:pt>
                <c:pt idx="59">
                  <c:v>101.8246</c:v>
                </c:pt>
                <c:pt idx="60">
                  <c:v>101.45269999999999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8A-4A91-B89A-1C115BFCE0E0}"/>
            </c:ext>
          </c:extLst>
        </c:ser>
        <c:ser>
          <c:idx val="3"/>
          <c:order val="3"/>
          <c:tx>
            <c:v>Australia wages</c:v>
          </c:tx>
          <c:spPr>
            <a:ln w="19050" cap="rnd">
              <a:solidFill>
                <a:srgbClr val="669966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Tasmania!$K$157:$K$303</c:f>
              <c:strCache>
                <c:ptCount val="61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  <c:pt idx="59">
                  <c:v>01/05/2021</c:v>
                </c:pt>
                <c:pt idx="60">
                  <c:v>08/05/2021</c:v>
                </c:pt>
              </c:strCache>
            </c:strRef>
          </c:cat>
          <c:val>
            <c:numRef>
              <c:f>Tasmania!$L$305:$L$451</c:f>
              <c:numCache>
                <c:formatCode>0.0</c:formatCode>
                <c:ptCount val="147"/>
                <c:pt idx="0">
                  <c:v>100</c:v>
                </c:pt>
                <c:pt idx="1">
                  <c:v>99.602999999999994</c:v>
                </c:pt>
                <c:pt idx="2">
                  <c:v>98.104600000000005</c:v>
                </c:pt>
                <c:pt idx="3">
                  <c:v>96.234200000000001</c:v>
                </c:pt>
                <c:pt idx="4">
                  <c:v>93.486699999999999</c:v>
                </c:pt>
                <c:pt idx="5">
                  <c:v>93.691900000000004</c:v>
                </c:pt>
                <c:pt idx="6">
                  <c:v>94.107799999999997</c:v>
                </c:pt>
                <c:pt idx="7">
                  <c:v>94.654899999999998</c:v>
                </c:pt>
                <c:pt idx="8">
                  <c:v>93.577600000000004</c:v>
                </c:pt>
                <c:pt idx="9">
                  <c:v>92.811599999999999</c:v>
                </c:pt>
                <c:pt idx="10">
                  <c:v>92.462299999999999</c:v>
                </c:pt>
                <c:pt idx="11">
                  <c:v>93.789699999999996</c:v>
                </c:pt>
                <c:pt idx="12">
                  <c:v>95.925799999999995</c:v>
                </c:pt>
                <c:pt idx="13">
                  <c:v>96.602199999999996</c:v>
                </c:pt>
                <c:pt idx="14">
                  <c:v>97.580100000000002</c:v>
                </c:pt>
                <c:pt idx="15">
                  <c:v>97.325999999999993</c:v>
                </c:pt>
                <c:pt idx="16">
                  <c:v>99.113399999999999</c:v>
                </c:pt>
                <c:pt idx="17">
                  <c:v>96.733099999999993</c:v>
                </c:pt>
                <c:pt idx="18">
                  <c:v>96.560900000000004</c:v>
                </c:pt>
                <c:pt idx="19">
                  <c:v>96.361599999999996</c:v>
                </c:pt>
                <c:pt idx="20">
                  <c:v>97.197000000000003</c:v>
                </c:pt>
                <c:pt idx="21">
                  <c:v>97.652299999999997</c:v>
                </c:pt>
                <c:pt idx="22">
                  <c:v>97.159899999999993</c:v>
                </c:pt>
                <c:pt idx="23">
                  <c:v>97.026799999999994</c:v>
                </c:pt>
                <c:pt idx="24">
                  <c:v>97.246300000000005</c:v>
                </c:pt>
                <c:pt idx="25">
                  <c:v>99.963800000000006</c:v>
                </c:pt>
                <c:pt idx="26">
                  <c:v>100.9674</c:v>
                </c:pt>
                <c:pt idx="27">
                  <c:v>101.85250000000001</c:v>
                </c:pt>
                <c:pt idx="28">
                  <c:v>101.0198</c:v>
                </c:pt>
                <c:pt idx="29">
                  <c:v>98.883399999999995</c:v>
                </c:pt>
                <c:pt idx="30">
                  <c:v>97.873199999999997</c:v>
                </c:pt>
                <c:pt idx="31">
                  <c:v>98.568100000000001</c:v>
                </c:pt>
                <c:pt idx="32">
                  <c:v>97.963499999999996</c:v>
                </c:pt>
                <c:pt idx="33">
                  <c:v>97.997600000000006</c:v>
                </c:pt>
                <c:pt idx="34">
                  <c:v>99.251499999999993</c:v>
                </c:pt>
                <c:pt idx="35">
                  <c:v>100.17319999999999</c:v>
                </c:pt>
                <c:pt idx="36">
                  <c:v>100.22920000000001</c:v>
                </c:pt>
                <c:pt idx="37">
                  <c:v>101.5762</c:v>
                </c:pt>
                <c:pt idx="38">
                  <c:v>103.3623</c:v>
                </c:pt>
                <c:pt idx="39">
                  <c:v>103.83669999999999</c:v>
                </c:pt>
                <c:pt idx="40">
                  <c:v>103.70829999999999</c:v>
                </c:pt>
                <c:pt idx="41">
                  <c:v>98.2393</c:v>
                </c:pt>
                <c:pt idx="42">
                  <c:v>94.650599999999997</c:v>
                </c:pt>
                <c:pt idx="43">
                  <c:v>95.644099999999995</c:v>
                </c:pt>
                <c:pt idx="44">
                  <c:v>97.678299999999993</c:v>
                </c:pt>
                <c:pt idx="45">
                  <c:v>98.293300000000002</c:v>
                </c:pt>
                <c:pt idx="46">
                  <c:v>98.661500000000004</c:v>
                </c:pt>
                <c:pt idx="47">
                  <c:v>102.6096</c:v>
                </c:pt>
                <c:pt idx="48">
                  <c:v>104.1665</c:v>
                </c:pt>
                <c:pt idx="49">
                  <c:v>104.1627</c:v>
                </c:pt>
                <c:pt idx="50">
                  <c:v>104.5933</c:v>
                </c:pt>
                <c:pt idx="51">
                  <c:v>105.33459999999999</c:v>
                </c:pt>
                <c:pt idx="52">
                  <c:v>105.31699999999999</c:v>
                </c:pt>
                <c:pt idx="53">
                  <c:v>105.28060000000001</c:v>
                </c:pt>
                <c:pt idx="54">
                  <c:v>105.5879</c:v>
                </c:pt>
                <c:pt idx="55">
                  <c:v>105.11660000000001</c:v>
                </c:pt>
                <c:pt idx="56">
                  <c:v>103.377</c:v>
                </c:pt>
                <c:pt idx="57">
                  <c:v>103.7624</c:v>
                </c:pt>
                <c:pt idx="58">
                  <c:v>103.1751</c:v>
                </c:pt>
                <c:pt idx="59">
                  <c:v>102.71299999999999</c:v>
                </c:pt>
                <c:pt idx="60">
                  <c:v>101.8847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8A-4A91-B89A-1C115BFCE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</a:t>
                </a:r>
                <a:r>
                  <a:rPr lang="en-AU" baseline="0"/>
                  <a:t> ending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4657432419487708"/>
              <c:y val="0.86704958143239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\ 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4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14"/>
        <c:majorTimeUnit val="days"/>
      </c:dateAx>
      <c:valAx>
        <c:axId val="1083880680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925509128877136"/>
          <c:y val="5.2077865266841883E-3"/>
          <c:w val="0.84522681380155951"/>
          <c:h val="0.115808961250458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'Northern Territory'!$K$4</c:f>
              <c:strCache>
                <c:ptCount val="1"/>
                <c:pt idx="0">
                  <c:v>Previous month (week ending 10 Apr 2021)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'Northern Territory'!$K$36:$K$42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'Northern Territory'!$L$36:$L$42</c:f>
              <c:numCache>
                <c:formatCode>0.0</c:formatCode>
                <c:ptCount val="7"/>
                <c:pt idx="0">
                  <c:v>93.72</c:v>
                </c:pt>
                <c:pt idx="1">
                  <c:v>99.68</c:v>
                </c:pt>
                <c:pt idx="2">
                  <c:v>102.97</c:v>
                </c:pt>
                <c:pt idx="3">
                  <c:v>102.29</c:v>
                </c:pt>
                <c:pt idx="4">
                  <c:v>104.21</c:v>
                </c:pt>
                <c:pt idx="5">
                  <c:v>108.54</c:v>
                </c:pt>
                <c:pt idx="6">
                  <c:v>117.16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A9-4F5F-9507-3A9DC7E94562}"/>
            </c:ext>
          </c:extLst>
        </c:ser>
        <c:ser>
          <c:idx val="2"/>
          <c:order val="1"/>
          <c:tx>
            <c:strRef>
              <c:f>'Northern Territory'!$K$7</c:f>
              <c:strCache>
                <c:ptCount val="1"/>
                <c:pt idx="0">
                  <c:v>Previous week (ending 01 May 2021)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'Northern Territory'!$K$36:$K$42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'Northern Territory'!$L$45:$L$51</c:f>
              <c:numCache>
                <c:formatCode>0.0</c:formatCode>
                <c:ptCount val="7"/>
                <c:pt idx="0">
                  <c:v>93.38</c:v>
                </c:pt>
                <c:pt idx="1">
                  <c:v>100.07</c:v>
                </c:pt>
                <c:pt idx="2">
                  <c:v>103.79</c:v>
                </c:pt>
                <c:pt idx="3">
                  <c:v>102.73</c:v>
                </c:pt>
                <c:pt idx="4">
                  <c:v>104.75</c:v>
                </c:pt>
                <c:pt idx="5">
                  <c:v>109.5</c:v>
                </c:pt>
                <c:pt idx="6">
                  <c:v>115.47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A9-4F5F-9507-3A9DC7E94562}"/>
            </c:ext>
          </c:extLst>
        </c:ser>
        <c:ser>
          <c:idx val="3"/>
          <c:order val="2"/>
          <c:tx>
            <c:strRef>
              <c:f>'Northern Territory'!$K$8</c:f>
              <c:strCache>
                <c:ptCount val="1"/>
                <c:pt idx="0">
                  <c:v>This week (ending 08 May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'Northern Territory'!$K$36:$K$42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'Northern Territory'!$L$54:$L$60</c:f>
              <c:numCache>
                <c:formatCode>0.0</c:formatCode>
                <c:ptCount val="7"/>
                <c:pt idx="0">
                  <c:v>93.19</c:v>
                </c:pt>
                <c:pt idx="1">
                  <c:v>99.33</c:v>
                </c:pt>
                <c:pt idx="2">
                  <c:v>102.94</c:v>
                </c:pt>
                <c:pt idx="3">
                  <c:v>102.14</c:v>
                </c:pt>
                <c:pt idx="4">
                  <c:v>104.47</c:v>
                </c:pt>
                <c:pt idx="5">
                  <c:v>109.11</c:v>
                </c:pt>
                <c:pt idx="6">
                  <c:v>113.27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A9-4F5F-9507-3A9DC7E94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'Northern Territory'!$K$4</c:f>
              <c:strCache>
                <c:ptCount val="1"/>
                <c:pt idx="0">
                  <c:v>Previous month (week ending 10 Apr 2021)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'Northern Territory'!$K$65:$K$71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'Northern Territory'!$L$65:$L$71</c:f>
              <c:numCache>
                <c:formatCode>0.0</c:formatCode>
                <c:ptCount val="7"/>
                <c:pt idx="0">
                  <c:v>92.15</c:v>
                </c:pt>
                <c:pt idx="1">
                  <c:v>97.9</c:v>
                </c:pt>
                <c:pt idx="2">
                  <c:v>107.26</c:v>
                </c:pt>
                <c:pt idx="3">
                  <c:v>105.45</c:v>
                </c:pt>
                <c:pt idx="4">
                  <c:v>106.17</c:v>
                </c:pt>
                <c:pt idx="5">
                  <c:v>113.82</c:v>
                </c:pt>
                <c:pt idx="6">
                  <c:v>109.86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C-4B1D-8794-F85E26FA3096}"/>
            </c:ext>
          </c:extLst>
        </c:ser>
        <c:ser>
          <c:idx val="2"/>
          <c:order val="1"/>
          <c:tx>
            <c:strRef>
              <c:f>'Northern Territory'!$K$7</c:f>
              <c:strCache>
                <c:ptCount val="1"/>
                <c:pt idx="0">
                  <c:v>Previous week (ending 01 May 2021)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'Northern Territory'!$K$65:$K$71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'Northern Territory'!$L$74:$L$80</c:f>
              <c:numCache>
                <c:formatCode>0.0</c:formatCode>
                <c:ptCount val="7"/>
                <c:pt idx="0">
                  <c:v>92.65</c:v>
                </c:pt>
                <c:pt idx="1">
                  <c:v>98.73</c:v>
                </c:pt>
                <c:pt idx="2">
                  <c:v>107.76</c:v>
                </c:pt>
                <c:pt idx="3">
                  <c:v>106.28</c:v>
                </c:pt>
                <c:pt idx="4">
                  <c:v>106.57</c:v>
                </c:pt>
                <c:pt idx="5">
                  <c:v>114.43</c:v>
                </c:pt>
                <c:pt idx="6">
                  <c:v>113.7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3C-4B1D-8794-F85E26FA3096}"/>
            </c:ext>
          </c:extLst>
        </c:ser>
        <c:ser>
          <c:idx val="3"/>
          <c:order val="2"/>
          <c:tx>
            <c:strRef>
              <c:f>'Northern Territory'!$K$8</c:f>
              <c:strCache>
                <c:ptCount val="1"/>
                <c:pt idx="0">
                  <c:v>This week (ending 08 May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'Northern Territory'!$K$65:$K$71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'Northern Territory'!$L$83:$L$89</c:f>
              <c:numCache>
                <c:formatCode>0.0</c:formatCode>
                <c:ptCount val="7"/>
                <c:pt idx="0">
                  <c:v>93.71</c:v>
                </c:pt>
                <c:pt idx="1">
                  <c:v>97.08</c:v>
                </c:pt>
                <c:pt idx="2">
                  <c:v>106.53</c:v>
                </c:pt>
                <c:pt idx="3">
                  <c:v>105.66</c:v>
                </c:pt>
                <c:pt idx="4">
                  <c:v>105.79</c:v>
                </c:pt>
                <c:pt idx="5">
                  <c:v>113.09</c:v>
                </c:pt>
                <c:pt idx="6">
                  <c:v>114.62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3C-4B1D-8794-F85E26FA3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32130123607682"/>
          <c:y val="7.6490334307209348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'Northern Territory'!$K$9</c:f>
              <c:strCache>
                <c:ptCount val="1"/>
                <c:pt idx="0">
                  <c:v>Week ending 14 Mar 2020</c:v>
                </c:pt>
              </c:strCache>
            </c:strRef>
          </c:tx>
          <c:spPr>
            <a:solidFill>
              <a:srgbClr val="99CC66"/>
            </a:solidFill>
            <a:ln>
              <a:noFill/>
            </a:ln>
            <a:effectLst/>
          </c:spPr>
          <c:invertIfNegative val="0"/>
          <c:cat>
            <c:strRef>
              <c:f>'Northern Territory'!$K$116:$K$134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'Northern Territory'!$L$116:$L$134</c:f>
              <c:numCache>
                <c:formatCode>0.0%</c:formatCode>
                <c:ptCount val="19"/>
                <c:pt idx="0">
                  <c:v>1.2500000000000001E-2</c:v>
                </c:pt>
                <c:pt idx="1">
                  <c:v>2.53E-2</c:v>
                </c:pt>
                <c:pt idx="2">
                  <c:v>2.98E-2</c:v>
                </c:pt>
                <c:pt idx="3">
                  <c:v>1.44E-2</c:v>
                </c:pt>
                <c:pt idx="4">
                  <c:v>7.8899999999999998E-2</c:v>
                </c:pt>
                <c:pt idx="5">
                  <c:v>2.63E-2</c:v>
                </c:pt>
                <c:pt idx="6">
                  <c:v>8.5400000000000004E-2</c:v>
                </c:pt>
                <c:pt idx="7">
                  <c:v>7.4399999999999994E-2</c:v>
                </c:pt>
                <c:pt idx="8">
                  <c:v>4.1799999999999997E-2</c:v>
                </c:pt>
                <c:pt idx="9">
                  <c:v>5.4999999999999997E-3</c:v>
                </c:pt>
                <c:pt idx="10">
                  <c:v>1.38E-2</c:v>
                </c:pt>
                <c:pt idx="11">
                  <c:v>1.72E-2</c:v>
                </c:pt>
                <c:pt idx="12">
                  <c:v>5.3600000000000002E-2</c:v>
                </c:pt>
                <c:pt idx="13">
                  <c:v>5.1200000000000002E-2</c:v>
                </c:pt>
                <c:pt idx="14">
                  <c:v>0.1454</c:v>
                </c:pt>
                <c:pt idx="15">
                  <c:v>8.5300000000000001E-2</c:v>
                </c:pt>
                <c:pt idx="16">
                  <c:v>0.16950000000000001</c:v>
                </c:pt>
                <c:pt idx="17">
                  <c:v>1.9599999999999999E-2</c:v>
                </c:pt>
                <c:pt idx="18">
                  <c:v>4.5400000000000003E-2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BA-4CF8-9239-E276A2399D35}"/>
            </c:ext>
          </c:extLst>
        </c:ser>
        <c:ser>
          <c:idx val="0"/>
          <c:order val="1"/>
          <c:tx>
            <c:strRef>
              <c:f>'Northern Territory'!$K$8</c:f>
              <c:strCache>
                <c:ptCount val="1"/>
                <c:pt idx="0">
                  <c:v>This week (ending 08 May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'Northern Territory'!$K$116:$K$134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'Northern Territory'!$L$136:$L$154</c:f>
              <c:numCache>
                <c:formatCode>0.0%</c:formatCode>
                <c:ptCount val="19"/>
                <c:pt idx="0">
                  <c:v>1.24E-2</c:v>
                </c:pt>
                <c:pt idx="1">
                  <c:v>2.41E-2</c:v>
                </c:pt>
                <c:pt idx="2">
                  <c:v>3.0200000000000001E-2</c:v>
                </c:pt>
                <c:pt idx="3">
                  <c:v>1.3599999999999999E-2</c:v>
                </c:pt>
                <c:pt idx="4">
                  <c:v>7.5899999999999995E-2</c:v>
                </c:pt>
                <c:pt idx="5">
                  <c:v>2.3599999999999999E-2</c:v>
                </c:pt>
                <c:pt idx="6">
                  <c:v>8.2400000000000001E-2</c:v>
                </c:pt>
                <c:pt idx="7">
                  <c:v>6.9400000000000003E-2</c:v>
                </c:pt>
                <c:pt idx="8">
                  <c:v>3.7400000000000003E-2</c:v>
                </c:pt>
                <c:pt idx="9">
                  <c:v>4.8999999999999998E-3</c:v>
                </c:pt>
                <c:pt idx="10">
                  <c:v>1.44E-2</c:v>
                </c:pt>
                <c:pt idx="11">
                  <c:v>1.5599999999999999E-2</c:v>
                </c:pt>
                <c:pt idx="12">
                  <c:v>5.0200000000000002E-2</c:v>
                </c:pt>
                <c:pt idx="13">
                  <c:v>4.9099999999999998E-2</c:v>
                </c:pt>
                <c:pt idx="14">
                  <c:v>0.1547</c:v>
                </c:pt>
                <c:pt idx="15">
                  <c:v>9.4500000000000001E-2</c:v>
                </c:pt>
                <c:pt idx="16">
                  <c:v>0.1628</c:v>
                </c:pt>
                <c:pt idx="17">
                  <c:v>2.0500000000000001E-2</c:v>
                </c:pt>
                <c:pt idx="18">
                  <c:v>4.5600000000000002E-2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BA-4CF8-9239-E276A2399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prstDash val="solid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976316913874138"/>
          <c:y val="3.0869173848543357E-2"/>
          <c:w val="0.58442715009461021"/>
          <c:h val="7.63785192681170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09410238983027"/>
          <c:y val="0.1453644525029838"/>
          <c:w val="0.85382587099787943"/>
          <c:h val="0.79642615057109722"/>
        </c:manualLayout>
      </c:layout>
      <c:barChart>
        <c:barDir val="bar"/>
        <c:grouping val="clustered"/>
        <c:varyColors val="0"/>
        <c:ser>
          <c:idx val="0"/>
          <c:order val="0"/>
          <c:tx>
            <c:v>This week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'Northern Territory'!$K$94:$K$112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'Northern Territory'!$L$94:$L$112</c:f>
              <c:numCache>
                <c:formatCode>0.0%</c:formatCode>
                <c:ptCount val="19"/>
                <c:pt idx="0">
                  <c:v>3.5200000000000002E-2</c:v>
                </c:pt>
                <c:pt idx="1">
                  <c:v>-5.4999999999999997E-3</c:v>
                </c:pt>
                <c:pt idx="2">
                  <c:v>5.79E-2</c:v>
                </c:pt>
                <c:pt idx="3">
                  <c:v>-1.2200000000000001E-2</c:v>
                </c:pt>
                <c:pt idx="4">
                  <c:v>3.5999999999999999E-3</c:v>
                </c:pt>
                <c:pt idx="5">
                  <c:v>-6.3100000000000003E-2</c:v>
                </c:pt>
                <c:pt idx="6">
                  <c:v>7.1999999999999998E-3</c:v>
                </c:pt>
                <c:pt idx="7">
                  <c:v>-2.5499999999999998E-2</c:v>
                </c:pt>
                <c:pt idx="8">
                  <c:v>-6.7199999999999996E-2</c:v>
                </c:pt>
                <c:pt idx="9">
                  <c:v>-6.0499999999999998E-2</c:v>
                </c:pt>
                <c:pt idx="10">
                  <c:v>9.5000000000000001E-2</c:v>
                </c:pt>
                <c:pt idx="11">
                  <c:v>-5.7700000000000001E-2</c:v>
                </c:pt>
                <c:pt idx="12">
                  <c:v>-2.2100000000000002E-2</c:v>
                </c:pt>
                <c:pt idx="13">
                  <c:v>-2.0000000000000001E-4</c:v>
                </c:pt>
                <c:pt idx="14">
                  <c:v>0.1104</c:v>
                </c:pt>
                <c:pt idx="15">
                  <c:v>0.15659999999999999</c:v>
                </c:pt>
                <c:pt idx="16">
                  <c:v>3.0999999999999999E-3</c:v>
                </c:pt>
                <c:pt idx="17">
                  <c:v>9.4799999999999995E-2</c:v>
                </c:pt>
                <c:pt idx="18">
                  <c:v>4.9299999999999997E-2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A1-40B3-BC67-E56EC0DE7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  <c:max val="0.2"/>
          <c:min val="-0.1"/>
        </c:scaling>
        <c:delete val="0"/>
        <c:axPos val="t"/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  <c:majorUnit val="5.000000000000001E-2"/>
      </c:valAx>
      <c:spPr>
        <a:solidFill>
          <a:schemeClr val="bg1"/>
        </a:solidFill>
        <a:ln w="6350">
          <a:solidFill>
            <a:schemeClr val="bg2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450785282508487"/>
        </c:manualLayout>
      </c:layout>
      <c:lineChart>
        <c:grouping val="standard"/>
        <c:varyColors val="0"/>
        <c:ser>
          <c:idx val="0"/>
          <c:order val="0"/>
          <c:tx>
            <c:v>State jobs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'Northern Territory'!$K$157:$K$303</c:f>
              <c:strCache>
                <c:ptCount val="61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  <c:pt idx="59">
                  <c:v>01/05/2021</c:v>
                </c:pt>
                <c:pt idx="60">
                  <c:v>08/05/2021</c:v>
                </c:pt>
              </c:strCache>
            </c:strRef>
          </c:cat>
          <c:val>
            <c:numRef>
              <c:f>'Northern Territory'!$L$453:$L$599</c:f>
              <c:numCache>
                <c:formatCode>0.0</c:formatCode>
                <c:ptCount val="147"/>
                <c:pt idx="0">
                  <c:v>100</c:v>
                </c:pt>
                <c:pt idx="1">
                  <c:v>98.660200000000003</c:v>
                </c:pt>
                <c:pt idx="2">
                  <c:v>95.438900000000004</c:v>
                </c:pt>
                <c:pt idx="3">
                  <c:v>93.773399999999995</c:v>
                </c:pt>
                <c:pt idx="4">
                  <c:v>92.732299999999995</c:v>
                </c:pt>
                <c:pt idx="5">
                  <c:v>92.66</c:v>
                </c:pt>
                <c:pt idx="6">
                  <c:v>93.190299999999993</c:v>
                </c:pt>
                <c:pt idx="7">
                  <c:v>93.8292</c:v>
                </c:pt>
                <c:pt idx="8">
                  <c:v>94.547700000000006</c:v>
                </c:pt>
                <c:pt idx="9">
                  <c:v>95.408900000000003</c:v>
                </c:pt>
                <c:pt idx="10">
                  <c:v>96.190399999999997</c:v>
                </c:pt>
                <c:pt idx="11">
                  <c:v>96.465400000000002</c:v>
                </c:pt>
                <c:pt idx="12">
                  <c:v>96.069500000000005</c:v>
                </c:pt>
                <c:pt idx="13">
                  <c:v>96.997799999999998</c:v>
                </c:pt>
                <c:pt idx="14">
                  <c:v>97.599500000000006</c:v>
                </c:pt>
                <c:pt idx="15">
                  <c:v>96.899600000000007</c:v>
                </c:pt>
                <c:pt idx="16">
                  <c:v>98.580600000000004</c:v>
                </c:pt>
                <c:pt idx="17">
                  <c:v>99.124399999999994</c:v>
                </c:pt>
                <c:pt idx="18">
                  <c:v>98.860699999999994</c:v>
                </c:pt>
                <c:pt idx="19">
                  <c:v>99.043700000000001</c:v>
                </c:pt>
                <c:pt idx="20">
                  <c:v>99.475899999999996</c:v>
                </c:pt>
                <c:pt idx="21">
                  <c:v>100.6554</c:v>
                </c:pt>
                <c:pt idx="22">
                  <c:v>100.735</c:v>
                </c:pt>
                <c:pt idx="23">
                  <c:v>101.13200000000001</c:v>
                </c:pt>
                <c:pt idx="24">
                  <c:v>101.1506</c:v>
                </c:pt>
                <c:pt idx="25">
                  <c:v>101.0038</c:v>
                </c:pt>
                <c:pt idx="26">
                  <c:v>100.9987</c:v>
                </c:pt>
                <c:pt idx="27">
                  <c:v>101.4918</c:v>
                </c:pt>
                <c:pt idx="28">
                  <c:v>101.4194</c:v>
                </c:pt>
                <c:pt idx="29">
                  <c:v>100.97280000000001</c:v>
                </c:pt>
                <c:pt idx="30">
                  <c:v>100.5603</c:v>
                </c:pt>
                <c:pt idx="31">
                  <c:v>100.93040000000001</c:v>
                </c:pt>
                <c:pt idx="32">
                  <c:v>101.36879999999999</c:v>
                </c:pt>
                <c:pt idx="33">
                  <c:v>101.7792</c:v>
                </c:pt>
                <c:pt idx="34">
                  <c:v>102.29300000000001</c:v>
                </c:pt>
                <c:pt idx="35">
                  <c:v>102.5652</c:v>
                </c:pt>
                <c:pt idx="36">
                  <c:v>103.03579999999999</c:v>
                </c:pt>
                <c:pt idx="37">
                  <c:v>103.3656</c:v>
                </c:pt>
                <c:pt idx="38">
                  <c:v>103.8329</c:v>
                </c:pt>
                <c:pt idx="39">
                  <c:v>103.56100000000001</c:v>
                </c:pt>
                <c:pt idx="40">
                  <c:v>102.3938</c:v>
                </c:pt>
                <c:pt idx="41">
                  <c:v>97.758300000000006</c:v>
                </c:pt>
                <c:pt idx="42">
                  <c:v>95.611699999999999</c:v>
                </c:pt>
                <c:pt idx="43">
                  <c:v>97.222800000000007</c:v>
                </c:pt>
                <c:pt idx="44">
                  <c:v>98.877200000000002</c:v>
                </c:pt>
                <c:pt idx="45">
                  <c:v>99.556899999999999</c:v>
                </c:pt>
                <c:pt idx="46">
                  <c:v>100.0761</c:v>
                </c:pt>
                <c:pt idx="47">
                  <c:v>101.6116</c:v>
                </c:pt>
                <c:pt idx="48">
                  <c:v>103.3321</c:v>
                </c:pt>
                <c:pt idx="49">
                  <c:v>103.7855</c:v>
                </c:pt>
                <c:pt idx="50">
                  <c:v>104.059</c:v>
                </c:pt>
                <c:pt idx="51">
                  <c:v>104.2338</c:v>
                </c:pt>
                <c:pt idx="52">
                  <c:v>104.33199999999999</c:v>
                </c:pt>
                <c:pt idx="53">
                  <c:v>104.5954</c:v>
                </c:pt>
                <c:pt idx="54">
                  <c:v>104.4637</c:v>
                </c:pt>
                <c:pt idx="55">
                  <c:v>104.4723</c:v>
                </c:pt>
                <c:pt idx="56">
                  <c:v>104.4862</c:v>
                </c:pt>
                <c:pt idx="57">
                  <c:v>104.6157</c:v>
                </c:pt>
                <c:pt idx="58">
                  <c:v>104.78440000000001</c:v>
                </c:pt>
                <c:pt idx="59">
                  <c:v>105.19</c:v>
                </c:pt>
                <c:pt idx="60">
                  <c:v>104.407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BE-4C64-9A19-295D3993FA99}"/>
            </c:ext>
          </c:extLst>
        </c:ser>
        <c:ser>
          <c:idx val="1"/>
          <c:order val="1"/>
          <c:tx>
            <c:v>State wages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7"/>
            <c:marker>
              <c:symbol val="none"/>
            </c:marker>
            <c:bubble3D val="0"/>
            <c:spPr>
              <a:ln w="190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5ABE-4C64-9A19-295D3993FA99}"/>
              </c:ext>
            </c:extLst>
          </c:dPt>
          <c:cat>
            <c:strRef>
              <c:f>'Northern Territory'!$K$157:$K$303</c:f>
              <c:strCache>
                <c:ptCount val="61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  <c:pt idx="59">
                  <c:v>01/05/2021</c:v>
                </c:pt>
                <c:pt idx="60">
                  <c:v>08/05/2021</c:v>
                </c:pt>
              </c:strCache>
            </c:strRef>
          </c:cat>
          <c:val>
            <c:numRef>
              <c:f>'Northern Territory'!$L$601:$L$747</c:f>
              <c:numCache>
                <c:formatCode>0.0</c:formatCode>
                <c:ptCount val="147"/>
                <c:pt idx="0">
                  <c:v>100</c:v>
                </c:pt>
                <c:pt idx="1">
                  <c:v>96.497699999999995</c:v>
                </c:pt>
                <c:pt idx="2">
                  <c:v>94.476500000000001</c:v>
                </c:pt>
                <c:pt idx="3">
                  <c:v>94.162700000000001</c:v>
                </c:pt>
                <c:pt idx="4">
                  <c:v>93.0184</c:v>
                </c:pt>
                <c:pt idx="5">
                  <c:v>93.507300000000001</c:v>
                </c:pt>
                <c:pt idx="6">
                  <c:v>94.665499999999994</c:v>
                </c:pt>
                <c:pt idx="7">
                  <c:v>95.159499999999994</c:v>
                </c:pt>
                <c:pt idx="8">
                  <c:v>94.493099999999998</c:v>
                </c:pt>
                <c:pt idx="9">
                  <c:v>94.102400000000003</c:v>
                </c:pt>
                <c:pt idx="10">
                  <c:v>94.230599999999995</c:v>
                </c:pt>
                <c:pt idx="11">
                  <c:v>94.127099999999999</c:v>
                </c:pt>
                <c:pt idx="12">
                  <c:v>94.426299999999998</c:v>
                </c:pt>
                <c:pt idx="13">
                  <c:v>94.732600000000005</c:v>
                </c:pt>
                <c:pt idx="14">
                  <c:v>96.715599999999995</c:v>
                </c:pt>
                <c:pt idx="15">
                  <c:v>96.5809</c:v>
                </c:pt>
                <c:pt idx="16">
                  <c:v>97.933800000000005</c:v>
                </c:pt>
                <c:pt idx="17">
                  <c:v>95.571399999999997</c:v>
                </c:pt>
                <c:pt idx="18">
                  <c:v>95.438999999999993</c:v>
                </c:pt>
                <c:pt idx="19">
                  <c:v>95.4255</c:v>
                </c:pt>
                <c:pt idx="20">
                  <c:v>96.040700000000001</c:v>
                </c:pt>
                <c:pt idx="21">
                  <c:v>98.263300000000001</c:v>
                </c:pt>
                <c:pt idx="22">
                  <c:v>99.123599999999996</c:v>
                </c:pt>
                <c:pt idx="23">
                  <c:v>99.451899999999995</c:v>
                </c:pt>
                <c:pt idx="24">
                  <c:v>98.262600000000006</c:v>
                </c:pt>
                <c:pt idx="25">
                  <c:v>99.041399999999996</c:v>
                </c:pt>
                <c:pt idx="26">
                  <c:v>98.844499999999996</c:v>
                </c:pt>
                <c:pt idx="27">
                  <c:v>99.116500000000002</c:v>
                </c:pt>
                <c:pt idx="28">
                  <c:v>98.999300000000005</c:v>
                </c:pt>
                <c:pt idx="29">
                  <c:v>98.499600000000001</c:v>
                </c:pt>
                <c:pt idx="30">
                  <c:v>97.796599999999998</c:v>
                </c:pt>
                <c:pt idx="31">
                  <c:v>98.5852</c:v>
                </c:pt>
                <c:pt idx="32">
                  <c:v>98.797600000000003</c:v>
                </c:pt>
                <c:pt idx="33">
                  <c:v>99.156700000000001</c:v>
                </c:pt>
                <c:pt idx="34">
                  <c:v>100.3593</c:v>
                </c:pt>
                <c:pt idx="35">
                  <c:v>100.64919999999999</c:v>
                </c:pt>
                <c:pt idx="36">
                  <c:v>100.3099</c:v>
                </c:pt>
                <c:pt idx="37">
                  <c:v>101.75449999999999</c:v>
                </c:pt>
                <c:pt idx="38">
                  <c:v>103.4816</c:v>
                </c:pt>
                <c:pt idx="39">
                  <c:v>103.78919999999999</c:v>
                </c:pt>
                <c:pt idx="40">
                  <c:v>101.70189999999999</c:v>
                </c:pt>
                <c:pt idx="41">
                  <c:v>96.865200000000002</c:v>
                </c:pt>
                <c:pt idx="42">
                  <c:v>95.284800000000004</c:v>
                </c:pt>
                <c:pt idx="43">
                  <c:v>98.698599999999999</c:v>
                </c:pt>
                <c:pt idx="44">
                  <c:v>101.69370000000001</c:v>
                </c:pt>
                <c:pt idx="45">
                  <c:v>100.9443</c:v>
                </c:pt>
                <c:pt idx="46">
                  <c:v>99.276300000000006</c:v>
                </c:pt>
                <c:pt idx="47">
                  <c:v>101.46</c:v>
                </c:pt>
                <c:pt idx="48">
                  <c:v>103.01430000000001</c:v>
                </c:pt>
                <c:pt idx="49">
                  <c:v>103.1249</c:v>
                </c:pt>
                <c:pt idx="50">
                  <c:v>102.6412</c:v>
                </c:pt>
                <c:pt idx="51">
                  <c:v>104.77630000000001</c:v>
                </c:pt>
                <c:pt idx="52">
                  <c:v>105.8563</c:v>
                </c:pt>
                <c:pt idx="53">
                  <c:v>104.1485</c:v>
                </c:pt>
                <c:pt idx="54">
                  <c:v>103.9448</c:v>
                </c:pt>
                <c:pt idx="55">
                  <c:v>104.4387</c:v>
                </c:pt>
                <c:pt idx="56">
                  <c:v>104.22799999999999</c:v>
                </c:pt>
                <c:pt idx="57">
                  <c:v>105.76</c:v>
                </c:pt>
                <c:pt idx="58">
                  <c:v>105.753</c:v>
                </c:pt>
                <c:pt idx="59">
                  <c:v>106.6297</c:v>
                </c:pt>
                <c:pt idx="60">
                  <c:v>105.76139999999999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BE-4C64-9A19-295D3993FA99}"/>
            </c:ext>
          </c:extLst>
        </c:ser>
        <c:ser>
          <c:idx val="2"/>
          <c:order val="2"/>
          <c:tx>
            <c:v>Australia jobs</c:v>
          </c:tx>
          <c:spPr>
            <a:ln w="19050" cap="rnd">
              <a:solidFill>
                <a:srgbClr val="336699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'Northern Territory'!$K$157:$K$303</c:f>
              <c:strCache>
                <c:ptCount val="61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  <c:pt idx="59">
                  <c:v>01/05/2021</c:v>
                </c:pt>
                <c:pt idx="60">
                  <c:v>08/05/2021</c:v>
                </c:pt>
              </c:strCache>
            </c:strRef>
          </c:cat>
          <c:val>
            <c:numRef>
              <c:f>'Northern Territory'!$L$157:$L$303</c:f>
              <c:numCache>
                <c:formatCode>0.0</c:formatCode>
                <c:ptCount val="147"/>
                <c:pt idx="0">
                  <c:v>100</c:v>
                </c:pt>
                <c:pt idx="1">
                  <c:v>98.971100000000007</c:v>
                </c:pt>
                <c:pt idx="2">
                  <c:v>95.467399999999998</c:v>
                </c:pt>
                <c:pt idx="3">
                  <c:v>92.919600000000003</c:v>
                </c:pt>
                <c:pt idx="4">
                  <c:v>91.646900000000002</c:v>
                </c:pt>
                <c:pt idx="5">
                  <c:v>91.630499999999998</c:v>
                </c:pt>
                <c:pt idx="6">
                  <c:v>92.1601</c:v>
                </c:pt>
                <c:pt idx="7">
                  <c:v>92.657399999999996</c:v>
                </c:pt>
                <c:pt idx="8">
                  <c:v>93.342600000000004</c:v>
                </c:pt>
                <c:pt idx="9">
                  <c:v>93.935100000000006</c:v>
                </c:pt>
                <c:pt idx="10">
                  <c:v>94.290700000000001</c:v>
                </c:pt>
                <c:pt idx="11">
                  <c:v>94.798000000000002</c:v>
                </c:pt>
                <c:pt idx="12">
                  <c:v>95.781099999999995</c:v>
                </c:pt>
                <c:pt idx="13">
                  <c:v>96.2804</c:v>
                </c:pt>
                <c:pt idx="14">
                  <c:v>96.295699999999997</c:v>
                </c:pt>
                <c:pt idx="15">
                  <c:v>95.902199999999993</c:v>
                </c:pt>
                <c:pt idx="16">
                  <c:v>97.157300000000006</c:v>
                </c:pt>
                <c:pt idx="17">
                  <c:v>98.278999999999996</c:v>
                </c:pt>
                <c:pt idx="18">
                  <c:v>98.382000000000005</c:v>
                </c:pt>
                <c:pt idx="19">
                  <c:v>98.604500000000002</c:v>
                </c:pt>
                <c:pt idx="20">
                  <c:v>98.825599999999994</c:v>
                </c:pt>
                <c:pt idx="21">
                  <c:v>98.822100000000006</c:v>
                </c:pt>
                <c:pt idx="22">
                  <c:v>98.729900000000001</c:v>
                </c:pt>
                <c:pt idx="23">
                  <c:v>98.791799999999995</c:v>
                </c:pt>
                <c:pt idx="24">
                  <c:v>98.928299999999993</c:v>
                </c:pt>
                <c:pt idx="25">
                  <c:v>99.113</c:v>
                </c:pt>
                <c:pt idx="26">
                  <c:v>99.531000000000006</c:v>
                </c:pt>
                <c:pt idx="27">
                  <c:v>99.714100000000002</c:v>
                </c:pt>
                <c:pt idx="28">
                  <c:v>99.520200000000003</c:v>
                </c:pt>
                <c:pt idx="29">
                  <c:v>98.806100000000001</c:v>
                </c:pt>
                <c:pt idx="30">
                  <c:v>99.054699999999997</c:v>
                </c:pt>
                <c:pt idx="31">
                  <c:v>99.898700000000005</c:v>
                </c:pt>
                <c:pt idx="32">
                  <c:v>100.1797</c:v>
                </c:pt>
                <c:pt idx="33">
                  <c:v>100.3057</c:v>
                </c:pt>
                <c:pt idx="34">
                  <c:v>100.6802</c:v>
                </c:pt>
                <c:pt idx="35">
                  <c:v>101.4242</c:v>
                </c:pt>
                <c:pt idx="36">
                  <c:v>101.7448</c:v>
                </c:pt>
                <c:pt idx="37">
                  <c:v>102.0594</c:v>
                </c:pt>
                <c:pt idx="38">
                  <c:v>102.60809999999999</c:v>
                </c:pt>
                <c:pt idx="39">
                  <c:v>102.67870000000001</c:v>
                </c:pt>
                <c:pt idx="40">
                  <c:v>101.8707</c:v>
                </c:pt>
                <c:pt idx="41">
                  <c:v>98.0732</c:v>
                </c:pt>
                <c:pt idx="42">
                  <c:v>95.142399999999995</c:v>
                </c:pt>
                <c:pt idx="43">
                  <c:v>96.463800000000006</c:v>
                </c:pt>
                <c:pt idx="44">
                  <c:v>98.546099999999996</c:v>
                </c:pt>
                <c:pt idx="45">
                  <c:v>99.492999999999995</c:v>
                </c:pt>
                <c:pt idx="46">
                  <c:v>99.995099999999994</c:v>
                </c:pt>
                <c:pt idx="47">
                  <c:v>100.7491</c:v>
                </c:pt>
                <c:pt idx="48">
                  <c:v>101.77970000000001</c:v>
                </c:pt>
                <c:pt idx="49">
                  <c:v>101.9371</c:v>
                </c:pt>
                <c:pt idx="50">
                  <c:v>102.2824</c:v>
                </c:pt>
                <c:pt idx="51">
                  <c:v>102.49639999999999</c:v>
                </c:pt>
                <c:pt idx="52">
                  <c:v>102.8248</c:v>
                </c:pt>
                <c:pt idx="53">
                  <c:v>102.96429999999999</c:v>
                </c:pt>
                <c:pt idx="54">
                  <c:v>102.9513</c:v>
                </c:pt>
                <c:pt idx="55">
                  <c:v>102.6143</c:v>
                </c:pt>
                <c:pt idx="56">
                  <c:v>101.8399</c:v>
                </c:pt>
                <c:pt idx="57">
                  <c:v>101.7968</c:v>
                </c:pt>
                <c:pt idx="58">
                  <c:v>102.0003</c:v>
                </c:pt>
                <c:pt idx="59">
                  <c:v>101.8246</c:v>
                </c:pt>
                <c:pt idx="60">
                  <c:v>101.45269999999999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ABE-4C64-9A19-295D3993FA99}"/>
            </c:ext>
          </c:extLst>
        </c:ser>
        <c:ser>
          <c:idx val="3"/>
          <c:order val="3"/>
          <c:tx>
            <c:v>Australia wages</c:v>
          </c:tx>
          <c:spPr>
            <a:ln w="19050" cap="rnd">
              <a:solidFill>
                <a:srgbClr val="669966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'Northern Territory'!$K$157:$K$303</c:f>
              <c:strCache>
                <c:ptCount val="61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  <c:pt idx="59">
                  <c:v>01/05/2021</c:v>
                </c:pt>
                <c:pt idx="60">
                  <c:v>08/05/2021</c:v>
                </c:pt>
              </c:strCache>
            </c:strRef>
          </c:cat>
          <c:val>
            <c:numRef>
              <c:f>'Northern Territory'!$L$305:$L$451</c:f>
              <c:numCache>
                <c:formatCode>0.0</c:formatCode>
                <c:ptCount val="147"/>
                <c:pt idx="0">
                  <c:v>100</c:v>
                </c:pt>
                <c:pt idx="1">
                  <c:v>99.602999999999994</c:v>
                </c:pt>
                <c:pt idx="2">
                  <c:v>98.104600000000005</c:v>
                </c:pt>
                <c:pt idx="3">
                  <c:v>96.234200000000001</c:v>
                </c:pt>
                <c:pt idx="4">
                  <c:v>93.486699999999999</c:v>
                </c:pt>
                <c:pt idx="5">
                  <c:v>93.691900000000004</c:v>
                </c:pt>
                <c:pt idx="6">
                  <c:v>94.107799999999997</c:v>
                </c:pt>
                <c:pt idx="7">
                  <c:v>94.654899999999998</c:v>
                </c:pt>
                <c:pt idx="8">
                  <c:v>93.577600000000004</c:v>
                </c:pt>
                <c:pt idx="9">
                  <c:v>92.811599999999999</c:v>
                </c:pt>
                <c:pt idx="10">
                  <c:v>92.462299999999999</c:v>
                </c:pt>
                <c:pt idx="11">
                  <c:v>93.789699999999996</c:v>
                </c:pt>
                <c:pt idx="12">
                  <c:v>95.925799999999995</c:v>
                </c:pt>
                <c:pt idx="13">
                  <c:v>96.602199999999996</c:v>
                </c:pt>
                <c:pt idx="14">
                  <c:v>97.580100000000002</c:v>
                </c:pt>
                <c:pt idx="15">
                  <c:v>97.325999999999993</c:v>
                </c:pt>
                <c:pt idx="16">
                  <c:v>99.113399999999999</c:v>
                </c:pt>
                <c:pt idx="17">
                  <c:v>96.733099999999993</c:v>
                </c:pt>
                <c:pt idx="18">
                  <c:v>96.560900000000004</c:v>
                </c:pt>
                <c:pt idx="19">
                  <c:v>96.361599999999996</c:v>
                </c:pt>
                <c:pt idx="20">
                  <c:v>97.197000000000003</c:v>
                </c:pt>
                <c:pt idx="21">
                  <c:v>97.652299999999997</c:v>
                </c:pt>
                <c:pt idx="22">
                  <c:v>97.159899999999993</c:v>
                </c:pt>
                <c:pt idx="23">
                  <c:v>97.026799999999994</c:v>
                </c:pt>
                <c:pt idx="24">
                  <c:v>97.246300000000005</c:v>
                </c:pt>
                <c:pt idx="25">
                  <c:v>99.963800000000006</c:v>
                </c:pt>
                <c:pt idx="26">
                  <c:v>100.9674</c:v>
                </c:pt>
                <c:pt idx="27">
                  <c:v>101.85250000000001</c:v>
                </c:pt>
                <c:pt idx="28">
                  <c:v>101.0198</c:v>
                </c:pt>
                <c:pt idx="29">
                  <c:v>98.883399999999995</c:v>
                </c:pt>
                <c:pt idx="30">
                  <c:v>97.873199999999997</c:v>
                </c:pt>
                <c:pt idx="31">
                  <c:v>98.568100000000001</c:v>
                </c:pt>
                <c:pt idx="32">
                  <c:v>97.963499999999996</c:v>
                </c:pt>
                <c:pt idx="33">
                  <c:v>97.997600000000006</c:v>
                </c:pt>
                <c:pt idx="34">
                  <c:v>99.251499999999993</c:v>
                </c:pt>
                <c:pt idx="35">
                  <c:v>100.17319999999999</c:v>
                </c:pt>
                <c:pt idx="36">
                  <c:v>100.22920000000001</c:v>
                </c:pt>
                <c:pt idx="37">
                  <c:v>101.5762</c:v>
                </c:pt>
                <c:pt idx="38">
                  <c:v>103.3623</c:v>
                </c:pt>
                <c:pt idx="39">
                  <c:v>103.83669999999999</c:v>
                </c:pt>
                <c:pt idx="40">
                  <c:v>103.70829999999999</c:v>
                </c:pt>
                <c:pt idx="41">
                  <c:v>98.2393</c:v>
                </c:pt>
                <c:pt idx="42">
                  <c:v>94.650599999999997</c:v>
                </c:pt>
                <c:pt idx="43">
                  <c:v>95.644099999999995</c:v>
                </c:pt>
                <c:pt idx="44">
                  <c:v>97.678299999999993</c:v>
                </c:pt>
                <c:pt idx="45">
                  <c:v>98.293300000000002</c:v>
                </c:pt>
                <c:pt idx="46">
                  <c:v>98.661500000000004</c:v>
                </c:pt>
                <c:pt idx="47">
                  <c:v>102.6096</c:v>
                </c:pt>
                <c:pt idx="48">
                  <c:v>104.1665</c:v>
                </c:pt>
                <c:pt idx="49">
                  <c:v>104.1627</c:v>
                </c:pt>
                <c:pt idx="50">
                  <c:v>104.5933</c:v>
                </c:pt>
                <c:pt idx="51">
                  <c:v>105.33459999999999</c:v>
                </c:pt>
                <c:pt idx="52">
                  <c:v>105.31699999999999</c:v>
                </c:pt>
                <c:pt idx="53">
                  <c:v>105.28060000000001</c:v>
                </c:pt>
                <c:pt idx="54">
                  <c:v>105.5879</c:v>
                </c:pt>
                <c:pt idx="55">
                  <c:v>105.11660000000001</c:v>
                </c:pt>
                <c:pt idx="56">
                  <c:v>103.377</c:v>
                </c:pt>
                <c:pt idx="57">
                  <c:v>103.7624</c:v>
                </c:pt>
                <c:pt idx="58">
                  <c:v>103.1751</c:v>
                </c:pt>
                <c:pt idx="59">
                  <c:v>102.71299999999999</c:v>
                </c:pt>
                <c:pt idx="60">
                  <c:v>101.8847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ABE-4C64-9A19-295D3993F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</a:t>
                </a:r>
                <a:r>
                  <a:rPr lang="en-AU" baseline="0"/>
                  <a:t> ending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4657432419487708"/>
              <c:y val="0.86704958143239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\ 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4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14"/>
        <c:majorTimeUnit val="days"/>
      </c:dateAx>
      <c:valAx>
        <c:axId val="1083880680"/>
        <c:scaling>
          <c:orientation val="minMax"/>
          <c:max val="108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925509128877136"/>
          <c:y val="5.2077865266841883E-3"/>
          <c:w val="0.84522681380155951"/>
          <c:h val="0.115808961250458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'Australian Capital Territory'!$K$4</c:f>
              <c:strCache>
                <c:ptCount val="1"/>
                <c:pt idx="0">
                  <c:v>Previous month (week ending 10 Apr 2021)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'Australian Capital Territory'!$K$36:$K$42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'Australian Capital Territory'!$L$36:$L$42</c:f>
              <c:numCache>
                <c:formatCode>0.0</c:formatCode>
                <c:ptCount val="7"/>
                <c:pt idx="0">
                  <c:v>75.959999999999994</c:v>
                </c:pt>
                <c:pt idx="1">
                  <c:v>96.59</c:v>
                </c:pt>
                <c:pt idx="2">
                  <c:v>99.76</c:v>
                </c:pt>
                <c:pt idx="3">
                  <c:v>102.88</c:v>
                </c:pt>
                <c:pt idx="4">
                  <c:v>105.11</c:v>
                </c:pt>
                <c:pt idx="5">
                  <c:v>105.39</c:v>
                </c:pt>
                <c:pt idx="6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5-4810-920E-C30BE514AD85}"/>
            </c:ext>
          </c:extLst>
        </c:ser>
        <c:ser>
          <c:idx val="2"/>
          <c:order val="1"/>
          <c:tx>
            <c:strRef>
              <c:f>'Australian Capital Territory'!$K$7</c:f>
              <c:strCache>
                <c:ptCount val="1"/>
                <c:pt idx="0">
                  <c:v>Previous week (ending 01 May 2021)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'Australian Capital Territory'!$K$36:$K$42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'Australian Capital Territory'!$L$45:$L$51</c:f>
              <c:numCache>
                <c:formatCode>0.0</c:formatCode>
                <c:ptCount val="7"/>
                <c:pt idx="0">
                  <c:v>75.11</c:v>
                </c:pt>
                <c:pt idx="1">
                  <c:v>96.2</c:v>
                </c:pt>
                <c:pt idx="2">
                  <c:v>99.17</c:v>
                </c:pt>
                <c:pt idx="3">
                  <c:v>102.73</c:v>
                </c:pt>
                <c:pt idx="4">
                  <c:v>105.58</c:v>
                </c:pt>
                <c:pt idx="5">
                  <c:v>105.77</c:v>
                </c:pt>
                <c:pt idx="6">
                  <c:v>109.55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05-4810-920E-C30BE514AD85}"/>
            </c:ext>
          </c:extLst>
        </c:ser>
        <c:ser>
          <c:idx val="3"/>
          <c:order val="2"/>
          <c:tx>
            <c:strRef>
              <c:f>'Australian Capital Territory'!$K$8</c:f>
              <c:strCache>
                <c:ptCount val="1"/>
                <c:pt idx="0">
                  <c:v>This week (ending 08 May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'Australian Capital Territory'!$K$36:$K$42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'Australian Capital Territory'!$L$54:$L$60</c:f>
              <c:numCache>
                <c:formatCode>0.0</c:formatCode>
                <c:ptCount val="7"/>
                <c:pt idx="0">
                  <c:v>75.41</c:v>
                </c:pt>
                <c:pt idx="1">
                  <c:v>95.87</c:v>
                </c:pt>
                <c:pt idx="2">
                  <c:v>99.27</c:v>
                </c:pt>
                <c:pt idx="3">
                  <c:v>102.63</c:v>
                </c:pt>
                <c:pt idx="4">
                  <c:v>105.8</c:v>
                </c:pt>
                <c:pt idx="5">
                  <c:v>105.44</c:v>
                </c:pt>
                <c:pt idx="6">
                  <c:v>106.26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05-4810-920E-C30BE514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'Australian Capital Territory'!$K$4</c:f>
              <c:strCache>
                <c:ptCount val="1"/>
                <c:pt idx="0">
                  <c:v>Previous month (week ending 10 Apr 2021)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'Australian Capital Territory'!$K$65:$K$71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'Australian Capital Territory'!$L$65:$L$71</c:f>
              <c:numCache>
                <c:formatCode>0.0</c:formatCode>
                <c:ptCount val="7"/>
                <c:pt idx="0">
                  <c:v>78.92</c:v>
                </c:pt>
                <c:pt idx="1">
                  <c:v>98.79</c:v>
                </c:pt>
                <c:pt idx="2">
                  <c:v>103.11</c:v>
                </c:pt>
                <c:pt idx="3">
                  <c:v>102.95</c:v>
                </c:pt>
                <c:pt idx="4">
                  <c:v>104.02</c:v>
                </c:pt>
                <c:pt idx="5">
                  <c:v>107.96</c:v>
                </c:pt>
                <c:pt idx="6">
                  <c:v>107.85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FC-4538-BCDA-533F4ADB0CD0}"/>
            </c:ext>
          </c:extLst>
        </c:ser>
        <c:ser>
          <c:idx val="2"/>
          <c:order val="1"/>
          <c:tx>
            <c:strRef>
              <c:f>'Australian Capital Territory'!$K$7</c:f>
              <c:strCache>
                <c:ptCount val="1"/>
                <c:pt idx="0">
                  <c:v>Previous week (ending 01 May 2021)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'Australian Capital Territory'!$K$65:$K$71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'Australian Capital Territory'!$L$74:$L$80</c:f>
              <c:numCache>
                <c:formatCode>0.0</c:formatCode>
                <c:ptCount val="7"/>
                <c:pt idx="0">
                  <c:v>79.72</c:v>
                </c:pt>
                <c:pt idx="1">
                  <c:v>98.52</c:v>
                </c:pt>
                <c:pt idx="2">
                  <c:v>102.76</c:v>
                </c:pt>
                <c:pt idx="3">
                  <c:v>103.49</c:v>
                </c:pt>
                <c:pt idx="4">
                  <c:v>105.13</c:v>
                </c:pt>
                <c:pt idx="5">
                  <c:v>108.83</c:v>
                </c:pt>
                <c:pt idx="6">
                  <c:v>109.51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FC-4538-BCDA-533F4ADB0CD0}"/>
            </c:ext>
          </c:extLst>
        </c:ser>
        <c:ser>
          <c:idx val="3"/>
          <c:order val="2"/>
          <c:tx>
            <c:strRef>
              <c:f>'Australian Capital Territory'!$K$8</c:f>
              <c:strCache>
                <c:ptCount val="1"/>
                <c:pt idx="0">
                  <c:v>This week (ending 08 May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'Australian Capital Territory'!$K$65:$K$71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'Australian Capital Territory'!$L$83:$L$89</c:f>
              <c:numCache>
                <c:formatCode>0.0</c:formatCode>
                <c:ptCount val="7"/>
                <c:pt idx="0">
                  <c:v>79.069999999999993</c:v>
                </c:pt>
                <c:pt idx="1">
                  <c:v>97.92</c:v>
                </c:pt>
                <c:pt idx="2">
                  <c:v>103.22</c:v>
                </c:pt>
                <c:pt idx="3">
                  <c:v>104.03</c:v>
                </c:pt>
                <c:pt idx="4">
                  <c:v>105.4</c:v>
                </c:pt>
                <c:pt idx="5">
                  <c:v>109.1</c:v>
                </c:pt>
                <c:pt idx="6">
                  <c:v>107.78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FC-4538-BCDA-533F4ADB0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20"/>
          <c:min val="6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32130123607682"/>
          <c:y val="7.6490334307209348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'Australian Capital Territory'!$K$9</c:f>
              <c:strCache>
                <c:ptCount val="1"/>
                <c:pt idx="0">
                  <c:v>Week ending 14 Mar 2020</c:v>
                </c:pt>
              </c:strCache>
            </c:strRef>
          </c:tx>
          <c:spPr>
            <a:solidFill>
              <a:srgbClr val="99CC66"/>
            </a:solidFill>
            <a:ln>
              <a:noFill/>
            </a:ln>
            <a:effectLst/>
          </c:spPr>
          <c:invertIfNegative val="0"/>
          <c:cat>
            <c:strRef>
              <c:f>'Australian Capital Territory'!$K$116:$K$134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'Australian Capital Territory'!$L$116:$L$134</c:f>
              <c:numCache>
                <c:formatCode>0.0%</c:formatCode>
                <c:ptCount val="19"/>
                <c:pt idx="0">
                  <c:v>2E-3</c:v>
                </c:pt>
                <c:pt idx="1">
                  <c:v>1.1999999999999999E-3</c:v>
                </c:pt>
                <c:pt idx="2">
                  <c:v>2.2200000000000001E-2</c:v>
                </c:pt>
                <c:pt idx="3">
                  <c:v>6.4000000000000003E-3</c:v>
                </c:pt>
                <c:pt idx="4">
                  <c:v>5.3600000000000002E-2</c:v>
                </c:pt>
                <c:pt idx="5">
                  <c:v>1.55E-2</c:v>
                </c:pt>
                <c:pt idx="6">
                  <c:v>7.9500000000000001E-2</c:v>
                </c:pt>
                <c:pt idx="7">
                  <c:v>8.0600000000000005E-2</c:v>
                </c:pt>
                <c:pt idx="8">
                  <c:v>1.66E-2</c:v>
                </c:pt>
                <c:pt idx="9">
                  <c:v>1.77E-2</c:v>
                </c:pt>
                <c:pt idx="10">
                  <c:v>1.9099999999999999E-2</c:v>
                </c:pt>
                <c:pt idx="11">
                  <c:v>1.77E-2</c:v>
                </c:pt>
                <c:pt idx="12">
                  <c:v>0.12570000000000001</c:v>
                </c:pt>
                <c:pt idx="13">
                  <c:v>7.3099999999999998E-2</c:v>
                </c:pt>
                <c:pt idx="14">
                  <c:v>0.23899999999999999</c:v>
                </c:pt>
                <c:pt idx="15">
                  <c:v>7.5700000000000003E-2</c:v>
                </c:pt>
                <c:pt idx="16">
                  <c:v>9.8299999999999998E-2</c:v>
                </c:pt>
                <c:pt idx="17">
                  <c:v>1.8200000000000001E-2</c:v>
                </c:pt>
                <c:pt idx="18">
                  <c:v>3.5700000000000003E-2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6D-4B9F-9325-6388EECAD09E}"/>
            </c:ext>
          </c:extLst>
        </c:ser>
        <c:ser>
          <c:idx val="0"/>
          <c:order val="1"/>
          <c:tx>
            <c:strRef>
              <c:f>'Australian Capital Territory'!$K$8</c:f>
              <c:strCache>
                <c:ptCount val="1"/>
                <c:pt idx="0">
                  <c:v>This week (ending 08 May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'Australian Capital Territory'!$K$116:$K$134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'Australian Capital Territory'!$L$136:$L$154</c:f>
              <c:numCache>
                <c:formatCode>0.0%</c:formatCode>
                <c:ptCount val="19"/>
                <c:pt idx="0">
                  <c:v>2.3E-3</c:v>
                </c:pt>
                <c:pt idx="1">
                  <c:v>1.1999999999999999E-3</c:v>
                </c:pt>
                <c:pt idx="2">
                  <c:v>2.1399999999999999E-2</c:v>
                </c:pt>
                <c:pt idx="3">
                  <c:v>6.3E-3</c:v>
                </c:pt>
                <c:pt idx="4">
                  <c:v>5.2200000000000003E-2</c:v>
                </c:pt>
                <c:pt idx="5">
                  <c:v>1.6400000000000001E-2</c:v>
                </c:pt>
                <c:pt idx="6">
                  <c:v>7.4399999999999994E-2</c:v>
                </c:pt>
                <c:pt idx="7">
                  <c:v>6.6900000000000001E-2</c:v>
                </c:pt>
                <c:pt idx="8">
                  <c:v>1.43E-2</c:v>
                </c:pt>
                <c:pt idx="9">
                  <c:v>1.61E-2</c:v>
                </c:pt>
                <c:pt idx="10">
                  <c:v>1.9400000000000001E-2</c:v>
                </c:pt>
                <c:pt idx="11">
                  <c:v>1.6799999999999999E-2</c:v>
                </c:pt>
                <c:pt idx="12">
                  <c:v>0.12520000000000001</c:v>
                </c:pt>
                <c:pt idx="13">
                  <c:v>7.4300000000000005E-2</c:v>
                </c:pt>
                <c:pt idx="14">
                  <c:v>0.24490000000000001</c:v>
                </c:pt>
                <c:pt idx="15">
                  <c:v>7.3099999999999998E-2</c:v>
                </c:pt>
                <c:pt idx="16">
                  <c:v>0.1046</c:v>
                </c:pt>
                <c:pt idx="17">
                  <c:v>1.7100000000000001E-2</c:v>
                </c:pt>
                <c:pt idx="18">
                  <c:v>3.6999999999999998E-2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6D-4B9F-9325-6388EECAD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prstDash val="solid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976316913874138"/>
          <c:y val="3.0869173848543357E-2"/>
          <c:w val="0.58442715009461021"/>
          <c:h val="7.63785192681170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09410238983027"/>
          <c:y val="0.1453644525029838"/>
          <c:w val="0.85382587099787943"/>
          <c:h val="0.79642615057109722"/>
        </c:manualLayout>
      </c:layout>
      <c:barChart>
        <c:barDir val="bar"/>
        <c:grouping val="clustered"/>
        <c:varyColors val="0"/>
        <c:ser>
          <c:idx val="0"/>
          <c:order val="0"/>
          <c:tx>
            <c:v>This week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'Australian Capital Territory'!$K$94:$K$112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'Australian Capital Territory'!$L$94:$L$112</c:f>
              <c:numCache>
                <c:formatCode>0.0%</c:formatCode>
                <c:ptCount val="19"/>
                <c:pt idx="0">
                  <c:v>0.18129999999999999</c:v>
                </c:pt>
                <c:pt idx="1">
                  <c:v>5.8000000000000003E-2</c:v>
                </c:pt>
                <c:pt idx="2">
                  <c:v>-2.2200000000000001E-2</c:v>
                </c:pt>
                <c:pt idx="3">
                  <c:v>1.14E-2</c:v>
                </c:pt>
                <c:pt idx="4">
                  <c:v>-1.04E-2</c:v>
                </c:pt>
                <c:pt idx="5">
                  <c:v>7.8299999999999995E-2</c:v>
                </c:pt>
                <c:pt idx="6">
                  <c:v>-4.9700000000000001E-2</c:v>
                </c:pt>
                <c:pt idx="7">
                  <c:v>-0.1573</c:v>
                </c:pt>
                <c:pt idx="8">
                  <c:v>-0.1215</c:v>
                </c:pt>
                <c:pt idx="9">
                  <c:v>-7.2400000000000006E-2</c:v>
                </c:pt>
                <c:pt idx="10">
                  <c:v>3.2899999999999999E-2</c:v>
                </c:pt>
                <c:pt idx="11">
                  <c:v>-3.4500000000000003E-2</c:v>
                </c:pt>
                <c:pt idx="12">
                  <c:v>1.2E-2</c:v>
                </c:pt>
                <c:pt idx="13">
                  <c:v>3.2500000000000001E-2</c:v>
                </c:pt>
                <c:pt idx="14">
                  <c:v>4.0899999999999999E-2</c:v>
                </c:pt>
                <c:pt idx="15">
                  <c:v>-1.8599999999999998E-2</c:v>
                </c:pt>
                <c:pt idx="16">
                  <c:v>8.1699999999999995E-2</c:v>
                </c:pt>
                <c:pt idx="17">
                  <c:v>-4.9500000000000002E-2</c:v>
                </c:pt>
                <c:pt idx="18">
                  <c:v>5.21E-2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A3-4F36-BA99-114F16A70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  <c:max val="0.25"/>
        </c:scaling>
        <c:delete val="0"/>
        <c:axPos val="t"/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  <c:majorUnit val="5.000000000000001E-2"/>
      </c:valAx>
      <c:spPr>
        <a:solidFill>
          <a:schemeClr val="bg1"/>
        </a:solidFill>
        <a:ln w="6350">
          <a:solidFill>
            <a:schemeClr val="bg2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09410238983027"/>
          <c:y val="0.1453644525029838"/>
          <c:w val="0.85382587099787943"/>
          <c:h val="0.79642615057109722"/>
        </c:manualLayout>
      </c:layout>
      <c:barChart>
        <c:barDir val="bar"/>
        <c:grouping val="clustered"/>
        <c:varyColors val="0"/>
        <c:ser>
          <c:idx val="0"/>
          <c:order val="0"/>
          <c:tx>
            <c:v>This week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'New South Wales'!$K$94:$K$112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'New South Wales'!$L$94:$L$112</c:f>
              <c:numCache>
                <c:formatCode>0.0%</c:formatCode>
                <c:ptCount val="19"/>
                <c:pt idx="0">
                  <c:v>-3.1E-2</c:v>
                </c:pt>
                <c:pt idx="1">
                  <c:v>6.13E-2</c:v>
                </c:pt>
                <c:pt idx="2">
                  <c:v>-5.2900000000000003E-2</c:v>
                </c:pt>
                <c:pt idx="3">
                  <c:v>7.3200000000000001E-2</c:v>
                </c:pt>
                <c:pt idx="4">
                  <c:v>-2.2200000000000001E-2</c:v>
                </c:pt>
                <c:pt idx="5">
                  <c:v>-4.9000000000000002E-2</c:v>
                </c:pt>
                <c:pt idx="6">
                  <c:v>-1.37E-2</c:v>
                </c:pt>
                <c:pt idx="7">
                  <c:v>-0.1137</c:v>
                </c:pt>
                <c:pt idx="8">
                  <c:v>-8.9300000000000004E-2</c:v>
                </c:pt>
                <c:pt idx="9">
                  <c:v>-8.8200000000000001E-2</c:v>
                </c:pt>
                <c:pt idx="10">
                  <c:v>6.2199999999999998E-2</c:v>
                </c:pt>
                <c:pt idx="11">
                  <c:v>-1.5299999999999999E-2</c:v>
                </c:pt>
                <c:pt idx="12">
                  <c:v>-2.4299999999999999E-2</c:v>
                </c:pt>
                <c:pt idx="13">
                  <c:v>2.6700000000000002E-2</c:v>
                </c:pt>
                <c:pt idx="14">
                  <c:v>0.1258</c:v>
                </c:pt>
                <c:pt idx="15">
                  <c:v>2.8E-3</c:v>
                </c:pt>
                <c:pt idx="16">
                  <c:v>4.8899999999999999E-2</c:v>
                </c:pt>
                <c:pt idx="17">
                  <c:v>-2.7799999999999998E-2</c:v>
                </c:pt>
                <c:pt idx="18">
                  <c:v>-1.21E-2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DC-46BA-9339-00A4ED52D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t"/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  <c:majorUnit val="5.000000000000001E-2"/>
      </c:valAx>
      <c:spPr>
        <a:solidFill>
          <a:schemeClr val="bg1"/>
        </a:solidFill>
        <a:ln w="6350">
          <a:solidFill>
            <a:schemeClr val="bg2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450785282508487"/>
        </c:manualLayout>
      </c:layout>
      <c:lineChart>
        <c:grouping val="standard"/>
        <c:varyColors val="0"/>
        <c:ser>
          <c:idx val="0"/>
          <c:order val="0"/>
          <c:tx>
            <c:v>State jobs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'Australian Capital Territory'!$K$157:$K$303</c:f>
              <c:strCache>
                <c:ptCount val="61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  <c:pt idx="59">
                  <c:v>01/05/2021</c:v>
                </c:pt>
                <c:pt idx="60">
                  <c:v>08/05/2021</c:v>
                </c:pt>
              </c:strCache>
            </c:strRef>
          </c:cat>
          <c:val>
            <c:numRef>
              <c:f>'Australian Capital Territory'!$L$453:$L$599</c:f>
              <c:numCache>
                <c:formatCode>0.0</c:formatCode>
                <c:ptCount val="147"/>
                <c:pt idx="0">
                  <c:v>100</c:v>
                </c:pt>
                <c:pt idx="1">
                  <c:v>99.010800000000003</c:v>
                </c:pt>
                <c:pt idx="2">
                  <c:v>96.049199999999999</c:v>
                </c:pt>
                <c:pt idx="3">
                  <c:v>93.971900000000005</c:v>
                </c:pt>
                <c:pt idx="4">
                  <c:v>93.088099999999997</c:v>
                </c:pt>
                <c:pt idx="5">
                  <c:v>93.190899999999999</c:v>
                </c:pt>
                <c:pt idx="6">
                  <c:v>93.557599999999994</c:v>
                </c:pt>
                <c:pt idx="7">
                  <c:v>93.890500000000003</c:v>
                </c:pt>
                <c:pt idx="8">
                  <c:v>94.156499999999994</c:v>
                </c:pt>
                <c:pt idx="9">
                  <c:v>94.775300000000001</c:v>
                </c:pt>
                <c:pt idx="10">
                  <c:v>95.249499999999998</c:v>
                </c:pt>
                <c:pt idx="11">
                  <c:v>95.406400000000005</c:v>
                </c:pt>
                <c:pt idx="12">
                  <c:v>95.641900000000007</c:v>
                </c:pt>
                <c:pt idx="13">
                  <c:v>95.892899999999997</c:v>
                </c:pt>
                <c:pt idx="14">
                  <c:v>95.918099999999995</c:v>
                </c:pt>
                <c:pt idx="15">
                  <c:v>96.343100000000007</c:v>
                </c:pt>
                <c:pt idx="16">
                  <c:v>97.608400000000003</c:v>
                </c:pt>
                <c:pt idx="17">
                  <c:v>98.711600000000004</c:v>
                </c:pt>
                <c:pt idx="18">
                  <c:v>98.663399999999996</c:v>
                </c:pt>
                <c:pt idx="19">
                  <c:v>98.798900000000003</c:v>
                </c:pt>
                <c:pt idx="20">
                  <c:v>99.263999999999996</c:v>
                </c:pt>
                <c:pt idx="21">
                  <c:v>99.507599999999996</c:v>
                </c:pt>
                <c:pt idx="22">
                  <c:v>99.493099999999998</c:v>
                </c:pt>
                <c:pt idx="23">
                  <c:v>99.394599999999997</c:v>
                </c:pt>
                <c:pt idx="24">
                  <c:v>99.438999999999993</c:v>
                </c:pt>
                <c:pt idx="25">
                  <c:v>99.7029</c:v>
                </c:pt>
                <c:pt idx="26">
                  <c:v>100.17019999999999</c:v>
                </c:pt>
                <c:pt idx="27">
                  <c:v>100.19110000000001</c:v>
                </c:pt>
                <c:pt idx="28">
                  <c:v>99.97</c:v>
                </c:pt>
                <c:pt idx="29">
                  <c:v>99.640299999999996</c:v>
                </c:pt>
                <c:pt idx="30">
                  <c:v>99.863500000000002</c:v>
                </c:pt>
                <c:pt idx="31">
                  <c:v>100.67230000000001</c:v>
                </c:pt>
                <c:pt idx="32">
                  <c:v>101.02930000000001</c:v>
                </c:pt>
                <c:pt idx="33">
                  <c:v>100.47369999999999</c:v>
                </c:pt>
                <c:pt idx="34">
                  <c:v>100.509</c:v>
                </c:pt>
                <c:pt idx="35">
                  <c:v>100.89279999999999</c:v>
                </c:pt>
                <c:pt idx="36">
                  <c:v>101.2038</c:v>
                </c:pt>
                <c:pt idx="37">
                  <c:v>101.2616</c:v>
                </c:pt>
                <c:pt idx="38">
                  <c:v>101.68340000000001</c:v>
                </c:pt>
                <c:pt idx="39">
                  <c:v>101.42489999999999</c:v>
                </c:pt>
                <c:pt idx="40">
                  <c:v>100.9089</c:v>
                </c:pt>
                <c:pt idx="41">
                  <c:v>97.0261</c:v>
                </c:pt>
                <c:pt idx="42">
                  <c:v>94.125</c:v>
                </c:pt>
                <c:pt idx="43">
                  <c:v>95.199299999999994</c:v>
                </c:pt>
                <c:pt idx="44">
                  <c:v>97.430199999999999</c:v>
                </c:pt>
                <c:pt idx="45">
                  <c:v>98.598100000000002</c:v>
                </c:pt>
                <c:pt idx="46">
                  <c:v>99.196100000000001</c:v>
                </c:pt>
                <c:pt idx="47">
                  <c:v>100.1964</c:v>
                </c:pt>
                <c:pt idx="48">
                  <c:v>101.2957</c:v>
                </c:pt>
                <c:pt idx="49">
                  <c:v>101.41030000000001</c:v>
                </c:pt>
                <c:pt idx="50">
                  <c:v>101.82689999999999</c:v>
                </c:pt>
                <c:pt idx="51">
                  <c:v>101.9131</c:v>
                </c:pt>
                <c:pt idx="52">
                  <c:v>102.1712</c:v>
                </c:pt>
                <c:pt idx="53">
                  <c:v>102.1632</c:v>
                </c:pt>
                <c:pt idx="54">
                  <c:v>102.291</c:v>
                </c:pt>
                <c:pt idx="55">
                  <c:v>101.7783</c:v>
                </c:pt>
                <c:pt idx="56">
                  <c:v>101.3997</c:v>
                </c:pt>
                <c:pt idx="57">
                  <c:v>101.3085</c:v>
                </c:pt>
                <c:pt idx="58">
                  <c:v>101.5819</c:v>
                </c:pt>
                <c:pt idx="59">
                  <c:v>101.5504</c:v>
                </c:pt>
                <c:pt idx="60">
                  <c:v>101.5754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97-42CA-8443-67423A4708CF}"/>
            </c:ext>
          </c:extLst>
        </c:ser>
        <c:ser>
          <c:idx val="1"/>
          <c:order val="1"/>
          <c:tx>
            <c:v>State wages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7"/>
            <c:marker>
              <c:symbol val="none"/>
            </c:marker>
            <c:bubble3D val="0"/>
            <c:spPr>
              <a:ln w="190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9A97-42CA-8443-67423A4708CF}"/>
              </c:ext>
            </c:extLst>
          </c:dPt>
          <c:cat>
            <c:strRef>
              <c:f>'Australian Capital Territory'!$K$157:$K$303</c:f>
              <c:strCache>
                <c:ptCount val="61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  <c:pt idx="59">
                  <c:v>01/05/2021</c:v>
                </c:pt>
                <c:pt idx="60">
                  <c:v>08/05/2021</c:v>
                </c:pt>
              </c:strCache>
            </c:strRef>
          </c:cat>
          <c:val>
            <c:numRef>
              <c:f>'Australian Capital Territory'!$L$601:$L$747</c:f>
              <c:numCache>
                <c:formatCode>0.0</c:formatCode>
                <c:ptCount val="147"/>
                <c:pt idx="0">
                  <c:v>100</c:v>
                </c:pt>
                <c:pt idx="1">
                  <c:v>98.802300000000002</c:v>
                </c:pt>
                <c:pt idx="2">
                  <c:v>97.639200000000002</c:v>
                </c:pt>
                <c:pt idx="3">
                  <c:v>98.129199999999997</c:v>
                </c:pt>
                <c:pt idx="4">
                  <c:v>98.110500000000002</c:v>
                </c:pt>
                <c:pt idx="5">
                  <c:v>98.679199999999994</c:v>
                </c:pt>
                <c:pt idx="6">
                  <c:v>98.957599999999999</c:v>
                </c:pt>
                <c:pt idx="7">
                  <c:v>99.421700000000001</c:v>
                </c:pt>
                <c:pt idx="8">
                  <c:v>99.541300000000007</c:v>
                </c:pt>
                <c:pt idx="9">
                  <c:v>97.6952</c:v>
                </c:pt>
                <c:pt idx="10">
                  <c:v>96.743099999999998</c:v>
                </c:pt>
                <c:pt idx="11">
                  <c:v>97.299300000000002</c:v>
                </c:pt>
                <c:pt idx="12">
                  <c:v>98.670599999999993</c:v>
                </c:pt>
                <c:pt idx="13">
                  <c:v>98.691999999999993</c:v>
                </c:pt>
                <c:pt idx="14">
                  <c:v>99.295100000000005</c:v>
                </c:pt>
                <c:pt idx="15">
                  <c:v>100.29770000000001</c:v>
                </c:pt>
                <c:pt idx="16">
                  <c:v>101.4577</c:v>
                </c:pt>
                <c:pt idx="17">
                  <c:v>100.1896</c:v>
                </c:pt>
                <c:pt idx="18">
                  <c:v>98.927899999999994</c:v>
                </c:pt>
                <c:pt idx="19">
                  <c:v>98.889499999999998</c:v>
                </c:pt>
                <c:pt idx="20">
                  <c:v>100.10509999999999</c:v>
                </c:pt>
                <c:pt idx="21">
                  <c:v>100.9652</c:v>
                </c:pt>
                <c:pt idx="22">
                  <c:v>99.963399999999993</c:v>
                </c:pt>
                <c:pt idx="23">
                  <c:v>99.609300000000005</c:v>
                </c:pt>
                <c:pt idx="24">
                  <c:v>100.13720000000001</c:v>
                </c:pt>
                <c:pt idx="25">
                  <c:v>101.042</c:v>
                </c:pt>
                <c:pt idx="26">
                  <c:v>102.027</c:v>
                </c:pt>
                <c:pt idx="27">
                  <c:v>101.601</c:v>
                </c:pt>
                <c:pt idx="28">
                  <c:v>101.0355</c:v>
                </c:pt>
                <c:pt idx="29">
                  <c:v>100.50060000000001</c:v>
                </c:pt>
                <c:pt idx="30">
                  <c:v>100.4545</c:v>
                </c:pt>
                <c:pt idx="31">
                  <c:v>100.6858</c:v>
                </c:pt>
                <c:pt idx="32">
                  <c:v>100.9532</c:v>
                </c:pt>
                <c:pt idx="33">
                  <c:v>100.51990000000001</c:v>
                </c:pt>
                <c:pt idx="34">
                  <c:v>101.79300000000001</c:v>
                </c:pt>
                <c:pt idx="35">
                  <c:v>101.8942</c:v>
                </c:pt>
                <c:pt idx="36">
                  <c:v>101.58669999999999</c:v>
                </c:pt>
                <c:pt idx="37">
                  <c:v>101.828</c:v>
                </c:pt>
                <c:pt idx="38">
                  <c:v>102.7364</c:v>
                </c:pt>
                <c:pt idx="39">
                  <c:v>103.53440000000001</c:v>
                </c:pt>
                <c:pt idx="40">
                  <c:v>103.15130000000001</c:v>
                </c:pt>
                <c:pt idx="41">
                  <c:v>99.201499999999996</c:v>
                </c:pt>
                <c:pt idx="42">
                  <c:v>95.025800000000004</c:v>
                </c:pt>
                <c:pt idx="43">
                  <c:v>95.638599999999997</c:v>
                </c:pt>
                <c:pt idx="44">
                  <c:v>97.759699999999995</c:v>
                </c:pt>
                <c:pt idx="45">
                  <c:v>99.524900000000002</c:v>
                </c:pt>
                <c:pt idx="46">
                  <c:v>100.33620000000001</c:v>
                </c:pt>
                <c:pt idx="47">
                  <c:v>103.9409</c:v>
                </c:pt>
                <c:pt idx="48">
                  <c:v>104.84059999999999</c:v>
                </c:pt>
                <c:pt idx="49">
                  <c:v>105.0599</c:v>
                </c:pt>
                <c:pt idx="50">
                  <c:v>105.4491</c:v>
                </c:pt>
                <c:pt idx="51">
                  <c:v>104.6914</c:v>
                </c:pt>
                <c:pt idx="52">
                  <c:v>103.6721</c:v>
                </c:pt>
                <c:pt idx="53">
                  <c:v>103.9652</c:v>
                </c:pt>
                <c:pt idx="54">
                  <c:v>104.0485</c:v>
                </c:pt>
                <c:pt idx="55">
                  <c:v>104.2706</c:v>
                </c:pt>
                <c:pt idx="56">
                  <c:v>104.1671</c:v>
                </c:pt>
                <c:pt idx="57">
                  <c:v>104.2894</c:v>
                </c:pt>
                <c:pt idx="58">
                  <c:v>103.9769</c:v>
                </c:pt>
                <c:pt idx="59">
                  <c:v>103.7976</c:v>
                </c:pt>
                <c:pt idx="60">
                  <c:v>104.2097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97-42CA-8443-67423A4708CF}"/>
            </c:ext>
          </c:extLst>
        </c:ser>
        <c:ser>
          <c:idx val="2"/>
          <c:order val="2"/>
          <c:tx>
            <c:v>Australia jobs</c:v>
          </c:tx>
          <c:spPr>
            <a:ln w="19050" cap="rnd">
              <a:solidFill>
                <a:srgbClr val="336699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'Australian Capital Territory'!$K$157:$K$303</c:f>
              <c:strCache>
                <c:ptCount val="61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  <c:pt idx="59">
                  <c:v>01/05/2021</c:v>
                </c:pt>
                <c:pt idx="60">
                  <c:v>08/05/2021</c:v>
                </c:pt>
              </c:strCache>
            </c:strRef>
          </c:cat>
          <c:val>
            <c:numRef>
              <c:f>'Australian Capital Territory'!$L$157:$L$303</c:f>
              <c:numCache>
                <c:formatCode>0.0</c:formatCode>
                <c:ptCount val="147"/>
                <c:pt idx="0">
                  <c:v>100</c:v>
                </c:pt>
                <c:pt idx="1">
                  <c:v>98.971100000000007</c:v>
                </c:pt>
                <c:pt idx="2">
                  <c:v>95.467399999999998</c:v>
                </c:pt>
                <c:pt idx="3">
                  <c:v>92.919600000000003</c:v>
                </c:pt>
                <c:pt idx="4">
                  <c:v>91.646900000000002</c:v>
                </c:pt>
                <c:pt idx="5">
                  <c:v>91.630499999999998</c:v>
                </c:pt>
                <c:pt idx="6">
                  <c:v>92.1601</c:v>
                </c:pt>
                <c:pt idx="7">
                  <c:v>92.657399999999996</c:v>
                </c:pt>
                <c:pt idx="8">
                  <c:v>93.342600000000004</c:v>
                </c:pt>
                <c:pt idx="9">
                  <c:v>93.935100000000006</c:v>
                </c:pt>
                <c:pt idx="10">
                  <c:v>94.290700000000001</c:v>
                </c:pt>
                <c:pt idx="11">
                  <c:v>94.798000000000002</c:v>
                </c:pt>
                <c:pt idx="12">
                  <c:v>95.781099999999995</c:v>
                </c:pt>
                <c:pt idx="13">
                  <c:v>96.2804</c:v>
                </c:pt>
                <c:pt idx="14">
                  <c:v>96.295699999999997</c:v>
                </c:pt>
                <c:pt idx="15">
                  <c:v>95.902199999999993</c:v>
                </c:pt>
                <c:pt idx="16">
                  <c:v>97.157300000000006</c:v>
                </c:pt>
                <c:pt idx="17">
                  <c:v>98.278999999999996</c:v>
                </c:pt>
                <c:pt idx="18">
                  <c:v>98.382000000000005</c:v>
                </c:pt>
                <c:pt idx="19">
                  <c:v>98.604500000000002</c:v>
                </c:pt>
                <c:pt idx="20">
                  <c:v>98.825599999999994</c:v>
                </c:pt>
                <c:pt idx="21">
                  <c:v>98.822100000000006</c:v>
                </c:pt>
                <c:pt idx="22">
                  <c:v>98.729900000000001</c:v>
                </c:pt>
                <c:pt idx="23">
                  <c:v>98.791799999999995</c:v>
                </c:pt>
                <c:pt idx="24">
                  <c:v>98.928299999999993</c:v>
                </c:pt>
                <c:pt idx="25">
                  <c:v>99.113</c:v>
                </c:pt>
                <c:pt idx="26">
                  <c:v>99.531000000000006</c:v>
                </c:pt>
                <c:pt idx="27">
                  <c:v>99.714100000000002</c:v>
                </c:pt>
                <c:pt idx="28">
                  <c:v>99.520200000000003</c:v>
                </c:pt>
                <c:pt idx="29">
                  <c:v>98.806100000000001</c:v>
                </c:pt>
                <c:pt idx="30">
                  <c:v>99.054699999999997</c:v>
                </c:pt>
                <c:pt idx="31">
                  <c:v>99.898700000000005</c:v>
                </c:pt>
                <c:pt idx="32">
                  <c:v>100.1797</c:v>
                </c:pt>
                <c:pt idx="33">
                  <c:v>100.3057</c:v>
                </c:pt>
                <c:pt idx="34">
                  <c:v>100.6802</c:v>
                </c:pt>
                <c:pt idx="35">
                  <c:v>101.4242</c:v>
                </c:pt>
                <c:pt idx="36">
                  <c:v>101.7448</c:v>
                </c:pt>
                <c:pt idx="37">
                  <c:v>102.0594</c:v>
                </c:pt>
                <c:pt idx="38">
                  <c:v>102.60809999999999</c:v>
                </c:pt>
                <c:pt idx="39">
                  <c:v>102.67870000000001</c:v>
                </c:pt>
                <c:pt idx="40">
                  <c:v>101.8707</c:v>
                </c:pt>
                <c:pt idx="41">
                  <c:v>98.0732</c:v>
                </c:pt>
                <c:pt idx="42">
                  <c:v>95.142399999999995</c:v>
                </c:pt>
                <c:pt idx="43">
                  <c:v>96.463800000000006</c:v>
                </c:pt>
                <c:pt idx="44">
                  <c:v>98.546099999999996</c:v>
                </c:pt>
                <c:pt idx="45">
                  <c:v>99.492999999999995</c:v>
                </c:pt>
                <c:pt idx="46">
                  <c:v>99.995099999999994</c:v>
                </c:pt>
                <c:pt idx="47">
                  <c:v>100.7491</c:v>
                </c:pt>
                <c:pt idx="48">
                  <c:v>101.77970000000001</c:v>
                </c:pt>
                <c:pt idx="49">
                  <c:v>101.9371</c:v>
                </c:pt>
                <c:pt idx="50">
                  <c:v>102.2824</c:v>
                </c:pt>
                <c:pt idx="51">
                  <c:v>102.49639999999999</c:v>
                </c:pt>
                <c:pt idx="52">
                  <c:v>102.8248</c:v>
                </c:pt>
                <c:pt idx="53">
                  <c:v>102.96429999999999</c:v>
                </c:pt>
                <c:pt idx="54">
                  <c:v>102.9513</c:v>
                </c:pt>
                <c:pt idx="55">
                  <c:v>102.6143</c:v>
                </c:pt>
                <c:pt idx="56">
                  <c:v>101.8399</c:v>
                </c:pt>
                <c:pt idx="57">
                  <c:v>101.7968</c:v>
                </c:pt>
                <c:pt idx="58">
                  <c:v>102.0003</c:v>
                </c:pt>
                <c:pt idx="59">
                  <c:v>101.8246</c:v>
                </c:pt>
                <c:pt idx="60">
                  <c:v>101.45269999999999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97-42CA-8443-67423A4708CF}"/>
            </c:ext>
          </c:extLst>
        </c:ser>
        <c:ser>
          <c:idx val="3"/>
          <c:order val="3"/>
          <c:tx>
            <c:v>Australia wages</c:v>
          </c:tx>
          <c:spPr>
            <a:ln w="19050" cap="rnd">
              <a:solidFill>
                <a:srgbClr val="669966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'Australian Capital Territory'!$K$157:$K$303</c:f>
              <c:strCache>
                <c:ptCount val="61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  <c:pt idx="59">
                  <c:v>01/05/2021</c:v>
                </c:pt>
                <c:pt idx="60">
                  <c:v>08/05/2021</c:v>
                </c:pt>
              </c:strCache>
            </c:strRef>
          </c:cat>
          <c:val>
            <c:numRef>
              <c:f>'Australian Capital Territory'!$L$305:$L$451</c:f>
              <c:numCache>
                <c:formatCode>0.0</c:formatCode>
                <c:ptCount val="147"/>
                <c:pt idx="0">
                  <c:v>100</c:v>
                </c:pt>
                <c:pt idx="1">
                  <c:v>99.602999999999994</c:v>
                </c:pt>
                <c:pt idx="2">
                  <c:v>98.104600000000005</c:v>
                </c:pt>
                <c:pt idx="3">
                  <c:v>96.234200000000001</c:v>
                </c:pt>
                <c:pt idx="4">
                  <c:v>93.486699999999999</c:v>
                </c:pt>
                <c:pt idx="5">
                  <c:v>93.691900000000004</c:v>
                </c:pt>
                <c:pt idx="6">
                  <c:v>94.107799999999997</c:v>
                </c:pt>
                <c:pt idx="7">
                  <c:v>94.654899999999998</c:v>
                </c:pt>
                <c:pt idx="8">
                  <c:v>93.577600000000004</c:v>
                </c:pt>
                <c:pt idx="9">
                  <c:v>92.811599999999999</c:v>
                </c:pt>
                <c:pt idx="10">
                  <c:v>92.462299999999999</c:v>
                </c:pt>
                <c:pt idx="11">
                  <c:v>93.789699999999996</c:v>
                </c:pt>
                <c:pt idx="12">
                  <c:v>95.925799999999995</c:v>
                </c:pt>
                <c:pt idx="13">
                  <c:v>96.602199999999996</c:v>
                </c:pt>
                <c:pt idx="14">
                  <c:v>97.580100000000002</c:v>
                </c:pt>
                <c:pt idx="15">
                  <c:v>97.325999999999993</c:v>
                </c:pt>
                <c:pt idx="16">
                  <c:v>99.113399999999999</c:v>
                </c:pt>
                <c:pt idx="17">
                  <c:v>96.733099999999993</c:v>
                </c:pt>
                <c:pt idx="18">
                  <c:v>96.560900000000004</c:v>
                </c:pt>
                <c:pt idx="19">
                  <c:v>96.361599999999996</c:v>
                </c:pt>
                <c:pt idx="20">
                  <c:v>97.197000000000003</c:v>
                </c:pt>
                <c:pt idx="21">
                  <c:v>97.652299999999997</c:v>
                </c:pt>
                <c:pt idx="22">
                  <c:v>97.159899999999993</c:v>
                </c:pt>
                <c:pt idx="23">
                  <c:v>97.026799999999994</c:v>
                </c:pt>
                <c:pt idx="24">
                  <c:v>97.246300000000005</c:v>
                </c:pt>
                <c:pt idx="25">
                  <c:v>99.963800000000006</c:v>
                </c:pt>
                <c:pt idx="26">
                  <c:v>100.9674</c:v>
                </c:pt>
                <c:pt idx="27">
                  <c:v>101.85250000000001</c:v>
                </c:pt>
                <c:pt idx="28">
                  <c:v>101.0198</c:v>
                </c:pt>
                <c:pt idx="29">
                  <c:v>98.883399999999995</c:v>
                </c:pt>
                <c:pt idx="30">
                  <c:v>97.873199999999997</c:v>
                </c:pt>
                <c:pt idx="31">
                  <c:v>98.568100000000001</c:v>
                </c:pt>
                <c:pt idx="32">
                  <c:v>97.963499999999996</c:v>
                </c:pt>
                <c:pt idx="33">
                  <c:v>97.997600000000006</c:v>
                </c:pt>
                <c:pt idx="34">
                  <c:v>99.251499999999993</c:v>
                </c:pt>
                <c:pt idx="35">
                  <c:v>100.17319999999999</c:v>
                </c:pt>
                <c:pt idx="36">
                  <c:v>100.22920000000001</c:v>
                </c:pt>
                <c:pt idx="37">
                  <c:v>101.5762</c:v>
                </c:pt>
                <c:pt idx="38">
                  <c:v>103.3623</c:v>
                </c:pt>
                <c:pt idx="39">
                  <c:v>103.83669999999999</c:v>
                </c:pt>
                <c:pt idx="40">
                  <c:v>103.70829999999999</c:v>
                </c:pt>
                <c:pt idx="41">
                  <c:v>98.2393</c:v>
                </c:pt>
                <c:pt idx="42">
                  <c:v>94.650599999999997</c:v>
                </c:pt>
                <c:pt idx="43">
                  <c:v>95.644099999999995</c:v>
                </c:pt>
                <c:pt idx="44">
                  <c:v>97.678299999999993</c:v>
                </c:pt>
                <c:pt idx="45">
                  <c:v>98.293300000000002</c:v>
                </c:pt>
                <c:pt idx="46">
                  <c:v>98.661500000000004</c:v>
                </c:pt>
                <c:pt idx="47">
                  <c:v>102.6096</c:v>
                </c:pt>
                <c:pt idx="48">
                  <c:v>104.1665</c:v>
                </c:pt>
                <c:pt idx="49">
                  <c:v>104.1627</c:v>
                </c:pt>
                <c:pt idx="50">
                  <c:v>104.5933</c:v>
                </c:pt>
                <c:pt idx="51">
                  <c:v>105.33459999999999</c:v>
                </c:pt>
                <c:pt idx="52">
                  <c:v>105.31699999999999</c:v>
                </c:pt>
                <c:pt idx="53">
                  <c:v>105.28060000000001</c:v>
                </c:pt>
                <c:pt idx="54">
                  <c:v>105.5879</c:v>
                </c:pt>
                <c:pt idx="55">
                  <c:v>105.11660000000001</c:v>
                </c:pt>
                <c:pt idx="56">
                  <c:v>103.377</c:v>
                </c:pt>
                <c:pt idx="57">
                  <c:v>103.7624</c:v>
                </c:pt>
                <c:pt idx="58">
                  <c:v>103.1751</c:v>
                </c:pt>
                <c:pt idx="59">
                  <c:v>102.71299999999999</c:v>
                </c:pt>
                <c:pt idx="60">
                  <c:v>101.8847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A97-42CA-8443-67423A470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</a:t>
                </a:r>
                <a:r>
                  <a:rPr lang="en-AU" baseline="0"/>
                  <a:t> ending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4657432419487708"/>
              <c:y val="0.86704958143239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\ 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4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14"/>
        <c:majorTimeUnit val="days"/>
      </c:dateAx>
      <c:valAx>
        <c:axId val="1083880680"/>
        <c:scaling>
          <c:orientation val="minMax"/>
          <c:max val="108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925509128877136"/>
          <c:y val="5.2077865266841883E-3"/>
          <c:w val="0.84522681380155951"/>
          <c:h val="0.115808961250458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907831008107"/>
          <c:y val="0.13606698816627161"/>
          <c:w val="0.85380569389010141"/>
          <c:h val="0.4450785282508487"/>
        </c:manualLayout>
      </c:layout>
      <c:lineChart>
        <c:grouping val="standard"/>
        <c:varyColors val="0"/>
        <c:ser>
          <c:idx val="0"/>
          <c:order val="0"/>
          <c:tx>
            <c:v>State jobs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'New South Wales'!$K$157:$K$303</c:f>
              <c:strCache>
                <c:ptCount val="61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  <c:pt idx="59">
                  <c:v>01/05/2021</c:v>
                </c:pt>
                <c:pt idx="60">
                  <c:v>08/05/2021</c:v>
                </c:pt>
              </c:strCache>
            </c:strRef>
          </c:cat>
          <c:val>
            <c:numRef>
              <c:f>'New South Wales'!$L$453:$L$599</c:f>
              <c:numCache>
                <c:formatCode>0.0</c:formatCode>
                <c:ptCount val="147"/>
                <c:pt idx="0">
                  <c:v>100</c:v>
                </c:pt>
                <c:pt idx="1">
                  <c:v>98.971800000000002</c:v>
                </c:pt>
                <c:pt idx="2">
                  <c:v>95.550600000000003</c:v>
                </c:pt>
                <c:pt idx="3">
                  <c:v>93.126900000000006</c:v>
                </c:pt>
                <c:pt idx="4">
                  <c:v>91.925399999999996</c:v>
                </c:pt>
                <c:pt idx="5">
                  <c:v>91.738399999999999</c:v>
                </c:pt>
                <c:pt idx="6">
                  <c:v>92.087800000000001</c:v>
                </c:pt>
                <c:pt idx="7">
                  <c:v>92.665400000000005</c:v>
                </c:pt>
                <c:pt idx="8">
                  <c:v>93.482399999999998</c:v>
                </c:pt>
                <c:pt idx="9">
                  <c:v>94.2774</c:v>
                </c:pt>
                <c:pt idx="10">
                  <c:v>94.777199999999993</c:v>
                </c:pt>
                <c:pt idx="11">
                  <c:v>95.428700000000006</c:v>
                </c:pt>
                <c:pt idx="12">
                  <c:v>96.596800000000002</c:v>
                </c:pt>
                <c:pt idx="13">
                  <c:v>96.604200000000006</c:v>
                </c:pt>
                <c:pt idx="14">
                  <c:v>96.573300000000003</c:v>
                </c:pt>
                <c:pt idx="15">
                  <c:v>96.552300000000002</c:v>
                </c:pt>
                <c:pt idx="16">
                  <c:v>97.840699999999998</c:v>
                </c:pt>
                <c:pt idx="17">
                  <c:v>99.117900000000006</c:v>
                </c:pt>
                <c:pt idx="18">
                  <c:v>99.205500000000001</c:v>
                </c:pt>
                <c:pt idx="19">
                  <c:v>99.502300000000005</c:v>
                </c:pt>
                <c:pt idx="20">
                  <c:v>99.869500000000002</c:v>
                </c:pt>
                <c:pt idx="21">
                  <c:v>100.0314</c:v>
                </c:pt>
                <c:pt idx="22">
                  <c:v>100.1264</c:v>
                </c:pt>
                <c:pt idx="23">
                  <c:v>100.248</c:v>
                </c:pt>
                <c:pt idx="24">
                  <c:v>100.4455</c:v>
                </c:pt>
                <c:pt idx="25">
                  <c:v>100.54810000000001</c:v>
                </c:pt>
                <c:pt idx="26">
                  <c:v>100.9033</c:v>
                </c:pt>
                <c:pt idx="27">
                  <c:v>101.1172</c:v>
                </c:pt>
                <c:pt idx="28">
                  <c:v>101.0754</c:v>
                </c:pt>
                <c:pt idx="29">
                  <c:v>100.12909999999999</c:v>
                </c:pt>
                <c:pt idx="30">
                  <c:v>100.0715</c:v>
                </c:pt>
                <c:pt idx="31">
                  <c:v>101.04219999999999</c:v>
                </c:pt>
                <c:pt idx="32">
                  <c:v>101.3185</c:v>
                </c:pt>
                <c:pt idx="33">
                  <c:v>101.2092</c:v>
                </c:pt>
                <c:pt idx="34">
                  <c:v>101.4418</c:v>
                </c:pt>
                <c:pt idx="35">
                  <c:v>102.1022</c:v>
                </c:pt>
                <c:pt idx="36">
                  <c:v>102.63249999999999</c:v>
                </c:pt>
                <c:pt idx="37">
                  <c:v>102.8683</c:v>
                </c:pt>
                <c:pt idx="38">
                  <c:v>103.2878</c:v>
                </c:pt>
                <c:pt idx="39">
                  <c:v>103.28060000000001</c:v>
                </c:pt>
                <c:pt idx="40">
                  <c:v>102.5307</c:v>
                </c:pt>
                <c:pt idx="41">
                  <c:v>98.781099999999995</c:v>
                </c:pt>
                <c:pt idx="42">
                  <c:v>95.425899999999999</c:v>
                </c:pt>
                <c:pt idx="43">
                  <c:v>96.726100000000002</c:v>
                </c:pt>
                <c:pt idx="44">
                  <c:v>98.854600000000005</c:v>
                </c:pt>
                <c:pt idx="45">
                  <c:v>99.748500000000007</c:v>
                </c:pt>
                <c:pt idx="46">
                  <c:v>100.25920000000001</c:v>
                </c:pt>
                <c:pt idx="47">
                  <c:v>100.9367</c:v>
                </c:pt>
                <c:pt idx="48">
                  <c:v>101.9658</c:v>
                </c:pt>
                <c:pt idx="49">
                  <c:v>101.9637</c:v>
                </c:pt>
                <c:pt idx="50">
                  <c:v>102.2578</c:v>
                </c:pt>
                <c:pt idx="51">
                  <c:v>102.4923</c:v>
                </c:pt>
                <c:pt idx="52">
                  <c:v>102.8192</c:v>
                </c:pt>
                <c:pt idx="53">
                  <c:v>102.8074</c:v>
                </c:pt>
                <c:pt idx="54">
                  <c:v>102.8764</c:v>
                </c:pt>
                <c:pt idx="55">
                  <c:v>102.6027</c:v>
                </c:pt>
                <c:pt idx="56">
                  <c:v>101.5478</c:v>
                </c:pt>
                <c:pt idx="57">
                  <c:v>101.5389</c:v>
                </c:pt>
                <c:pt idx="58">
                  <c:v>101.68819999999999</c:v>
                </c:pt>
                <c:pt idx="59">
                  <c:v>101.5973</c:v>
                </c:pt>
                <c:pt idx="60">
                  <c:v>101.1537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98-4B46-BD12-DB865FFD6B40}"/>
            </c:ext>
          </c:extLst>
        </c:ser>
        <c:ser>
          <c:idx val="1"/>
          <c:order val="1"/>
          <c:tx>
            <c:v>State wages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7"/>
            <c:marker>
              <c:symbol val="none"/>
            </c:marker>
            <c:bubble3D val="0"/>
            <c:spPr>
              <a:ln w="190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6498-4B46-BD12-DB865FFD6B40}"/>
              </c:ext>
            </c:extLst>
          </c:dPt>
          <c:cat>
            <c:strRef>
              <c:f>'New South Wales'!$K$157:$K$303</c:f>
              <c:strCache>
                <c:ptCount val="61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  <c:pt idx="59">
                  <c:v>01/05/2021</c:v>
                </c:pt>
                <c:pt idx="60">
                  <c:v>08/05/2021</c:v>
                </c:pt>
              </c:strCache>
            </c:strRef>
          </c:cat>
          <c:val>
            <c:numRef>
              <c:f>'New South Wales'!$L$601:$L$747</c:f>
              <c:numCache>
                <c:formatCode>0.0</c:formatCode>
                <c:ptCount val="147"/>
                <c:pt idx="0">
                  <c:v>100</c:v>
                </c:pt>
                <c:pt idx="1">
                  <c:v>100.1644</c:v>
                </c:pt>
                <c:pt idx="2">
                  <c:v>99.113</c:v>
                </c:pt>
                <c:pt idx="3">
                  <c:v>96.958200000000005</c:v>
                </c:pt>
                <c:pt idx="4">
                  <c:v>94.222999999999999</c:v>
                </c:pt>
                <c:pt idx="5">
                  <c:v>94.1387</c:v>
                </c:pt>
                <c:pt idx="6">
                  <c:v>93.746200000000002</c:v>
                </c:pt>
                <c:pt idx="7">
                  <c:v>94.185500000000005</c:v>
                </c:pt>
                <c:pt idx="8">
                  <c:v>92.540300000000002</c:v>
                </c:pt>
                <c:pt idx="9">
                  <c:v>92.015600000000006</c:v>
                </c:pt>
                <c:pt idx="10">
                  <c:v>91.902799999999999</c:v>
                </c:pt>
                <c:pt idx="11">
                  <c:v>94.425700000000006</c:v>
                </c:pt>
                <c:pt idx="12">
                  <c:v>96.293300000000002</c:v>
                </c:pt>
                <c:pt idx="13">
                  <c:v>96.663600000000002</c:v>
                </c:pt>
                <c:pt idx="14">
                  <c:v>97.917000000000002</c:v>
                </c:pt>
                <c:pt idx="15">
                  <c:v>97.146600000000007</c:v>
                </c:pt>
                <c:pt idx="16">
                  <c:v>98.587299999999999</c:v>
                </c:pt>
                <c:pt idx="17">
                  <c:v>96.315799999999996</c:v>
                </c:pt>
                <c:pt idx="18">
                  <c:v>96.116699999999994</c:v>
                </c:pt>
                <c:pt idx="19">
                  <c:v>96.217600000000004</c:v>
                </c:pt>
                <c:pt idx="20">
                  <c:v>96.866</c:v>
                </c:pt>
                <c:pt idx="21">
                  <c:v>97.653099999999995</c:v>
                </c:pt>
                <c:pt idx="22">
                  <c:v>97.345200000000006</c:v>
                </c:pt>
                <c:pt idx="23">
                  <c:v>97.1798</c:v>
                </c:pt>
                <c:pt idx="24">
                  <c:v>97.255700000000004</c:v>
                </c:pt>
                <c:pt idx="25">
                  <c:v>99.107600000000005</c:v>
                </c:pt>
                <c:pt idx="26">
                  <c:v>100.1015</c:v>
                </c:pt>
                <c:pt idx="27">
                  <c:v>102.86669999999999</c:v>
                </c:pt>
                <c:pt idx="28">
                  <c:v>101.74079999999999</c:v>
                </c:pt>
                <c:pt idx="29">
                  <c:v>98.689499999999995</c:v>
                </c:pt>
                <c:pt idx="30">
                  <c:v>97.953599999999994</c:v>
                </c:pt>
                <c:pt idx="31">
                  <c:v>98.907600000000002</c:v>
                </c:pt>
                <c:pt idx="32">
                  <c:v>97.788200000000003</c:v>
                </c:pt>
                <c:pt idx="33">
                  <c:v>97.434799999999996</c:v>
                </c:pt>
                <c:pt idx="34">
                  <c:v>98.4251</c:v>
                </c:pt>
                <c:pt idx="35">
                  <c:v>99.442599999999999</c:v>
                </c:pt>
                <c:pt idx="36">
                  <c:v>99.510099999999994</c:v>
                </c:pt>
                <c:pt idx="37">
                  <c:v>101.286</c:v>
                </c:pt>
                <c:pt idx="38">
                  <c:v>102.6985</c:v>
                </c:pt>
                <c:pt idx="39">
                  <c:v>102.985</c:v>
                </c:pt>
                <c:pt idx="40">
                  <c:v>103.2936</c:v>
                </c:pt>
                <c:pt idx="41">
                  <c:v>98.285799999999995</c:v>
                </c:pt>
                <c:pt idx="42">
                  <c:v>94.807100000000005</c:v>
                </c:pt>
                <c:pt idx="43">
                  <c:v>95.349400000000003</c:v>
                </c:pt>
                <c:pt idx="44">
                  <c:v>97.065399999999997</c:v>
                </c:pt>
                <c:pt idx="45">
                  <c:v>97.587000000000003</c:v>
                </c:pt>
                <c:pt idx="46">
                  <c:v>98.048900000000003</c:v>
                </c:pt>
                <c:pt idx="47">
                  <c:v>102.4104</c:v>
                </c:pt>
                <c:pt idx="48">
                  <c:v>104.27589999999999</c:v>
                </c:pt>
                <c:pt idx="49">
                  <c:v>104.3785</c:v>
                </c:pt>
                <c:pt idx="50">
                  <c:v>104.45350000000001</c:v>
                </c:pt>
                <c:pt idx="51">
                  <c:v>104.9825</c:v>
                </c:pt>
                <c:pt idx="52">
                  <c:v>104.5478</c:v>
                </c:pt>
                <c:pt idx="53">
                  <c:v>105.03270000000001</c:v>
                </c:pt>
                <c:pt idx="54">
                  <c:v>105.8677</c:v>
                </c:pt>
                <c:pt idx="55">
                  <c:v>105.25749999999999</c:v>
                </c:pt>
                <c:pt idx="56">
                  <c:v>102.8329</c:v>
                </c:pt>
                <c:pt idx="57">
                  <c:v>103.1606</c:v>
                </c:pt>
                <c:pt idx="58">
                  <c:v>102.5711</c:v>
                </c:pt>
                <c:pt idx="59">
                  <c:v>102.41889999999999</c:v>
                </c:pt>
                <c:pt idx="60">
                  <c:v>101.2323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98-4B46-BD12-DB865FFD6B40}"/>
            </c:ext>
          </c:extLst>
        </c:ser>
        <c:ser>
          <c:idx val="2"/>
          <c:order val="2"/>
          <c:tx>
            <c:v>Australia jobs</c:v>
          </c:tx>
          <c:spPr>
            <a:ln w="19050" cap="rnd">
              <a:solidFill>
                <a:srgbClr val="336699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'New South Wales'!$K$157:$K$303</c:f>
              <c:strCache>
                <c:ptCount val="61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  <c:pt idx="59">
                  <c:v>01/05/2021</c:v>
                </c:pt>
                <c:pt idx="60">
                  <c:v>08/05/2021</c:v>
                </c:pt>
              </c:strCache>
            </c:strRef>
          </c:cat>
          <c:val>
            <c:numRef>
              <c:f>'New South Wales'!$L$157:$L$303</c:f>
              <c:numCache>
                <c:formatCode>0.0</c:formatCode>
                <c:ptCount val="147"/>
                <c:pt idx="0">
                  <c:v>100</c:v>
                </c:pt>
                <c:pt idx="1">
                  <c:v>98.971100000000007</c:v>
                </c:pt>
                <c:pt idx="2">
                  <c:v>95.467399999999998</c:v>
                </c:pt>
                <c:pt idx="3">
                  <c:v>92.919600000000003</c:v>
                </c:pt>
                <c:pt idx="4">
                  <c:v>91.646900000000002</c:v>
                </c:pt>
                <c:pt idx="5">
                  <c:v>91.630499999999998</c:v>
                </c:pt>
                <c:pt idx="6">
                  <c:v>92.1601</c:v>
                </c:pt>
                <c:pt idx="7">
                  <c:v>92.657399999999996</c:v>
                </c:pt>
                <c:pt idx="8">
                  <c:v>93.342600000000004</c:v>
                </c:pt>
                <c:pt idx="9">
                  <c:v>93.935100000000006</c:v>
                </c:pt>
                <c:pt idx="10">
                  <c:v>94.290700000000001</c:v>
                </c:pt>
                <c:pt idx="11">
                  <c:v>94.798000000000002</c:v>
                </c:pt>
                <c:pt idx="12">
                  <c:v>95.781099999999995</c:v>
                </c:pt>
                <c:pt idx="13">
                  <c:v>96.2804</c:v>
                </c:pt>
                <c:pt idx="14">
                  <c:v>96.295699999999997</c:v>
                </c:pt>
                <c:pt idx="15">
                  <c:v>95.902199999999993</c:v>
                </c:pt>
                <c:pt idx="16">
                  <c:v>97.157300000000006</c:v>
                </c:pt>
                <c:pt idx="17">
                  <c:v>98.278999999999996</c:v>
                </c:pt>
                <c:pt idx="18">
                  <c:v>98.382000000000005</c:v>
                </c:pt>
                <c:pt idx="19">
                  <c:v>98.604500000000002</c:v>
                </c:pt>
                <c:pt idx="20">
                  <c:v>98.825599999999994</c:v>
                </c:pt>
                <c:pt idx="21">
                  <c:v>98.822100000000006</c:v>
                </c:pt>
                <c:pt idx="22">
                  <c:v>98.729900000000001</c:v>
                </c:pt>
                <c:pt idx="23">
                  <c:v>98.791799999999995</c:v>
                </c:pt>
                <c:pt idx="24">
                  <c:v>98.928299999999993</c:v>
                </c:pt>
                <c:pt idx="25">
                  <c:v>99.113</c:v>
                </c:pt>
                <c:pt idx="26">
                  <c:v>99.531000000000006</c:v>
                </c:pt>
                <c:pt idx="27">
                  <c:v>99.714100000000002</c:v>
                </c:pt>
                <c:pt idx="28">
                  <c:v>99.520200000000003</c:v>
                </c:pt>
                <c:pt idx="29">
                  <c:v>98.806100000000001</c:v>
                </c:pt>
                <c:pt idx="30">
                  <c:v>99.054699999999997</c:v>
                </c:pt>
                <c:pt idx="31">
                  <c:v>99.898700000000005</c:v>
                </c:pt>
                <c:pt idx="32">
                  <c:v>100.1797</c:v>
                </c:pt>
                <c:pt idx="33">
                  <c:v>100.3057</c:v>
                </c:pt>
                <c:pt idx="34">
                  <c:v>100.6802</c:v>
                </c:pt>
                <c:pt idx="35">
                  <c:v>101.4242</c:v>
                </c:pt>
                <c:pt idx="36">
                  <c:v>101.7448</c:v>
                </c:pt>
                <c:pt idx="37">
                  <c:v>102.0594</c:v>
                </c:pt>
                <c:pt idx="38">
                  <c:v>102.60809999999999</c:v>
                </c:pt>
                <c:pt idx="39">
                  <c:v>102.67870000000001</c:v>
                </c:pt>
                <c:pt idx="40">
                  <c:v>101.8707</c:v>
                </c:pt>
                <c:pt idx="41">
                  <c:v>98.0732</c:v>
                </c:pt>
                <c:pt idx="42">
                  <c:v>95.142399999999995</c:v>
                </c:pt>
                <c:pt idx="43">
                  <c:v>96.463800000000006</c:v>
                </c:pt>
                <c:pt idx="44">
                  <c:v>98.546099999999996</c:v>
                </c:pt>
                <c:pt idx="45">
                  <c:v>99.492999999999995</c:v>
                </c:pt>
                <c:pt idx="46">
                  <c:v>99.995099999999994</c:v>
                </c:pt>
                <c:pt idx="47">
                  <c:v>100.7491</c:v>
                </c:pt>
                <c:pt idx="48">
                  <c:v>101.77970000000001</c:v>
                </c:pt>
                <c:pt idx="49">
                  <c:v>101.9371</c:v>
                </c:pt>
                <c:pt idx="50">
                  <c:v>102.2824</c:v>
                </c:pt>
                <c:pt idx="51">
                  <c:v>102.49639999999999</c:v>
                </c:pt>
                <c:pt idx="52">
                  <c:v>102.8248</c:v>
                </c:pt>
                <c:pt idx="53">
                  <c:v>102.96429999999999</c:v>
                </c:pt>
                <c:pt idx="54">
                  <c:v>102.9513</c:v>
                </c:pt>
                <c:pt idx="55">
                  <c:v>102.6143</c:v>
                </c:pt>
                <c:pt idx="56">
                  <c:v>101.8399</c:v>
                </c:pt>
                <c:pt idx="57">
                  <c:v>101.7968</c:v>
                </c:pt>
                <c:pt idx="58">
                  <c:v>102.0003</c:v>
                </c:pt>
                <c:pt idx="59">
                  <c:v>101.8246</c:v>
                </c:pt>
                <c:pt idx="60">
                  <c:v>101.45269999999999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498-4B46-BD12-DB865FFD6B40}"/>
            </c:ext>
          </c:extLst>
        </c:ser>
        <c:ser>
          <c:idx val="3"/>
          <c:order val="3"/>
          <c:tx>
            <c:v>Australia wages</c:v>
          </c:tx>
          <c:spPr>
            <a:ln w="19050" cap="rnd">
              <a:solidFill>
                <a:srgbClr val="669966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'New South Wales'!$K$157:$K$303</c:f>
              <c:strCache>
                <c:ptCount val="61"/>
                <c:pt idx="0">
                  <c:v>14/03/2020</c:v>
                </c:pt>
                <c:pt idx="1">
                  <c:v>21/03/2020</c:v>
                </c:pt>
                <c:pt idx="2">
                  <c:v>28/03/2020</c:v>
                </c:pt>
                <c:pt idx="3">
                  <c:v>04/04/2020</c:v>
                </c:pt>
                <c:pt idx="4">
                  <c:v>11/04/2020</c:v>
                </c:pt>
                <c:pt idx="5">
                  <c:v>18/04/2020</c:v>
                </c:pt>
                <c:pt idx="6">
                  <c:v>25/04/2020</c:v>
                </c:pt>
                <c:pt idx="7">
                  <c:v>02/05/2020</c:v>
                </c:pt>
                <c:pt idx="8">
                  <c:v>09/05/2020</c:v>
                </c:pt>
                <c:pt idx="9">
                  <c:v>16/05/2020</c:v>
                </c:pt>
                <c:pt idx="10">
                  <c:v>23/05/2020</c:v>
                </c:pt>
                <c:pt idx="11">
                  <c:v>30/05/2020</c:v>
                </c:pt>
                <c:pt idx="12">
                  <c:v>06/06/2020</c:v>
                </c:pt>
                <c:pt idx="13">
                  <c:v>13/06/2020</c:v>
                </c:pt>
                <c:pt idx="14">
                  <c:v>20/06/2020</c:v>
                </c:pt>
                <c:pt idx="15">
                  <c:v>27/06/2020</c:v>
                </c:pt>
                <c:pt idx="16">
                  <c:v>04/07/2020</c:v>
                </c:pt>
                <c:pt idx="17">
                  <c:v>11/07/2020</c:v>
                </c:pt>
                <c:pt idx="18">
                  <c:v>18/07/2020</c:v>
                </c:pt>
                <c:pt idx="19">
                  <c:v>25/07/2020</c:v>
                </c:pt>
                <c:pt idx="20">
                  <c:v>01/08/2020</c:v>
                </c:pt>
                <c:pt idx="21">
                  <c:v>08/08/2020</c:v>
                </c:pt>
                <c:pt idx="22">
                  <c:v>15/08/2020</c:v>
                </c:pt>
                <c:pt idx="23">
                  <c:v>22/08/2020</c:v>
                </c:pt>
                <c:pt idx="24">
                  <c:v>29/08/2020</c:v>
                </c:pt>
                <c:pt idx="25">
                  <c:v>05/09/2020</c:v>
                </c:pt>
                <c:pt idx="26">
                  <c:v>12/09/2020</c:v>
                </c:pt>
                <c:pt idx="27">
                  <c:v>19/09/2020</c:v>
                </c:pt>
                <c:pt idx="28">
                  <c:v>26/09/2020</c:v>
                </c:pt>
                <c:pt idx="29">
                  <c:v>03/10/2020</c:v>
                </c:pt>
                <c:pt idx="30">
                  <c:v>10/10/2020</c:v>
                </c:pt>
                <c:pt idx="31">
                  <c:v>17/10/2020</c:v>
                </c:pt>
                <c:pt idx="32">
                  <c:v>24/10/2020</c:v>
                </c:pt>
                <c:pt idx="33">
                  <c:v>31/10/2020</c:v>
                </c:pt>
                <c:pt idx="34">
                  <c:v>07/11/2020</c:v>
                </c:pt>
                <c:pt idx="35">
                  <c:v>14/11/2020</c:v>
                </c:pt>
                <c:pt idx="36">
                  <c:v>21/11/2020</c:v>
                </c:pt>
                <c:pt idx="37">
                  <c:v>28/11/2020</c:v>
                </c:pt>
                <c:pt idx="38">
                  <c:v>05/12/2020</c:v>
                </c:pt>
                <c:pt idx="39">
                  <c:v>12/12/2020</c:v>
                </c:pt>
                <c:pt idx="40">
                  <c:v>19/12/2020</c:v>
                </c:pt>
                <c:pt idx="41">
                  <c:v>26/12/2020</c:v>
                </c:pt>
                <c:pt idx="42">
                  <c:v>02/01/2021</c:v>
                </c:pt>
                <c:pt idx="43">
                  <c:v>09/01/2021</c:v>
                </c:pt>
                <c:pt idx="44">
                  <c:v>16/01/2021</c:v>
                </c:pt>
                <c:pt idx="45">
                  <c:v>23/01/2021</c:v>
                </c:pt>
                <c:pt idx="46">
                  <c:v>30/01/2021</c:v>
                </c:pt>
                <c:pt idx="47">
                  <c:v>06/02/2021</c:v>
                </c:pt>
                <c:pt idx="48">
                  <c:v>13/02/2021</c:v>
                </c:pt>
                <c:pt idx="49">
                  <c:v>20/02/2021</c:v>
                </c:pt>
                <c:pt idx="50">
                  <c:v>27/02/2021</c:v>
                </c:pt>
                <c:pt idx="51">
                  <c:v>06/03/2021</c:v>
                </c:pt>
                <c:pt idx="52">
                  <c:v>13/03/2021</c:v>
                </c:pt>
                <c:pt idx="53">
                  <c:v>20/03/2021</c:v>
                </c:pt>
                <c:pt idx="54">
                  <c:v>27/03/2021</c:v>
                </c:pt>
                <c:pt idx="55">
                  <c:v>03/04/2021</c:v>
                </c:pt>
                <c:pt idx="56">
                  <c:v>10/04/2021</c:v>
                </c:pt>
                <c:pt idx="57">
                  <c:v>17/04/2021</c:v>
                </c:pt>
                <c:pt idx="58">
                  <c:v>24/04/2021</c:v>
                </c:pt>
                <c:pt idx="59">
                  <c:v>01/05/2021</c:v>
                </c:pt>
                <c:pt idx="60">
                  <c:v>08/05/2021</c:v>
                </c:pt>
              </c:strCache>
            </c:strRef>
          </c:cat>
          <c:val>
            <c:numRef>
              <c:f>'New South Wales'!$L$305:$L$451</c:f>
              <c:numCache>
                <c:formatCode>0.0</c:formatCode>
                <c:ptCount val="147"/>
                <c:pt idx="0">
                  <c:v>100</c:v>
                </c:pt>
                <c:pt idx="1">
                  <c:v>99.602999999999994</c:v>
                </c:pt>
                <c:pt idx="2">
                  <c:v>98.104600000000005</c:v>
                </c:pt>
                <c:pt idx="3">
                  <c:v>96.234200000000001</c:v>
                </c:pt>
                <c:pt idx="4">
                  <c:v>93.486699999999999</c:v>
                </c:pt>
                <c:pt idx="5">
                  <c:v>93.691900000000004</c:v>
                </c:pt>
                <c:pt idx="6">
                  <c:v>94.107799999999997</c:v>
                </c:pt>
                <c:pt idx="7">
                  <c:v>94.654899999999998</c:v>
                </c:pt>
                <c:pt idx="8">
                  <c:v>93.577600000000004</c:v>
                </c:pt>
                <c:pt idx="9">
                  <c:v>92.811599999999999</c:v>
                </c:pt>
                <c:pt idx="10">
                  <c:v>92.462299999999999</c:v>
                </c:pt>
                <c:pt idx="11">
                  <c:v>93.789699999999996</c:v>
                </c:pt>
                <c:pt idx="12">
                  <c:v>95.925799999999995</c:v>
                </c:pt>
                <c:pt idx="13">
                  <c:v>96.602199999999996</c:v>
                </c:pt>
                <c:pt idx="14">
                  <c:v>97.580100000000002</c:v>
                </c:pt>
                <c:pt idx="15">
                  <c:v>97.325999999999993</c:v>
                </c:pt>
                <c:pt idx="16">
                  <c:v>99.113399999999999</c:v>
                </c:pt>
                <c:pt idx="17">
                  <c:v>96.733099999999993</c:v>
                </c:pt>
                <c:pt idx="18">
                  <c:v>96.560900000000004</c:v>
                </c:pt>
                <c:pt idx="19">
                  <c:v>96.361599999999996</c:v>
                </c:pt>
                <c:pt idx="20">
                  <c:v>97.197000000000003</c:v>
                </c:pt>
                <c:pt idx="21">
                  <c:v>97.652299999999997</c:v>
                </c:pt>
                <c:pt idx="22">
                  <c:v>97.159899999999993</c:v>
                </c:pt>
                <c:pt idx="23">
                  <c:v>97.026799999999994</c:v>
                </c:pt>
                <c:pt idx="24">
                  <c:v>97.246300000000005</c:v>
                </c:pt>
                <c:pt idx="25">
                  <c:v>99.963800000000006</c:v>
                </c:pt>
                <c:pt idx="26">
                  <c:v>100.9674</c:v>
                </c:pt>
                <c:pt idx="27">
                  <c:v>101.85250000000001</c:v>
                </c:pt>
                <c:pt idx="28">
                  <c:v>101.0198</c:v>
                </c:pt>
                <c:pt idx="29">
                  <c:v>98.883399999999995</c:v>
                </c:pt>
                <c:pt idx="30">
                  <c:v>97.873199999999997</c:v>
                </c:pt>
                <c:pt idx="31">
                  <c:v>98.568100000000001</c:v>
                </c:pt>
                <c:pt idx="32">
                  <c:v>97.963499999999996</c:v>
                </c:pt>
                <c:pt idx="33">
                  <c:v>97.997600000000006</c:v>
                </c:pt>
                <c:pt idx="34">
                  <c:v>99.251499999999993</c:v>
                </c:pt>
                <c:pt idx="35">
                  <c:v>100.17319999999999</c:v>
                </c:pt>
                <c:pt idx="36">
                  <c:v>100.22920000000001</c:v>
                </c:pt>
                <c:pt idx="37">
                  <c:v>101.5762</c:v>
                </c:pt>
                <c:pt idx="38">
                  <c:v>103.3623</c:v>
                </c:pt>
                <c:pt idx="39">
                  <c:v>103.83669999999999</c:v>
                </c:pt>
                <c:pt idx="40">
                  <c:v>103.70829999999999</c:v>
                </c:pt>
                <c:pt idx="41">
                  <c:v>98.2393</c:v>
                </c:pt>
                <c:pt idx="42">
                  <c:v>94.650599999999997</c:v>
                </c:pt>
                <c:pt idx="43">
                  <c:v>95.644099999999995</c:v>
                </c:pt>
                <c:pt idx="44">
                  <c:v>97.678299999999993</c:v>
                </c:pt>
                <c:pt idx="45">
                  <c:v>98.293300000000002</c:v>
                </c:pt>
                <c:pt idx="46">
                  <c:v>98.661500000000004</c:v>
                </c:pt>
                <c:pt idx="47">
                  <c:v>102.6096</c:v>
                </c:pt>
                <c:pt idx="48">
                  <c:v>104.1665</c:v>
                </c:pt>
                <c:pt idx="49">
                  <c:v>104.1627</c:v>
                </c:pt>
                <c:pt idx="50">
                  <c:v>104.5933</c:v>
                </c:pt>
                <c:pt idx="51">
                  <c:v>105.33459999999999</c:v>
                </c:pt>
                <c:pt idx="52">
                  <c:v>105.31699999999999</c:v>
                </c:pt>
                <c:pt idx="53">
                  <c:v>105.28060000000001</c:v>
                </c:pt>
                <c:pt idx="54">
                  <c:v>105.5879</c:v>
                </c:pt>
                <c:pt idx="55">
                  <c:v>105.11660000000001</c:v>
                </c:pt>
                <c:pt idx="56">
                  <c:v>103.377</c:v>
                </c:pt>
                <c:pt idx="57">
                  <c:v>103.7624</c:v>
                </c:pt>
                <c:pt idx="58">
                  <c:v>103.1751</c:v>
                </c:pt>
                <c:pt idx="59">
                  <c:v>102.71299999999999</c:v>
                </c:pt>
                <c:pt idx="60">
                  <c:v>101.8847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498-4B46-BD12-DB865FFD6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3880352"/>
        <c:axId val="1083880680"/>
      </c:lineChart>
      <c:dateAx>
        <c:axId val="108388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</a:t>
                </a:r>
                <a:r>
                  <a:rPr lang="en-AU" baseline="0"/>
                  <a:t> ending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4657432419487708"/>
              <c:y val="0.86704958143239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\ mmm\ 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4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680"/>
        <c:crossesAt val="100"/>
        <c:auto val="1"/>
        <c:lblOffset val="100"/>
        <c:baseTimeUnit val="days"/>
        <c:majorUnit val="14"/>
        <c:majorTimeUnit val="days"/>
      </c:dateAx>
      <c:valAx>
        <c:axId val="1083880680"/>
        <c:scaling>
          <c:orientation val="minMax"/>
          <c:max val="108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88035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925509128877136"/>
          <c:y val="5.2077865266841883E-3"/>
          <c:w val="0.84522681380155951"/>
          <c:h val="0.115808961250458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Victoria!$K$4</c:f>
              <c:strCache>
                <c:ptCount val="1"/>
                <c:pt idx="0">
                  <c:v>Previous month (week ending 10 Apr 2021)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Victoria!$K$36:$K$42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Victoria!$L$36:$L$42</c:f>
              <c:numCache>
                <c:formatCode>0.0</c:formatCode>
                <c:ptCount val="7"/>
                <c:pt idx="0">
                  <c:v>78.38</c:v>
                </c:pt>
                <c:pt idx="1">
                  <c:v>97.8</c:v>
                </c:pt>
                <c:pt idx="2">
                  <c:v>100.67</c:v>
                </c:pt>
                <c:pt idx="3">
                  <c:v>100.7</c:v>
                </c:pt>
                <c:pt idx="4">
                  <c:v>101.86</c:v>
                </c:pt>
                <c:pt idx="5">
                  <c:v>104.94</c:v>
                </c:pt>
                <c:pt idx="6">
                  <c:v>104.33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FB-4BAA-ABD5-2F7E08A5B416}"/>
            </c:ext>
          </c:extLst>
        </c:ser>
        <c:ser>
          <c:idx val="2"/>
          <c:order val="1"/>
          <c:tx>
            <c:strRef>
              <c:f>Victoria!$K$7</c:f>
              <c:strCache>
                <c:ptCount val="1"/>
                <c:pt idx="0">
                  <c:v>Previous week (ending 01 May 2021)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Victoria!$K$36:$K$42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Victoria!$L$45:$L$51</c:f>
              <c:numCache>
                <c:formatCode>0.0</c:formatCode>
                <c:ptCount val="7"/>
                <c:pt idx="0">
                  <c:v>76.61</c:v>
                </c:pt>
                <c:pt idx="1">
                  <c:v>96.86</c:v>
                </c:pt>
                <c:pt idx="2">
                  <c:v>99.97</c:v>
                </c:pt>
                <c:pt idx="3">
                  <c:v>100.37</c:v>
                </c:pt>
                <c:pt idx="4">
                  <c:v>101.6</c:v>
                </c:pt>
                <c:pt idx="5">
                  <c:v>105.27</c:v>
                </c:pt>
                <c:pt idx="6">
                  <c:v>106.13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FB-4BAA-ABD5-2F7E08A5B416}"/>
            </c:ext>
          </c:extLst>
        </c:ser>
        <c:ser>
          <c:idx val="3"/>
          <c:order val="2"/>
          <c:tx>
            <c:strRef>
              <c:f>Victoria!$K$8</c:f>
              <c:strCache>
                <c:ptCount val="1"/>
                <c:pt idx="0">
                  <c:v>This week (ending 08 May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Victoria!$K$36:$K$42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Victoria!$L$54:$L$60</c:f>
              <c:numCache>
                <c:formatCode>0.0</c:formatCode>
                <c:ptCount val="7"/>
                <c:pt idx="0">
                  <c:v>77.42</c:v>
                </c:pt>
                <c:pt idx="1">
                  <c:v>96.25</c:v>
                </c:pt>
                <c:pt idx="2">
                  <c:v>99.33</c:v>
                </c:pt>
                <c:pt idx="3">
                  <c:v>99.91</c:v>
                </c:pt>
                <c:pt idx="4">
                  <c:v>101.28</c:v>
                </c:pt>
                <c:pt idx="5">
                  <c:v>104.45</c:v>
                </c:pt>
                <c:pt idx="6">
                  <c:v>103.93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FB-4BAA-ABD5-2F7E08A5B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24513214917908E-2"/>
          <c:y val="0.2350864831729591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Victoria!$K$4</c:f>
              <c:strCache>
                <c:ptCount val="1"/>
                <c:pt idx="0">
                  <c:v>Previous month (week ending 10 Apr 2021)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Victoria!$K$65:$K$71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Victoria!$L$65:$L$71</c:f>
              <c:numCache>
                <c:formatCode>0.0</c:formatCode>
                <c:ptCount val="7"/>
                <c:pt idx="0">
                  <c:v>81.02</c:v>
                </c:pt>
                <c:pt idx="1">
                  <c:v>100.47</c:v>
                </c:pt>
                <c:pt idx="2">
                  <c:v>103.95</c:v>
                </c:pt>
                <c:pt idx="3">
                  <c:v>101.48</c:v>
                </c:pt>
                <c:pt idx="4">
                  <c:v>103.06</c:v>
                </c:pt>
                <c:pt idx="5">
                  <c:v>106.21</c:v>
                </c:pt>
                <c:pt idx="6">
                  <c:v>104.74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D8-42C0-924C-BB96FD4F788B}"/>
            </c:ext>
          </c:extLst>
        </c:ser>
        <c:ser>
          <c:idx val="2"/>
          <c:order val="1"/>
          <c:tx>
            <c:strRef>
              <c:f>Victoria!$K$7</c:f>
              <c:strCache>
                <c:ptCount val="1"/>
                <c:pt idx="0">
                  <c:v>Previous week (ending 01 May 2021)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  <a:effectLst/>
          </c:spPr>
          <c:invertIfNegative val="0"/>
          <c:cat>
            <c:strRef>
              <c:f>Victoria!$K$65:$K$71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Victoria!$L$74:$L$80</c:f>
              <c:numCache>
                <c:formatCode>0.0</c:formatCode>
                <c:ptCount val="7"/>
                <c:pt idx="0">
                  <c:v>78.89</c:v>
                </c:pt>
                <c:pt idx="1">
                  <c:v>100.08</c:v>
                </c:pt>
                <c:pt idx="2">
                  <c:v>104.25</c:v>
                </c:pt>
                <c:pt idx="3">
                  <c:v>101.83</c:v>
                </c:pt>
                <c:pt idx="4">
                  <c:v>103.45</c:v>
                </c:pt>
                <c:pt idx="5">
                  <c:v>107.09</c:v>
                </c:pt>
                <c:pt idx="6">
                  <c:v>106.69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D8-42C0-924C-BB96FD4F788B}"/>
            </c:ext>
          </c:extLst>
        </c:ser>
        <c:ser>
          <c:idx val="3"/>
          <c:order val="2"/>
          <c:tx>
            <c:strRef>
              <c:f>Victoria!$K$8</c:f>
              <c:strCache>
                <c:ptCount val="1"/>
                <c:pt idx="0">
                  <c:v>This week (ending 08 May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Victoria!$K$65:$K$71</c:f>
              <c:strCache>
                <c:ptCount val="7"/>
                <c:pt idx="0">
                  <c:v>Aged 15-19</c:v>
                </c:pt>
                <c:pt idx="1">
                  <c:v>Aged 20-29</c:v>
                </c:pt>
                <c:pt idx="2">
                  <c:v>Aged 30-39</c:v>
                </c:pt>
                <c:pt idx="3">
                  <c:v>Aged 40-49</c:v>
                </c:pt>
                <c:pt idx="4">
                  <c:v>Aged 50-59</c:v>
                </c:pt>
                <c:pt idx="5">
                  <c:v>Aged 60-69</c:v>
                </c:pt>
                <c:pt idx="6">
                  <c:v>Aged 70+</c:v>
                </c:pt>
              </c:strCache>
            </c:strRef>
          </c:cat>
          <c:val>
            <c:numRef>
              <c:f>Victoria!$L$83:$L$89</c:f>
              <c:numCache>
                <c:formatCode>0.0</c:formatCode>
                <c:ptCount val="7"/>
                <c:pt idx="0">
                  <c:v>80.25</c:v>
                </c:pt>
                <c:pt idx="1">
                  <c:v>99.1</c:v>
                </c:pt>
                <c:pt idx="2">
                  <c:v>103.19</c:v>
                </c:pt>
                <c:pt idx="3">
                  <c:v>101.39</c:v>
                </c:pt>
                <c:pt idx="4">
                  <c:v>102.98</c:v>
                </c:pt>
                <c:pt idx="5">
                  <c:v>106.38</c:v>
                </c:pt>
                <c:pt idx="6">
                  <c:v>104.68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D8-42C0-924C-BB96FD4F7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20672"/>
        <c:crosses val="autoZero"/>
        <c:auto val="1"/>
        <c:lblAlgn val="ctr"/>
        <c:lblOffset val="0"/>
        <c:noMultiLvlLbl val="0"/>
      </c:catAx>
      <c:valAx>
        <c:axId val="229820672"/>
        <c:scaling>
          <c:orientation val="minMax"/>
          <c:max val="110"/>
          <c:min val="60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19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32130123607682"/>
          <c:y val="7.6490334307209348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Victoria!$K$9</c:f>
              <c:strCache>
                <c:ptCount val="1"/>
                <c:pt idx="0">
                  <c:v>Week ending 14 Mar 2020</c:v>
                </c:pt>
              </c:strCache>
            </c:strRef>
          </c:tx>
          <c:spPr>
            <a:solidFill>
              <a:srgbClr val="99CC66"/>
            </a:solidFill>
            <a:ln>
              <a:noFill/>
            </a:ln>
            <a:effectLst/>
          </c:spPr>
          <c:invertIfNegative val="0"/>
          <c:cat>
            <c:strRef>
              <c:f>Victoria!$K$116:$K$134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Victoria!$L$116:$L$134</c:f>
              <c:numCache>
                <c:formatCode>0.0%</c:formatCode>
                <c:ptCount val="19"/>
                <c:pt idx="0">
                  <c:v>1.15E-2</c:v>
                </c:pt>
                <c:pt idx="1">
                  <c:v>3.5999999999999999E-3</c:v>
                </c:pt>
                <c:pt idx="2">
                  <c:v>7.6200000000000004E-2</c:v>
                </c:pt>
                <c:pt idx="3">
                  <c:v>9.9000000000000008E-3</c:v>
                </c:pt>
                <c:pt idx="4">
                  <c:v>6.4799999999999996E-2</c:v>
                </c:pt>
                <c:pt idx="5">
                  <c:v>5.0900000000000001E-2</c:v>
                </c:pt>
                <c:pt idx="6">
                  <c:v>0.1021</c:v>
                </c:pt>
                <c:pt idx="7">
                  <c:v>6.4899999999999999E-2</c:v>
                </c:pt>
                <c:pt idx="8">
                  <c:v>3.9899999999999998E-2</c:v>
                </c:pt>
                <c:pt idx="9">
                  <c:v>1.6400000000000001E-2</c:v>
                </c:pt>
                <c:pt idx="10">
                  <c:v>4.3999999999999997E-2</c:v>
                </c:pt>
                <c:pt idx="11">
                  <c:v>2.0199999999999999E-2</c:v>
                </c:pt>
                <c:pt idx="12">
                  <c:v>8.7900000000000006E-2</c:v>
                </c:pt>
                <c:pt idx="13">
                  <c:v>6.8400000000000002E-2</c:v>
                </c:pt>
                <c:pt idx="14">
                  <c:v>5.4600000000000003E-2</c:v>
                </c:pt>
                <c:pt idx="15">
                  <c:v>9.3600000000000003E-2</c:v>
                </c:pt>
                <c:pt idx="16">
                  <c:v>0.13619999999999999</c:v>
                </c:pt>
                <c:pt idx="17">
                  <c:v>1.9300000000000001E-2</c:v>
                </c:pt>
                <c:pt idx="18">
                  <c:v>3.1600000000000003E-2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9F-4F1A-88AD-FA64785092B9}"/>
            </c:ext>
          </c:extLst>
        </c:ser>
        <c:ser>
          <c:idx val="0"/>
          <c:order val="1"/>
          <c:tx>
            <c:strRef>
              <c:f>Victoria!$K$8</c:f>
              <c:strCache>
                <c:ptCount val="1"/>
                <c:pt idx="0">
                  <c:v>This week (ending 08 May 2021)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Victoria!$K$116:$K$134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Victoria!$L$136:$L$154</c:f>
              <c:numCache>
                <c:formatCode>0.0%</c:formatCode>
                <c:ptCount val="19"/>
                <c:pt idx="0">
                  <c:v>1.06E-2</c:v>
                </c:pt>
                <c:pt idx="1">
                  <c:v>3.7000000000000002E-3</c:v>
                </c:pt>
                <c:pt idx="2">
                  <c:v>7.3200000000000001E-2</c:v>
                </c:pt>
                <c:pt idx="3">
                  <c:v>9.7999999999999997E-3</c:v>
                </c:pt>
                <c:pt idx="4">
                  <c:v>6.2799999999999995E-2</c:v>
                </c:pt>
                <c:pt idx="5">
                  <c:v>4.9000000000000002E-2</c:v>
                </c:pt>
                <c:pt idx="6">
                  <c:v>9.98E-2</c:v>
                </c:pt>
                <c:pt idx="7">
                  <c:v>5.6500000000000002E-2</c:v>
                </c:pt>
                <c:pt idx="8">
                  <c:v>3.6600000000000001E-2</c:v>
                </c:pt>
                <c:pt idx="9">
                  <c:v>1.5100000000000001E-2</c:v>
                </c:pt>
                <c:pt idx="10">
                  <c:v>4.6199999999999998E-2</c:v>
                </c:pt>
                <c:pt idx="11">
                  <c:v>1.9599999999999999E-2</c:v>
                </c:pt>
                <c:pt idx="12">
                  <c:v>8.5400000000000004E-2</c:v>
                </c:pt>
                <c:pt idx="13">
                  <c:v>6.8099999999999994E-2</c:v>
                </c:pt>
                <c:pt idx="14">
                  <c:v>6.1199999999999997E-2</c:v>
                </c:pt>
                <c:pt idx="15">
                  <c:v>0.09</c:v>
                </c:pt>
                <c:pt idx="16">
                  <c:v>0.14410000000000001</c:v>
                </c:pt>
                <c:pt idx="17">
                  <c:v>1.8200000000000001E-2</c:v>
                </c:pt>
                <c:pt idx="18">
                  <c:v>2.9899999999999999E-2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9F-4F1A-88AD-FA6478509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/>
              </a:solidFill>
              <a:prstDash val="solid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976316913874138"/>
          <c:y val="3.0869173848543357E-2"/>
          <c:w val="0.58442715009461021"/>
          <c:h val="7.63785192681170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09410238983027"/>
          <c:y val="0.1453644525029838"/>
          <c:w val="0.85382587099787943"/>
          <c:h val="0.79642615057109722"/>
        </c:manualLayout>
      </c:layout>
      <c:barChart>
        <c:barDir val="bar"/>
        <c:grouping val="clustered"/>
        <c:varyColors val="0"/>
        <c:ser>
          <c:idx val="0"/>
          <c:order val="0"/>
          <c:tx>
            <c:v>This week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Victoria!$K$94:$K$112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Victoria!$L$94:$L$112</c:f>
              <c:numCache>
                <c:formatCode>0.0%</c:formatCode>
                <c:ptCount val="19"/>
                <c:pt idx="0">
                  <c:v>-7.2499999999999995E-2</c:v>
                </c:pt>
                <c:pt idx="1">
                  <c:v>0.03</c:v>
                </c:pt>
                <c:pt idx="2">
                  <c:v>-3.09E-2</c:v>
                </c:pt>
                <c:pt idx="3">
                  <c:v>-1E-3</c:v>
                </c:pt>
                <c:pt idx="4">
                  <c:v>-2.3300000000000001E-2</c:v>
                </c:pt>
                <c:pt idx="5">
                  <c:v>-2.9399999999999999E-2</c:v>
                </c:pt>
                <c:pt idx="6">
                  <c:v>-1.43E-2</c:v>
                </c:pt>
                <c:pt idx="7">
                  <c:v>-0.1222</c:v>
                </c:pt>
                <c:pt idx="8">
                  <c:v>-7.3499999999999996E-2</c:v>
                </c:pt>
                <c:pt idx="9">
                  <c:v>-6.6600000000000006E-2</c:v>
                </c:pt>
                <c:pt idx="10">
                  <c:v>5.74E-2</c:v>
                </c:pt>
                <c:pt idx="11">
                  <c:v>-2.0199999999999999E-2</c:v>
                </c:pt>
                <c:pt idx="12">
                  <c:v>-2.07E-2</c:v>
                </c:pt>
                <c:pt idx="13">
                  <c:v>2.5000000000000001E-3</c:v>
                </c:pt>
                <c:pt idx="14">
                  <c:v>0.12989999999999999</c:v>
                </c:pt>
                <c:pt idx="15">
                  <c:v>-2.98E-2</c:v>
                </c:pt>
                <c:pt idx="16">
                  <c:v>6.7100000000000007E-2</c:v>
                </c:pt>
                <c:pt idx="17">
                  <c:v>-5.04E-2</c:v>
                </c:pt>
                <c:pt idx="18">
                  <c:v>-4.6899999999999997E-2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15-4CB9-BD73-049D43837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  <c:max val="0.2"/>
          <c:min val="-0.2"/>
        </c:scaling>
        <c:delete val="0"/>
        <c:axPos val="t"/>
        <c:numFmt formatCode="0.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9771904"/>
        <c:crosses val="autoZero"/>
        <c:crossBetween val="between"/>
        <c:majorUnit val="5.000000000000001E-2"/>
      </c:valAx>
      <c:spPr>
        <a:solidFill>
          <a:schemeClr val="bg1"/>
        </a:solidFill>
        <a:ln w="6350">
          <a:solidFill>
            <a:schemeClr val="bg2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2"/>
      </a:solidFill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&amp;L*Previous week: week ending xx March 2020. Previous month: week ending xx March 2020. Previous quarter: week ending xx March 2020.
**The week ending 12 March represents the week Australia had 100 cases of Covid-19 and is indexed to 100.</c:oddFooter>
    </c:headerFooter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image" Target="../media/image1.png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image" Target="../media/image1.png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4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image" Target="../media/image1.png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image" Target="../media/image1.png"/><Relationship Id="rId6" Type="http://schemas.openxmlformats.org/officeDocument/2006/relationships/chart" Target="../charts/chart35.xml"/><Relationship Id="rId5" Type="http://schemas.openxmlformats.org/officeDocument/2006/relationships/chart" Target="../charts/chart34.xml"/><Relationship Id="rId4" Type="http://schemas.openxmlformats.org/officeDocument/2006/relationships/chart" Target="../charts/chart3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7.xml"/><Relationship Id="rId2" Type="http://schemas.openxmlformats.org/officeDocument/2006/relationships/chart" Target="../charts/chart36.xml"/><Relationship Id="rId1" Type="http://schemas.openxmlformats.org/officeDocument/2006/relationships/image" Target="../media/image1.png"/><Relationship Id="rId6" Type="http://schemas.openxmlformats.org/officeDocument/2006/relationships/chart" Target="../charts/chart40.xml"/><Relationship Id="rId5" Type="http://schemas.openxmlformats.org/officeDocument/2006/relationships/chart" Target="../charts/chart39.xml"/><Relationship Id="rId4" Type="http://schemas.openxmlformats.org/officeDocument/2006/relationships/chart" Target="../charts/chart3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1.png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image" Target="../media/image1.png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1</xdr:col>
      <xdr:colOff>323850</xdr:colOff>
      <xdr:row>0</xdr:row>
      <xdr:rowOff>723900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75438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129116</xdr:colOff>
      <xdr:row>0</xdr:row>
      <xdr:rowOff>34774</xdr:rowOff>
    </xdr:from>
    <xdr:ext cx="723900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996056F2-AFCC-4261-93DD-9D328A134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16" y="34774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36</xdr:row>
      <xdr:rowOff>4298</xdr:rowOff>
    </xdr:from>
    <xdr:to>
      <xdr:col>9</xdr:col>
      <xdr:colOff>1</xdr:colOff>
      <xdr:row>44</xdr:row>
      <xdr:rowOff>28576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5A40C87-AB17-4FCD-A623-A6D964DC07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46</xdr:row>
      <xdr:rowOff>11175</xdr:rowOff>
    </xdr:from>
    <xdr:to>
      <xdr:col>9</xdr:col>
      <xdr:colOff>2</xdr:colOff>
      <xdr:row>54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5074A57-A611-4A6E-96A9-078EFDF68A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76</xdr:row>
      <xdr:rowOff>179468</xdr:rowOff>
    </xdr:from>
    <xdr:to>
      <xdr:col>9</xdr:col>
      <xdr:colOff>1</xdr:colOff>
      <xdr:row>89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0871409-DBD6-4283-B4B9-4A5D4AB5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</xdr:colOff>
      <xdr:row>55</xdr:row>
      <xdr:rowOff>1281</xdr:rowOff>
    </xdr:from>
    <xdr:to>
      <xdr:col>9</xdr:col>
      <xdr:colOff>1</xdr:colOff>
      <xdr:row>75</xdr:row>
      <xdr:rowOff>173182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5897B46-C545-477E-AE8F-ABDCFAFDFA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24</xdr:row>
      <xdr:rowOff>1</xdr:rowOff>
    </xdr:from>
    <xdr:to>
      <xdr:col>9</xdr:col>
      <xdr:colOff>0</xdr:colOff>
      <xdr:row>34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3F92545-D9DF-4E07-A303-EB1B8C886F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129116</xdr:colOff>
      <xdr:row>0</xdr:row>
      <xdr:rowOff>34774</xdr:rowOff>
    </xdr:from>
    <xdr:ext cx="723900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97391E30-AC08-49BE-AC90-6FC285D7B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16" y="34774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36</xdr:row>
      <xdr:rowOff>4298</xdr:rowOff>
    </xdr:from>
    <xdr:to>
      <xdr:col>9</xdr:col>
      <xdr:colOff>1</xdr:colOff>
      <xdr:row>44</xdr:row>
      <xdr:rowOff>28576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6452626-7E81-4DDA-AF57-6EE2C8EF62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46</xdr:row>
      <xdr:rowOff>11175</xdr:rowOff>
    </xdr:from>
    <xdr:to>
      <xdr:col>9</xdr:col>
      <xdr:colOff>2</xdr:colOff>
      <xdr:row>54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6E68091-385E-406B-8373-1D2241F447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76</xdr:row>
      <xdr:rowOff>179468</xdr:rowOff>
    </xdr:from>
    <xdr:to>
      <xdr:col>9</xdr:col>
      <xdr:colOff>1</xdr:colOff>
      <xdr:row>89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D331748-DDC1-4EB8-9CF4-47714CF906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</xdr:colOff>
      <xdr:row>55</xdr:row>
      <xdr:rowOff>1281</xdr:rowOff>
    </xdr:from>
    <xdr:to>
      <xdr:col>9</xdr:col>
      <xdr:colOff>1</xdr:colOff>
      <xdr:row>75</xdr:row>
      <xdr:rowOff>173182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A61DD89-788B-4D57-A500-BF48B68D3F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24</xdr:row>
      <xdr:rowOff>1</xdr:rowOff>
    </xdr:from>
    <xdr:to>
      <xdr:col>9</xdr:col>
      <xdr:colOff>0</xdr:colOff>
      <xdr:row>34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5946437-3607-40F5-B142-A58492FE5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129116</xdr:colOff>
      <xdr:row>0</xdr:row>
      <xdr:rowOff>34774</xdr:rowOff>
    </xdr:from>
    <xdr:ext cx="723900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274ACBA1-B1BC-404E-B670-BD8F5CF69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16" y="34774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36</xdr:row>
      <xdr:rowOff>4298</xdr:rowOff>
    </xdr:from>
    <xdr:to>
      <xdr:col>9</xdr:col>
      <xdr:colOff>1</xdr:colOff>
      <xdr:row>44</xdr:row>
      <xdr:rowOff>28576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36D6DEF-C17E-4D14-9635-84ABDEECB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46</xdr:row>
      <xdr:rowOff>11175</xdr:rowOff>
    </xdr:from>
    <xdr:to>
      <xdr:col>9</xdr:col>
      <xdr:colOff>2</xdr:colOff>
      <xdr:row>54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8C79762-8C34-48D3-88FF-C6937278BD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76</xdr:row>
      <xdr:rowOff>179468</xdr:rowOff>
    </xdr:from>
    <xdr:to>
      <xdr:col>9</xdr:col>
      <xdr:colOff>1</xdr:colOff>
      <xdr:row>89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E5A72D3-2F67-4C1B-B071-8FA27BE0BF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</xdr:colOff>
      <xdr:row>55</xdr:row>
      <xdr:rowOff>1281</xdr:rowOff>
    </xdr:from>
    <xdr:to>
      <xdr:col>9</xdr:col>
      <xdr:colOff>1</xdr:colOff>
      <xdr:row>75</xdr:row>
      <xdr:rowOff>173182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5D4CF04-C662-4CF2-95D5-D1E222E445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24</xdr:row>
      <xdr:rowOff>1</xdr:rowOff>
    </xdr:from>
    <xdr:to>
      <xdr:col>9</xdr:col>
      <xdr:colOff>0</xdr:colOff>
      <xdr:row>34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8A1482A-9C63-44C9-940F-90E6AFE835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129116</xdr:colOff>
      <xdr:row>0</xdr:row>
      <xdr:rowOff>34774</xdr:rowOff>
    </xdr:from>
    <xdr:ext cx="723900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9525B9B3-1C74-4733-AF4F-DA624EFEDF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16" y="34774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36</xdr:row>
      <xdr:rowOff>4298</xdr:rowOff>
    </xdr:from>
    <xdr:to>
      <xdr:col>9</xdr:col>
      <xdr:colOff>1</xdr:colOff>
      <xdr:row>44</xdr:row>
      <xdr:rowOff>28576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13B114C-2A3F-485B-9B68-D9B9920A13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46</xdr:row>
      <xdr:rowOff>11175</xdr:rowOff>
    </xdr:from>
    <xdr:to>
      <xdr:col>9</xdr:col>
      <xdr:colOff>2</xdr:colOff>
      <xdr:row>54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C30DE72-AE01-4034-8098-CEED367DC1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76</xdr:row>
      <xdr:rowOff>179468</xdr:rowOff>
    </xdr:from>
    <xdr:to>
      <xdr:col>9</xdr:col>
      <xdr:colOff>1</xdr:colOff>
      <xdr:row>89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80623C8-9F9B-4010-9F1B-70B8705E6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</xdr:colOff>
      <xdr:row>55</xdr:row>
      <xdr:rowOff>1281</xdr:rowOff>
    </xdr:from>
    <xdr:to>
      <xdr:col>9</xdr:col>
      <xdr:colOff>1</xdr:colOff>
      <xdr:row>75</xdr:row>
      <xdr:rowOff>173182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48F16E2-DDEB-4E98-BDCA-AF05BBA5C6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24</xdr:row>
      <xdr:rowOff>1</xdr:rowOff>
    </xdr:from>
    <xdr:to>
      <xdr:col>9</xdr:col>
      <xdr:colOff>0</xdr:colOff>
      <xdr:row>34</xdr:row>
      <xdr:rowOff>114300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A71D88E-E432-42E6-87CE-B46365DD3A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129116</xdr:colOff>
      <xdr:row>0</xdr:row>
      <xdr:rowOff>34774</xdr:rowOff>
    </xdr:from>
    <xdr:ext cx="723900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5E5FAA4D-C792-487A-A292-A39ACE46D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16" y="34774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36</xdr:row>
      <xdr:rowOff>4298</xdr:rowOff>
    </xdr:from>
    <xdr:to>
      <xdr:col>9</xdr:col>
      <xdr:colOff>1</xdr:colOff>
      <xdr:row>44</xdr:row>
      <xdr:rowOff>28576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AAEECF8-3B0F-4AC3-A496-4744106CD4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46</xdr:row>
      <xdr:rowOff>11175</xdr:rowOff>
    </xdr:from>
    <xdr:to>
      <xdr:col>9</xdr:col>
      <xdr:colOff>2</xdr:colOff>
      <xdr:row>54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04DD59C-6021-4173-ABC2-A27EDD951D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76</xdr:row>
      <xdr:rowOff>179468</xdr:rowOff>
    </xdr:from>
    <xdr:to>
      <xdr:col>9</xdr:col>
      <xdr:colOff>1</xdr:colOff>
      <xdr:row>89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EB13CD8-477B-4C9E-A9EA-7F94417A70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</xdr:colOff>
      <xdr:row>55</xdr:row>
      <xdr:rowOff>1281</xdr:rowOff>
    </xdr:from>
    <xdr:to>
      <xdr:col>9</xdr:col>
      <xdr:colOff>1</xdr:colOff>
      <xdr:row>75</xdr:row>
      <xdr:rowOff>173182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4C8645D-68BA-46DF-9F7F-ECAFC5C948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24</xdr:row>
      <xdr:rowOff>1</xdr:rowOff>
    </xdr:from>
    <xdr:to>
      <xdr:col>9</xdr:col>
      <xdr:colOff>0</xdr:colOff>
      <xdr:row>34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E8E8D85-C839-4525-B0A9-AF717C47D1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129116</xdr:colOff>
      <xdr:row>0</xdr:row>
      <xdr:rowOff>34774</xdr:rowOff>
    </xdr:from>
    <xdr:ext cx="723900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BC6FD0EB-ED32-4E87-BD9E-C9D661C7D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16" y="34774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36</xdr:row>
      <xdr:rowOff>4298</xdr:rowOff>
    </xdr:from>
    <xdr:to>
      <xdr:col>9</xdr:col>
      <xdr:colOff>1</xdr:colOff>
      <xdr:row>44</xdr:row>
      <xdr:rowOff>28576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7213EBE-7F97-4954-A0A0-40231BD4F4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46</xdr:row>
      <xdr:rowOff>11175</xdr:rowOff>
    </xdr:from>
    <xdr:to>
      <xdr:col>9</xdr:col>
      <xdr:colOff>2</xdr:colOff>
      <xdr:row>54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575FE1-A39C-4346-9572-39C59B7D98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76</xdr:row>
      <xdr:rowOff>179468</xdr:rowOff>
    </xdr:from>
    <xdr:to>
      <xdr:col>9</xdr:col>
      <xdr:colOff>1</xdr:colOff>
      <xdr:row>89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519F1DD-C694-4066-9AA2-30C76D015A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</xdr:colOff>
      <xdr:row>55</xdr:row>
      <xdr:rowOff>1281</xdr:rowOff>
    </xdr:from>
    <xdr:to>
      <xdr:col>9</xdr:col>
      <xdr:colOff>1</xdr:colOff>
      <xdr:row>75</xdr:row>
      <xdr:rowOff>173182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7B91425-704E-445A-9C3C-79CD07180E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24</xdr:row>
      <xdr:rowOff>1</xdr:rowOff>
    </xdr:from>
    <xdr:to>
      <xdr:col>9</xdr:col>
      <xdr:colOff>0</xdr:colOff>
      <xdr:row>34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A7CA2E7-2EA5-43B0-B18F-7E3E597BED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129116</xdr:colOff>
      <xdr:row>0</xdr:row>
      <xdr:rowOff>34774</xdr:rowOff>
    </xdr:from>
    <xdr:ext cx="723900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07072E09-1FD1-442C-AF62-707394F44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16" y="34774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36</xdr:row>
      <xdr:rowOff>4298</xdr:rowOff>
    </xdr:from>
    <xdr:to>
      <xdr:col>9</xdr:col>
      <xdr:colOff>1</xdr:colOff>
      <xdr:row>44</xdr:row>
      <xdr:rowOff>28576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F25CCAC-322B-4F4A-837F-4478CAD04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46</xdr:row>
      <xdr:rowOff>11175</xdr:rowOff>
    </xdr:from>
    <xdr:to>
      <xdr:col>9</xdr:col>
      <xdr:colOff>2</xdr:colOff>
      <xdr:row>54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2ACBF32-A6E9-4FE9-92F2-456F63294E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76</xdr:row>
      <xdr:rowOff>179468</xdr:rowOff>
    </xdr:from>
    <xdr:to>
      <xdr:col>9</xdr:col>
      <xdr:colOff>1</xdr:colOff>
      <xdr:row>89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3D15129-7EF1-4455-8E9E-3B5262481E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</xdr:colOff>
      <xdr:row>55</xdr:row>
      <xdr:rowOff>1281</xdr:rowOff>
    </xdr:from>
    <xdr:to>
      <xdr:col>9</xdr:col>
      <xdr:colOff>1</xdr:colOff>
      <xdr:row>75</xdr:row>
      <xdr:rowOff>173182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491CDF9-6D21-4CD3-9E4F-A20E3A74D9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24</xdr:row>
      <xdr:rowOff>1</xdr:rowOff>
    </xdr:from>
    <xdr:to>
      <xdr:col>9</xdr:col>
      <xdr:colOff>0</xdr:colOff>
      <xdr:row>34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DDD6285-1D4E-434E-8C53-75E4E900FE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129116</xdr:colOff>
      <xdr:row>0</xdr:row>
      <xdr:rowOff>34774</xdr:rowOff>
    </xdr:from>
    <xdr:ext cx="723900" cy="697523"/>
    <xdr:pic>
      <xdr:nvPicPr>
        <xdr:cNvPr id="2" name="Picture 1">
          <a:extLst>
            <a:ext uri="{FF2B5EF4-FFF2-40B4-BE49-F238E27FC236}">
              <a16:creationId xmlns:a16="http://schemas.microsoft.com/office/drawing/2014/main" id="{A2CD2F73-7EA8-4359-8B30-62EB4B1E2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16" y="34774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36</xdr:row>
      <xdr:rowOff>4298</xdr:rowOff>
    </xdr:from>
    <xdr:to>
      <xdr:col>9</xdr:col>
      <xdr:colOff>1</xdr:colOff>
      <xdr:row>44</xdr:row>
      <xdr:rowOff>28576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CF4172D-1B48-4BA1-8865-D3EAFDCF7D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46</xdr:row>
      <xdr:rowOff>11175</xdr:rowOff>
    </xdr:from>
    <xdr:to>
      <xdr:col>9</xdr:col>
      <xdr:colOff>2</xdr:colOff>
      <xdr:row>54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230F6A5-42E0-458E-BBD6-7F921538D8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76</xdr:row>
      <xdr:rowOff>179468</xdr:rowOff>
    </xdr:from>
    <xdr:to>
      <xdr:col>9</xdr:col>
      <xdr:colOff>1</xdr:colOff>
      <xdr:row>89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9B280E1-1C1B-4790-B9A9-BBB2C81444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</xdr:colOff>
      <xdr:row>55</xdr:row>
      <xdr:rowOff>1281</xdr:rowOff>
    </xdr:from>
    <xdr:to>
      <xdr:col>9</xdr:col>
      <xdr:colOff>1</xdr:colOff>
      <xdr:row>75</xdr:row>
      <xdr:rowOff>173182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52BE8B1-F66A-48C3-A636-6F3502E860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24</xdr:row>
      <xdr:rowOff>1</xdr:rowOff>
    </xdr:from>
    <xdr:to>
      <xdr:col>9</xdr:col>
      <xdr:colOff>0</xdr:colOff>
      <xdr:row>34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6F136D7-BC17-4C49-A989-0DF4B7A3F0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ABS Colou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336699"/>
      </a:accent1>
      <a:accent2>
        <a:srgbClr val="669966"/>
      </a:accent2>
      <a:accent3>
        <a:srgbClr val="99CC66"/>
      </a:accent3>
      <a:accent4>
        <a:srgbClr val="993366"/>
      </a:accent4>
      <a:accent5>
        <a:srgbClr val="CC9966"/>
      </a:accent5>
      <a:accent6>
        <a:srgbClr val="666666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26"/>
  <sheetViews>
    <sheetView showGridLines="0" tabSelected="1" workbookViewId="0">
      <pane ySplit="3" topLeftCell="A4" activePane="bottomLeft" state="frozen"/>
      <selection sqref="A1:B1"/>
      <selection pane="bottomLeft" sqref="A1:C1"/>
    </sheetView>
  </sheetViews>
  <sheetFormatPr defaultRowHeight="15" x14ac:dyDescent="0.25"/>
  <cols>
    <col min="1" max="2" width="7.5703125" style="1" customWidth="1"/>
    <col min="3" max="3" width="70.85546875" style="1" customWidth="1"/>
    <col min="4" max="4" width="25.5703125" style="1" customWidth="1"/>
    <col min="5" max="5" width="52.42578125" style="1" customWidth="1"/>
    <col min="6" max="256" width="8.85546875" style="1"/>
    <col min="257" max="258" width="7.5703125" style="1" customWidth="1"/>
    <col min="259" max="259" width="140.5703125" style="1" customWidth="1"/>
    <col min="260" max="260" width="25.5703125" style="1" customWidth="1"/>
    <col min="261" max="261" width="52.42578125" style="1" customWidth="1"/>
    <col min="262" max="512" width="8.85546875" style="1"/>
    <col min="513" max="514" width="7.5703125" style="1" customWidth="1"/>
    <col min="515" max="515" width="140.5703125" style="1" customWidth="1"/>
    <col min="516" max="516" width="25.5703125" style="1" customWidth="1"/>
    <col min="517" max="517" width="52.42578125" style="1" customWidth="1"/>
    <col min="518" max="768" width="8.85546875" style="1"/>
    <col min="769" max="770" width="7.5703125" style="1" customWidth="1"/>
    <col min="771" max="771" width="140.5703125" style="1" customWidth="1"/>
    <col min="772" max="772" width="25.5703125" style="1" customWidth="1"/>
    <col min="773" max="773" width="52.42578125" style="1" customWidth="1"/>
    <col min="774" max="1024" width="8.85546875" style="1"/>
    <col min="1025" max="1026" width="7.5703125" style="1" customWidth="1"/>
    <col min="1027" max="1027" width="140.5703125" style="1" customWidth="1"/>
    <col min="1028" max="1028" width="25.5703125" style="1" customWidth="1"/>
    <col min="1029" max="1029" width="52.42578125" style="1" customWidth="1"/>
    <col min="1030" max="1280" width="8.85546875" style="1"/>
    <col min="1281" max="1282" width="7.5703125" style="1" customWidth="1"/>
    <col min="1283" max="1283" width="140.5703125" style="1" customWidth="1"/>
    <col min="1284" max="1284" width="25.5703125" style="1" customWidth="1"/>
    <col min="1285" max="1285" width="52.42578125" style="1" customWidth="1"/>
    <col min="1286" max="1536" width="8.85546875" style="1"/>
    <col min="1537" max="1538" width="7.5703125" style="1" customWidth="1"/>
    <col min="1539" max="1539" width="140.5703125" style="1" customWidth="1"/>
    <col min="1540" max="1540" width="25.5703125" style="1" customWidth="1"/>
    <col min="1541" max="1541" width="52.42578125" style="1" customWidth="1"/>
    <col min="1542" max="1792" width="8.85546875" style="1"/>
    <col min="1793" max="1794" width="7.5703125" style="1" customWidth="1"/>
    <col min="1795" max="1795" width="140.5703125" style="1" customWidth="1"/>
    <col min="1796" max="1796" width="25.5703125" style="1" customWidth="1"/>
    <col min="1797" max="1797" width="52.42578125" style="1" customWidth="1"/>
    <col min="1798" max="2048" width="8.85546875" style="1"/>
    <col min="2049" max="2050" width="7.5703125" style="1" customWidth="1"/>
    <col min="2051" max="2051" width="140.5703125" style="1" customWidth="1"/>
    <col min="2052" max="2052" width="25.5703125" style="1" customWidth="1"/>
    <col min="2053" max="2053" width="52.42578125" style="1" customWidth="1"/>
    <col min="2054" max="2304" width="8.85546875" style="1"/>
    <col min="2305" max="2306" width="7.5703125" style="1" customWidth="1"/>
    <col min="2307" max="2307" width="140.5703125" style="1" customWidth="1"/>
    <col min="2308" max="2308" width="25.5703125" style="1" customWidth="1"/>
    <col min="2309" max="2309" width="52.42578125" style="1" customWidth="1"/>
    <col min="2310" max="2560" width="8.85546875" style="1"/>
    <col min="2561" max="2562" width="7.5703125" style="1" customWidth="1"/>
    <col min="2563" max="2563" width="140.5703125" style="1" customWidth="1"/>
    <col min="2564" max="2564" width="25.5703125" style="1" customWidth="1"/>
    <col min="2565" max="2565" width="52.42578125" style="1" customWidth="1"/>
    <col min="2566" max="2816" width="8.85546875" style="1"/>
    <col min="2817" max="2818" width="7.5703125" style="1" customWidth="1"/>
    <col min="2819" max="2819" width="140.5703125" style="1" customWidth="1"/>
    <col min="2820" max="2820" width="25.5703125" style="1" customWidth="1"/>
    <col min="2821" max="2821" width="52.42578125" style="1" customWidth="1"/>
    <col min="2822" max="3072" width="8.85546875" style="1"/>
    <col min="3073" max="3074" width="7.5703125" style="1" customWidth="1"/>
    <col min="3075" max="3075" width="140.5703125" style="1" customWidth="1"/>
    <col min="3076" max="3076" width="25.5703125" style="1" customWidth="1"/>
    <col min="3077" max="3077" width="52.42578125" style="1" customWidth="1"/>
    <col min="3078" max="3328" width="8.85546875" style="1"/>
    <col min="3329" max="3330" width="7.5703125" style="1" customWidth="1"/>
    <col min="3331" max="3331" width="140.5703125" style="1" customWidth="1"/>
    <col min="3332" max="3332" width="25.5703125" style="1" customWidth="1"/>
    <col min="3333" max="3333" width="52.42578125" style="1" customWidth="1"/>
    <col min="3334" max="3584" width="8.85546875" style="1"/>
    <col min="3585" max="3586" width="7.5703125" style="1" customWidth="1"/>
    <col min="3587" max="3587" width="140.5703125" style="1" customWidth="1"/>
    <col min="3588" max="3588" width="25.5703125" style="1" customWidth="1"/>
    <col min="3589" max="3589" width="52.42578125" style="1" customWidth="1"/>
    <col min="3590" max="3840" width="8.85546875" style="1"/>
    <col min="3841" max="3842" width="7.5703125" style="1" customWidth="1"/>
    <col min="3843" max="3843" width="140.5703125" style="1" customWidth="1"/>
    <col min="3844" max="3844" width="25.5703125" style="1" customWidth="1"/>
    <col min="3845" max="3845" width="52.42578125" style="1" customWidth="1"/>
    <col min="3846" max="4096" width="8.85546875" style="1"/>
    <col min="4097" max="4098" width="7.5703125" style="1" customWidth="1"/>
    <col min="4099" max="4099" width="140.5703125" style="1" customWidth="1"/>
    <col min="4100" max="4100" width="25.5703125" style="1" customWidth="1"/>
    <col min="4101" max="4101" width="52.42578125" style="1" customWidth="1"/>
    <col min="4102" max="4352" width="8.85546875" style="1"/>
    <col min="4353" max="4354" width="7.5703125" style="1" customWidth="1"/>
    <col min="4355" max="4355" width="140.5703125" style="1" customWidth="1"/>
    <col min="4356" max="4356" width="25.5703125" style="1" customWidth="1"/>
    <col min="4357" max="4357" width="52.42578125" style="1" customWidth="1"/>
    <col min="4358" max="4608" width="8.85546875" style="1"/>
    <col min="4609" max="4610" width="7.5703125" style="1" customWidth="1"/>
    <col min="4611" max="4611" width="140.5703125" style="1" customWidth="1"/>
    <col min="4612" max="4612" width="25.5703125" style="1" customWidth="1"/>
    <col min="4613" max="4613" width="52.42578125" style="1" customWidth="1"/>
    <col min="4614" max="4864" width="8.85546875" style="1"/>
    <col min="4865" max="4866" width="7.5703125" style="1" customWidth="1"/>
    <col min="4867" max="4867" width="140.5703125" style="1" customWidth="1"/>
    <col min="4868" max="4868" width="25.5703125" style="1" customWidth="1"/>
    <col min="4869" max="4869" width="52.42578125" style="1" customWidth="1"/>
    <col min="4870" max="5120" width="8.85546875" style="1"/>
    <col min="5121" max="5122" width="7.5703125" style="1" customWidth="1"/>
    <col min="5123" max="5123" width="140.5703125" style="1" customWidth="1"/>
    <col min="5124" max="5124" width="25.5703125" style="1" customWidth="1"/>
    <col min="5125" max="5125" width="52.42578125" style="1" customWidth="1"/>
    <col min="5126" max="5376" width="8.85546875" style="1"/>
    <col min="5377" max="5378" width="7.5703125" style="1" customWidth="1"/>
    <col min="5379" max="5379" width="140.5703125" style="1" customWidth="1"/>
    <col min="5380" max="5380" width="25.5703125" style="1" customWidth="1"/>
    <col min="5381" max="5381" width="52.42578125" style="1" customWidth="1"/>
    <col min="5382" max="5632" width="8.85546875" style="1"/>
    <col min="5633" max="5634" width="7.5703125" style="1" customWidth="1"/>
    <col min="5635" max="5635" width="140.5703125" style="1" customWidth="1"/>
    <col min="5636" max="5636" width="25.5703125" style="1" customWidth="1"/>
    <col min="5637" max="5637" width="52.42578125" style="1" customWidth="1"/>
    <col min="5638" max="5888" width="8.85546875" style="1"/>
    <col min="5889" max="5890" width="7.5703125" style="1" customWidth="1"/>
    <col min="5891" max="5891" width="140.5703125" style="1" customWidth="1"/>
    <col min="5892" max="5892" width="25.5703125" style="1" customWidth="1"/>
    <col min="5893" max="5893" width="52.42578125" style="1" customWidth="1"/>
    <col min="5894" max="6144" width="8.85546875" style="1"/>
    <col min="6145" max="6146" width="7.5703125" style="1" customWidth="1"/>
    <col min="6147" max="6147" width="140.5703125" style="1" customWidth="1"/>
    <col min="6148" max="6148" width="25.5703125" style="1" customWidth="1"/>
    <col min="6149" max="6149" width="52.42578125" style="1" customWidth="1"/>
    <col min="6150" max="6400" width="8.85546875" style="1"/>
    <col min="6401" max="6402" width="7.5703125" style="1" customWidth="1"/>
    <col min="6403" max="6403" width="140.5703125" style="1" customWidth="1"/>
    <col min="6404" max="6404" width="25.5703125" style="1" customWidth="1"/>
    <col min="6405" max="6405" width="52.42578125" style="1" customWidth="1"/>
    <col min="6406" max="6656" width="8.85546875" style="1"/>
    <col min="6657" max="6658" width="7.5703125" style="1" customWidth="1"/>
    <col min="6659" max="6659" width="140.5703125" style="1" customWidth="1"/>
    <col min="6660" max="6660" width="25.5703125" style="1" customWidth="1"/>
    <col min="6661" max="6661" width="52.42578125" style="1" customWidth="1"/>
    <col min="6662" max="6912" width="8.85546875" style="1"/>
    <col min="6913" max="6914" width="7.5703125" style="1" customWidth="1"/>
    <col min="6915" max="6915" width="140.5703125" style="1" customWidth="1"/>
    <col min="6916" max="6916" width="25.5703125" style="1" customWidth="1"/>
    <col min="6917" max="6917" width="52.42578125" style="1" customWidth="1"/>
    <col min="6918" max="7168" width="8.85546875" style="1"/>
    <col min="7169" max="7170" width="7.5703125" style="1" customWidth="1"/>
    <col min="7171" max="7171" width="140.5703125" style="1" customWidth="1"/>
    <col min="7172" max="7172" width="25.5703125" style="1" customWidth="1"/>
    <col min="7173" max="7173" width="52.42578125" style="1" customWidth="1"/>
    <col min="7174" max="7424" width="8.85546875" style="1"/>
    <col min="7425" max="7426" width="7.5703125" style="1" customWidth="1"/>
    <col min="7427" max="7427" width="140.5703125" style="1" customWidth="1"/>
    <col min="7428" max="7428" width="25.5703125" style="1" customWidth="1"/>
    <col min="7429" max="7429" width="52.42578125" style="1" customWidth="1"/>
    <col min="7430" max="7680" width="8.85546875" style="1"/>
    <col min="7681" max="7682" width="7.5703125" style="1" customWidth="1"/>
    <col min="7683" max="7683" width="140.5703125" style="1" customWidth="1"/>
    <col min="7684" max="7684" width="25.5703125" style="1" customWidth="1"/>
    <col min="7685" max="7685" width="52.42578125" style="1" customWidth="1"/>
    <col min="7686" max="7936" width="8.85546875" style="1"/>
    <col min="7937" max="7938" width="7.5703125" style="1" customWidth="1"/>
    <col min="7939" max="7939" width="140.5703125" style="1" customWidth="1"/>
    <col min="7940" max="7940" width="25.5703125" style="1" customWidth="1"/>
    <col min="7941" max="7941" width="52.42578125" style="1" customWidth="1"/>
    <col min="7942" max="8192" width="8.85546875" style="1"/>
    <col min="8193" max="8194" width="7.5703125" style="1" customWidth="1"/>
    <col min="8195" max="8195" width="140.5703125" style="1" customWidth="1"/>
    <col min="8196" max="8196" width="25.5703125" style="1" customWidth="1"/>
    <col min="8197" max="8197" width="52.42578125" style="1" customWidth="1"/>
    <col min="8198" max="8448" width="8.85546875" style="1"/>
    <col min="8449" max="8450" width="7.5703125" style="1" customWidth="1"/>
    <col min="8451" max="8451" width="140.5703125" style="1" customWidth="1"/>
    <col min="8452" max="8452" width="25.5703125" style="1" customWidth="1"/>
    <col min="8453" max="8453" width="52.42578125" style="1" customWidth="1"/>
    <col min="8454" max="8704" width="8.85546875" style="1"/>
    <col min="8705" max="8706" width="7.5703125" style="1" customWidth="1"/>
    <col min="8707" max="8707" width="140.5703125" style="1" customWidth="1"/>
    <col min="8708" max="8708" width="25.5703125" style="1" customWidth="1"/>
    <col min="8709" max="8709" width="52.42578125" style="1" customWidth="1"/>
    <col min="8710" max="8960" width="8.85546875" style="1"/>
    <col min="8961" max="8962" width="7.5703125" style="1" customWidth="1"/>
    <col min="8963" max="8963" width="140.5703125" style="1" customWidth="1"/>
    <col min="8964" max="8964" width="25.5703125" style="1" customWidth="1"/>
    <col min="8965" max="8965" width="52.42578125" style="1" customWidth="1"/>
    <col min="8966" max="9216" width="8.85546875" style="1"/>
    <col min="9217" max="9218" width="7.5703125" style="1" customWidth="1"/>
    <col min="9219" max="9219" width="140.5703125" style="1" customWidth="1"/>
    <col min="9220" max="9220" width="25.5703125" style="1" customWidth="1"/>
    <col min="9221" max="9221" width="52.42578125" style="1" customWidth="1"/>
    <col min="9222" max="9472" width="8.85546875" style="1"/>
    <col min="9473" max="9474" width="7.5703125" style="1" customWidth="1"/>
    <col min="9475" max="9475" width="140.5703125" style="1" customWidth="1"/>
    <col min="9476" max="9476" width="25.5703125" style="1" customWidth="1"/>
    <col min="9477" max="9477" width="52.42578125" style="1" customWidth="1"/>
    <col min="9478" max="9728" width="8.85546875" style="1"/>
    <col min="9729" max="9730" width="7.5703125" style="1" customWidth="1"/>
    <col min="9731" max="9731" width="140.5703125" style="1" customWidth="1"/>
    <col min="9732" max="9732" width="25.5703125" style="1" customWidth="1"/>
    <col min="9733" max="9733" width="52.42578125" style="1" customWidth="1"/>
    <col min="9734" max="9984" width="8.85546875" style="1"/>
    <col min="9985" max="9986" width="7.5703125" style="1" customWidth="1"/>
    <col min="9987" max="9987" width="140.5703125" style="1" customWidth="1"/>
    <col min="9988" max="9988" width="25.5703125" style="1" customWidth="1"/>
    <col min="9989" max="9989" width="52.42578125" style="1" customWidth="1"/>
    <col min="9990" max="10240" width="8.85546875" style="1"/>
    <col min="10241" max="10242" width="7.5703125" style="1" customWidth="1"/>
    <col min="10243" max="10243" width="140.5703125" style="1" customWidth="1"/>
    <col min="10244" max="10244" width="25.5703125" style="1" customWidth="1"/>
    <col min="10245" max="10245" width="52.42578125" style="1" customWidth="1"/>
    <col min="10246" max="10496" width="8.85546875" style="1"/>
    <col min="10497" max="10498" width="7.5703125" style="1" customWidth="1"/>
    <col min="10499" max="10499" width="140.5703125" style="1" customWidth="1"/>
    <col min="10500" max="10500" width="25.5703125" style="1" customWidth="1"/>
    <col min="10501" max="10501" width="52.42578125" style="1" customWidth="1"/>
    <col min="10502" max="10752" width="8.85546875" style="1"/>
    <col min="10753" max="10754" width="7.5703125" style="1" customWidth="1"/>
    <col min="10755" max="10755" width="140.5703125" style="1" customWidth="1"/>
    <col min="10756" max="10756" width="25.5703125" style="1" customWidth="1"/>
    <col min="10757" max="10757" width="52.42578125" style="1" customWidth="1"/>
    <col min="10758" max="11008" width="8.85546875" style="1"/>
    <col min="11009" max="11010" width="7.5703125" style="1" customWidth="1"/>
    <col min="11011" max="11011" width="140.5703125" style="1" customWidth="1"/>
    <col min="11012" max="11012" width="25.5703125" style="1" customWidth="1"/>
    <col min="11013" max="11013" width="52.42578125" style="1" customWidth="1"/>
    <col min="11014" max="11264" width="8.85546875" style="1"/>
    <col min="11265" max="11266" width="7.5703125" style="1" customWidth="1"/>
    <col min="11267" max="11267" width="140.5703125" style="1" customWidth="1"/>
    <col min="11268" max="11268" width="25.5703125" style="1" customWidth="1"/>
    <col min="11269" max="11269" width="52.42578125" style="1" customWidth="1"/>
    <col min="11270" max="11520" width="8.85546875" style="1"/>
    <col min="11521" max="11522" width="7.5703125" style="1" customWidth="1"/>
    <col min="11523" max="11523" width="140.5703125" style="1" customWidth="1"/>
    <col min="11524" max="11524" width="25.5703125" style="1" customWidth="1"/>
    <col min="11525" max="11525" width="52.42578125" style="1" customWidth="1"/>
    <col min="11526" max="11776" width="8.85546875" style="1"/>
    <col min="11777" max="11778" width="7.5703125" style="1" customWidth="1"/>
    <col min="11779" max="11779" width="140.5703125" style="1" customWidth="1"/>
    <col min="11780" max="11780" width="25.5703125" style="1" customWidth="1"/>
    <col min="11781" max="11781" width="52.42578125" style="1" customWidth="1"/>
    <col min="11782" max="12032" width="8.85546875" style="1"/>
    <col min="12033" max="12034" width="7.5703125" style="1" customWidth="1"/>
    <col min="12035" max="12035" width="140.5703125" style="1" customWidth="1"/>
    <col min="12036" max="12036" width="25.5703125" style="1" customWidth="1"/>
    <col min="12037" max="12037" width="52.42578125" style="1" customWidth="1"/>
    <col min="12038" max="12288" width="8.85546875" style="1"/>
    <col min="12289" max="12290" width="7.5703125" style="1" customWidth="1"/>
    <col min="12291" max="12291" width="140.5703125" style="1" customWidth="1"/>
    <col min="12292" max="12292" width="25.5703125" style="1" customWidth="1"/>
    <col min="12293" max="12293" width="52.42578125" style="1" customWidth="1"/>
    <col min="12294" max="12544" width="8.85546875" style="1"/>
    <col min="12545" max="12546" width="7.5703125" style="1" customWidth="1"/>
    <col min="12547" max="12547" width="140.5703125" style="1" customWidth="1"/>
    <col min="12548" max="12548" width="25.5703125" style="1" customWidth="1"/>
    <col min="12549" max="12549" width="52.42578125" style="1" customWidth="1"/>
    <col min="12550" max="12800" width="8.85546875" style="1"/>
    <col min="12801" max="12802" width="7.5703125" style="1" customWidth="1"/>
    <col min="12803" max="12803" width="140.5703125" style="1" customWidth="1"/>
    <col min="12804" max="12804" width="25.5703125" style="1" customWidth="1"/>
    <col min="12805" max="12805" width="52.42578125" style="1" customWidth="1"/>
    <col min="12806" max="13056" width="8.85546875" style="1"/>
    <col min="13057" max="13058" width="7.5703125" style="1" customWidth="1"/>
    <col min="13059" max="13059" width="140.5703125" style="1" customWidth="1"/>
    <col min="13060" max="13060" width="25.5703125" style="1" customWidth="1"/>
    <col min="13061" max="13061" width="52.42578125" style="1" customWidth="1"/>
    <col min="13062" max="13312" width="8.85546875" style="1"/>
    <col min="13313" max="13314" width="7.5703125" style="1" customWidth="1"/>
    <col min="13315" max="13315" width="140.5703125" style="1" customWidth="1"/>
    <col min="13316" max="13316" width="25.5703125" style="1" customWidth="1"/>
    <col min="13317" max="13317" width="52.42578125" style="1" customWidth="1"/>
    <col min="13318" max="13568" width="8.85546875" style="1"/>
    <col min="13569" max="13570" width="7.5703125" style="1" customWidth="1"/>
    <col min="13571" max="13571" width="140.5703125" style="1" customWidth="1"/>
    <col min="13572" max="13572" width="25.5703125" style="1" customWidth="1"/>
    <col min="13573" max="13573" width="52.42578125" style="1" customWidth="1"/>
    <col min="13574" max="13824" width="8.85546875" style="1"/>
    <col min="13825" max="13826" width="7.5703125" style="1" customWidth="1"/>
    <col min="13827" max="13827" width="140.5703125" style="1" customWidth="1"/>
    <col min="13828" max="13828" width="25.5703125" style="1" customWidth="1"/>
    <col min="13829" max="13829" width="52.42578125" style="1" customWidth="1"/>
    <col min="13830" max="14080" width="8.85546875" style="1"/>
    <col min="14081" max="14082" width="7.5703125" style="1" customWidth="1"/>
    <col min="14083" max="14083" width="140.5703125" style="1" customWidth="1"/>
    <col min="14084" max="14084" width="25.5703125" style="1" customWidth="1"/>
    <col min="14085" max="14085" width="52.42578125" style="1" customWidth="1"/>
    <col min="14086" max="14336" width="8.85546875" style="1"/>
    <col min="14337" max="14338" width="7.5703125" style="1" customWidth="1"/>
    <col min="14339" max="14339" width="140.5703125" style="1" customWidth="1"/>
    <col min="14340" max="14340" width="25.5703125" style="1" customWidth="1"/>
    <col min="14341" max="14341" width="52.42578125" style="1" customWidth="1"/>
    <col min="14342" max="14592" width="8.85546875" style="1"/>
    <col min="14593" max="14594" width="7.5703125" style="1" customWidth="1"/>
    <col min="14595" max="14595" width="140.5703125" style="1" customWidth="1"/>
    <col min="14596" max="14596" width="25.5703125" style="1" customWidth="1"/>
    <col min="14597" max="14597" width="52.42578125" style="1" customWidth="1"/>
    <col min="14598" max="14848" width="8.85546875" style="1"/>
    <col min="14849" max="14850" width="7.5703125" style="1" customWidth="1"/>
    <col min="14851" max="14851" width="140.5703125" style="1" customWidth="1"/>
    <col min="14852" max="14852" width="25.5703125" style="1" customWidth="1"/>
    <col min="14853" max="14853" width="52.42578125" style="1" customWidth="1"/>
    <col min="14854" max="15104" width="8.85546875" style="1"/>
    <col min="15105" max="15106" width="7.5703125" style="1" customWidth="1"/>
    <col min="15107" max="15107" width="140.5703125" style="1" customWidth="1"/>
    <col min="15108" max="15108" width="25.5703125" style="1" customWidth="1"/>
    <col min="15109" max="15109" width="52.42578125" style="1" customWidth="1"/>
    <col min="15110" max="15360" width="8.85546875" style="1"/>
    <col min="15361" max="15362" width="7.5703125" style="1" customWidth="1"/>
    <col min="15363" max="15363" width="140.5703125" style="1" customWidth="1"/>
    <col min="15364" max="15364" width="25.5703125" style="1" customWidth="1"/>
    <col min="15365" max="15365" width="52.42578125" style="1" customWidth="1"/>
    <col min="15366" max="15616" width="8.85546875" style="1"/>
    <col min="15617" max="15618" width="7.5703125" style="1" customWidth="1"/>
    <col min="15619" max="15619" width="140.5703125" style="1" customWidth="1"/>
    <col min="15620" max="15620" width="25.5703125" style="1" customWidth="1"/>
    <col min="15621" max="15621" width="52.42578125" style="1" customWidth="1"/>
    <col min="15622" max="15872" width="8.85546875" style="1"/>
    <col min="15873" max="15874" width="7.5703125" style="1" customWidth="1"/>
    <col min="15875" max="15875" width="140.5703125" style="1" customWidth="1"/>
    <col min="15876" max="15876" width="25.5703125" style="1" customWidth="1"/>
    <col min="15877" max="15877" width="52.42578125" style="1" customWidth="1"/>
    <col min="15878" max="16128" width="8.85546875" style="1"/>
    <col min="16129" max="16130" width="7.5703125" style="1" customWidth="1"/>
    <col min="16131" max="16131" width="140.5703125" style="1" customWidth="1"/>
    <col min="16132" max="16132" width="25.5703125" style="1" customWidth="1"/>
    <col min="16133" max="16133" width="52.42578125" style="1" customWidth="1"/>
    <col min="16134" max="16384" width="8.85546875" style="1"/>
  </cols>
  <sheetData>
    <row r="1" spans="1:3" ht="60" customHeight="1" x14ac:dyDescent="0.25">
      <c r="A1" s="64" t="s">
        <v>32</v>
      </c>
      <c r="B1" s="64"/>
      <c r="C1" s="64"/>
    </row>
    <row r="2" spans="1:3" ht="19.5" customHeight="1" x14ac:dyDescent="0.3">
      <c r="A2" s="3" t="s">
        <v>45</v>
      </c>
    </row>
    <row r="3" spans="1:3" ht="12.75" customHeight="1" x14ac:dyDescent="0.25">
      <c r="A3" s="4" t="s">
        <v>73</v>
      </c>
    </row>
    <row r="4" spans="1:3" ht="12.75" customHeight="1" x14ac:dyDescent="0.25"/>
    <row r="5" spans="1:3" ht="12.75" customHeight="1" x14ac:dyDescent="0.25">
      <c r="B5" s="5" t="s">
        <v>40</v>
      </c>
    </row>
    <row r="6" spans="1:3" ht="12.75" customHeight="1" x14ac:dyDescent="0.25">
      <c r="B6" s="6" t="s">
        <v>41</v>
      </c>
    </row>
    <row r="7" spans="1:3" ht="12.75" customHeight="1" x14ac:dyDescent="0.25">
      <c r="A7" s="7"/>
      <c r="B7" s="8">
        <v>1</v>
      </c>
      <c r="C7" s="9" t="s">
        <v>33</v>
      </c>
    </row>
    <row r="8" spans="1:3" ht="12.75" customHeight="1" x14ac:dyDescent="0.25">
      <c r="A8" s="7"/>
      <c r="B8" s="8">
        <v>2</v>
      </c>
      <c r="C8" s="9" t="s">
        <v>34</v>
      </c>
    </row>
    <row r="9" spans="1:3" ht="12.75" customHeight="1" x14ac:dyDescent="0.25">
      <c r="A9" s="7"/>
      <c r="B9" s="8">
        <v>3</v>
      </c>
      <c r="C9" s="9" t="s">
        <v>35</v>
      </c>
    </row>
    <row r="10" spans="1:3" ht="12.75" customHeight="1" x14ac:dyDescent="0.25">
      <c r="A10" s="7"/>
      <c r="B10" s="8">
        <v>4</v>
      </c>
      <c r="C10" s="9" t="s">
        <v>36</v>
      </c>
    </row>
    <row r="11" spans="1:3" ht="12.75" customHeight="1" x14ac:dyDescent="0.25">
      <c r="A11" s="7"/>
      <c r="B11" s="8">
        <v>5</v>
      </c>
      <c r="C11" s="9" t="s">
        <v>4</v>
      </c>
    </row>
    <row r="12" spans="1:3" ht="12.75" customHeight="1" x14ac:dyDescent="0.25">
      <c r="A12" s="7"/>
      <c r="B12" s="8">
        <v>6</v>
      </c>
      <c r="C12" s="9" t="s">
        <v>37</v>
      </c>
    </row>
    <row r="13" spans="1:3" ht="12.75" customHeight="1" x14ac:dyDescent="0.25">
      <c r="A13" s="7"/>
      <c r="B13" s="8">
        <v>7</v>
      </c>
      <c r="C13" s="9" t="s">
        <v>38</v>
      </c>
    </row>
    <row r="14" spans="1:3" ht="12.75" customHeight="1" x14ac:dyDescent="0.25">
      <c r="A14" s="7"/>
      <c r="B14" s="8">
        <v>8</v>
      </c>
      <c r="C14" s="9" t="s">
        <v>39</v>
      </c>
    </row>
    <row r="15" spans="1:3" x14ac:dyDescent="0.25">
      <c r="B15" s="10"/>
      <c r="C15" s="11"/>
    </row>
    <row r="16" spans="1:3" x14ac:dyDescent="0.25">
      <c r="B16" s="12"/>
      <c r="C16" s="12"/>
    </row>
    <row r="17" spans="2:3" ht="15.75" x14ac:dyDescent="0.25">
      <c r="B17" s="13" t="s">
        <v>42</v>
      </c>
      <c r="C17" s="14"/>
    </row>
    <row r="18" spans="2:3" ht="15.75" x14ac:dyDescent="0.25">
      <c r="B18" s="5"/>
      <c r="C18" s="12"/>
    </row>
    <row r="19" spans="2:3" x14ac:dyDescent="0.25">
      <c r="B19" s="15"/>
      <c r="C19" s="12"/>
    </row>
    <row r="20" spans="2:3" x14ac:dyDescent="0.25">
      <c r="B20" s="15"/>
      <c r="C20" s="12"/>
    </row>
    <row r="21" spans="2:3" ht="15.75" x14ac:dyDescent="0.25">
      <c r="B21" s="16" t="s">
        <v>43</v>
      </c>
      <c r="C21" s="12"/>
    </row>
    <row r="22" spans="2:3" x14ac:dyDescent="0.25">
      <c r="B22" s="17"/>
      <c r="C22" s="17"/>
    </row>
    <row r="23" spans="2:3" ht="22.7" customHeight="1" x14ac:dyDescent="0.25">
      <c r="B23" s="65" t="s">
        <v>44</v>
      </c>
      <c r="C23" s="65"/>
    </row>
    <row r="24" spans="2:3" x14ac:dyDescent="0.25">
      <c r="B24" s="65"/>
      <c r="C24" s="65"/>
    </row>
    <row r="25" spans="2:3" x14ac:dyDescent="0.25">
      <c r="B25" s="17"/>
      <c r="C25" s="17"/>
    </row>
    <row r="26" spans="2:3" x14ac:dyDescent="0.25">
      <c r="B26" s="66" t="s">
        <v>68</v>
      </c>
      <c r="C26" s="66"/>
    </row>
  </sheetData>
  <mergeCells count="4">
    <mergeCell ref="A1:C1"/>
    <mergeCell ref="B23:C23"/>
    <mergeCell ref="B24:C24"/>
    <mergeCell ref="B26:C26"/>
  </mergeCells>
  <hyperlinks>
    <hyperlink ref="B17:C17" r:id="rId1" display="More information available from the ABS web site" xr:uid="{00000000-0004-0000-0000-000000000000}"/>
    <hyperlink ref="B26:C26" r:id="rId2" display="© Commonwealth of Australia &lt;&lt;yyyy&gt;&gt;" xr:uid="{00000000-0004-0000-0000-000001000000}"/>
    <hyperlink ref="B7" location="'New South Wales'!A1" display="'New South Wales'!A1" xr:uid="{00000000-0004-0000-0000-000002000000}"/>
    <hyperlink ref="B8" location="Victoria!A1" display="Victoria!A1" xr:uid="{00000000-0004-0000-0000-000003000000}"/>
    <hyperlink ref="B9" location="Queensland!A1" display="Queensland!A1" xr:uid="{00000000-0004-0000-0000-000004000000}"/>
    <hyperlink ref="B10" location="'South Australia'!A1" display="'South Australia'!A1" xr:uid="{00000000-0004-0000-0000-000005000000}"/>
    <hyperlink ref="B11" location="'Western Australia'!A1" display="'Western Australia'!A1" xr:uid="{00000000-0004-0000-0000-000006000000}"/>
    <hyperlink ref="B12" location="Tasmania!A1" display="Tasmania!A1" xr:uid="{00000000-0004-0000-0000-000007000000}"/>
    <hyperlink ref="B13" location="'Northern Territory'!A1" display="'Northern Territory'!A1" xr:uid="{00000000-0004-0000-0000-000008000000}"/>
    <hyperlink ref="B14" location="'Australian Capital Territory'!A1" display="'Australian Capital Territory'!A1" xr:uid="{00000000-0004-0000-0000-000009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F0AA7-9DA1-400D-BFF7-CD0AB4A08137}">
  <sheetPr codeName="Sheet3">
    <tabColor theme="4" tint="0.39997558519241921"/>
  </sheetPr>
  <dimension ref="A1:L900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18" customWidth="1"/>
    <col min="2" max="2" width="12.5703125" style="18" customWidth="1"/>
    <col min="3" max="5" width="9.7109375" style="18" customWidth="1"/>
    <col min="6" max="6" width="12.5703125" style="18" customWidth="1"/>
    <col min="7" max="9" width="9.7109375" style="18" customWidth="1"/>
    <col min="10" max="10" width="6.7109375" style="18" customWidth="1"/>
    <col min="11" max="11" width="12.42578125" style="18" customWidth="1"/>
    <col min="12" max="12" width="22" style="36" customWidth="1"/>
    <col min="13" max="16384" width="8.7109375" style="18"/>
  </cols>
  <sheetData>
    <row r="1" spans="1:12" ht="60" customHeight="1" x14ac:dyDescent="0.25">
      <c r="A1" s="64" t="s">
        <v>32</v>
      </c>
      <c r="B1" s="64"/>
      <c r="C1" s="64"/>
      <c r="D1" s="64"/>
      <c r="E1" s="64"/>
      <c r="F1" s="64"/>
      <c r="G1" s="64"/>
      <c r="H1" s="64"/>
      <c r="I1" s="64"/>
      <c r="J1" s="50"/>
      <c r="K1" s="22"/>
      <c r="L1" s="23" t="s">
        <v>33</v>
      </c>
    </row>
    <row r="2" spans="1:12" ht="19.5" customHeight="1" x14ac:dyDescent="0.3">
      <c r="A2" s="51" t="str">
        <f>"Weekly Payroll Jobs and Wages in Australia - " &amp;$L$1</f>
        <v>Weekly Payroll Jobs and Wages in Australia - New South Wales</v>
      </c>
      <c r="B2" s="19"/>
      <c r="C2" s="19"/>
      <c r="D2" s="19"/>
      <c r="E2" s="19"/>
      <c r="F2" s="19"/>
      <c r="G2" s="19"/>
      <c r="H2" s="19"/>
      <c r="I2" s="19"/>
      <c r="J2" s="19"/>
      <c r="K2" s="27" t="s">
        <v>60</v>
      </c>
      <c r="L2" s="24">
        <v>44324</v>
      </c>
    </row>
    <row r="3" spans="1:12" ht="15" customHeight="1" x14ac:dyDescent="0.25">
      <c r="A3" s="52" t="str">
        <f>"Week ending "&amp;TEXT($L$2,"dddd dd mmmm yyyy")</f>
        <v>Week ending Saturday 08 May 2021</v>
      </c>
      <c r="B3" s="19"/>
      <c r="C3" s="53"/>
      <c r="D3" s="54"/>
      <c r="E3" s="19"/>
      <c r="F3" s="19"/>
      <c r="G3" s="19"/>
      <c r="H3" s="19"/>
      <c r="I3" s="19"/>
      <c r="J3" s="19"/>
      <c r="K3" s="27" t="s">
        <v>61</v>
      </c>
      <c r="L3" s="28">
        <v>43904</v>
      </c>
    </row>
    <row r="4" spans="1:12" ht="15" customHeight="1" x14ac:dyDescent="0.25">
      <c r="A4" s="2" t="s">
        <v>31</v>
      </c>
      <c r="B4" s="19"/>
      <c r="C4" s="19"/>
      <c r="D4" s="19"/>
      <c r="E4" s="19"/>
      <c r="F4" s="19"/>
      <c r="G4" s="19"/>
      <c r="H4" s="19"/>
      <c r="I4" s="19"/>
      <c r="J4" s="19"/>
      <c r="K4" s="27" t="s">
        <v>70</v>
      </c>
      <c r="L4" s="28">
        <v>44296</v>
      </c>
    </row>
    <row r="5" spans="1:12" ht="11.65" customHeight="1" x14ac:dyDescent="0.25">
      <c r="A5" s="55"/>
      <c r="B5" s="19"/>
      <c r="C5" s="19"/>
      <c r="D5" s="19"/>
      <c r="E5" s="19"/>
      <c r="F5" s="19"/>
      <c r="G5" s="19"/>
      <c r="H5" s="19"/>
      <c r="I5" s="19"/>
      <c r="J5" s="19"/>
      <c r="K5" s="27"/>
      <c r="L5" s="28">
        <v>44303</v>
      </c>
    </row>
    <row r="6" spans="1:12" ht="16.5" customHeight="1" thickBot="1" x14ac:dyDescent="0.3">
      <c r="A6" s="56" t="str">
        <f>"Change in payroll jobs and total wages, "&amp;$L$1</f>
        <v>Change in payroll jobs and total wages, New South Wales</v>
      </c>
      <c r="B6" s="53"/>
      <c r="C6" s="20"/>
      <c r="D6" s="57"/>
      <c r="E6" s="19"/>
      <c r="F6" s="19"/>
      <c r="G6" s="19"/>
      <c r="H6" s="19"/>
      <c r="I6" s="19"/>
      <c r="J6" s="19"/>
      <c r="K6" s="27"/>
      <c r="L6" s="28">
        <v>44310</v>
      </c>
    </row>
    <row r="7" spans="1:12" ht="16.5" customHeight="1" x14ac:dyDescent="0.25">
      <c r="A7" s="40"/>
      <c r="B7" s="76" t="s">
        <v>58</v>
      </c>
      <c r="C7" s="77"/>
      <c r="D7" s="77"/>
      <c r="E7" s="78"/>
      <c r="F7" s="79" t="s">
        <v>59</v>
      </c>
      <c r="G7" s="77"/>
      <c r="H7" s="77"/>
      <c r="I7" s="78"/>
      <c r="J7" s="58"/>
      <c r="K7" s="27" t="s">
        <v>71</v>
      </c>
      <c r="L7" s="28">
        <v>44317</v>
      </c>
    </row>
    <row r="8" spans="1:12" ht="33.75" customHeight="1" x14ac:dyDescent="0.25">
      <c r="A8" s="80"/>
      <c r="B8" s="82" t="str">
        <f>"% Change between " &amp; TEXT($L$3,"dd mmm yyyy")&amp;" and "&amp; TEXT($L$2,"dd mmm yyyy") &amp; " (Change since 100th case of COVID-19)"</f>
        <v>% Change between 14 Mar 2020 and 08 May 2021 (Change since 100th case of COVID-19)</v>
      </c>
      <c r="C8" s="84" t="str">
        <f>"% Change between " &amp; TEXT($L$4,"dd mmm yyyy")&amp;" and "&amp; TEXT($L$2,"dd mmm yyyy") &amp; " (monthly change)"</f>
        <v>% Change between 10 Apr 2021 and 08 May 2021 (monthly change)</v>
      </c>
      <c r="D8" s="67" t="str">
        <f>"% Change between " &amp; TEXT($L$7,"dd mmm yyyy")&amp;" and "&amp; TEXT($L$2,"dd mmm yyyy") &amp; " (weekly change)"</f>
        <v>% Change between 01 May 2021 and 08 May 2021 (weekly change)</v>
      </c>
      <c r="E8" s="69" t="str">
        <f>"% Change between " &amp; TEXT($L$6,"dd mmm yyyy")&amp;" and "&amp; TEXT($L$7,"dd mmm yyyy") &amp; " (weekly change)"</f>
        <v>% Change between 24 Apr 2021 and 01 May 2021 (weekly change)</v>
      </c>
      <c r="F8" s="82" t="str">
        <f>"% Change between " &amp; TEXT($L$3,"dd mmm yyyy")&amp;" and "&amp; TEXT($L$2,"dd mmm yyyy") &amp; " (Change since 100th case of COVID-19)"</f>
        <v>% Change between 14 Mar 2020 and 08 May 2021 (Change since 100th case of COVID-19)</v>
      </c>
      <c r="G8" s="84" t="str">
        <f>"% Change between " &amp; TEXT($L$4,"dd mmm yyyy")&amp;" and "&amp; TEXT($L$2,"dd mmm yyyy") &amp; " (monthly change)"</f>
        <v>% Change between 10 Apr 2021 and 08 May 2021 (monthly change)</v>
      </c>
      <c r="H8" s="67" t="str">
        <f>"% Change between " &amp; TEXT($L$7,"dd mmm yyyy")&amp;" and "&amp; TEXT($L$2,"dd mmm yyyy") &amp; " (weekly change)"</f>
        <v>% Change between 01 May 2021 and 08 May 2021 (weekly change)</v>
      </c>
      <c r="I8" s="69" t="str">
        <f>"% Change between " &amp; TEXT($L$6,"dd mmm yyyy")&amp;" and "&amp; TEXT($L$7,"dd mmm yyyy") &amp; " (weekly change)"</f>
        <v>% Change between 24 Apr 2021 and 01 May 2021 (weekly change)</v>
      </c>
      <c r="J8" s="59"/>
      <c r="K8" s="27" t="s">
        <v>72</v>
      </c>
      <c r="L8" s="28">
        <v>44324</v>
      </c>
    </row>
    <row r="9" spans="1:12" ht="48.75" customHeight="1" thickBot="1" x14ac:dyDescent="0.3">
      <c r="A9" s="81"/>
      <c r="B9" s="83"/>
      <c r="C9" s="85"/>
      <c r="D9" s="68"/>
      <c r="E9" s="70"/>
      <c r="F9" s="83"/>
      <c r="G9" s="85"/>
      <c r="H9" s="68"/>
      <c r="I9" s="70"/>
      <c r="J9" s="60"/>
      <c r="K9" s="27" t="s">
        <v>67</v>
      </c>
      <c r="L9" s="30"/>
    </row>
    <row r="10" spans="1:12" x14ac:dyDescent="0.25">
      <c r="A10" s="41"/>
      <c r="B10" s="71" t="str">
        <f>L1</f>
        <v>New South Wales</v>
      </c>
      <c r="C10" s="72"/>
      <c r="D10" s="72"/>
      <c r="E10" s="72"/>
      <c r="F10" s="72"/>
      <c r="G10" s="72"/>
      <c r="H10" s="72"/>
      <c r="I10" s="73"/>
      <c r="J10" s="21"/>
      <c r="K10" s="37"/>
      <c r="L10" s="30"/>
    </row>
    <row r="11" spans="1:12" x14ac:dyDescent="0.25">
      <c r="A11" s="42" t="s">
        <v>30</v>
      </c>
      <c r="B11" s="21">
        <v>1.1537283094176898E-2</v>
      </c>
      <c r="C11" s="21">
        <v>-3.8807063017642918E-3</v>
      </c>
      <c r="D11" s="21">
        <v>-4.366089964316533E-3</v>
      </c>
      <c r="E11" s="21">
        <v>-8.9354461538737606E-4</v>
      </c>
      <c r="F11" s="21">
        <v>1.2322832224326508E-2</v>
      </c>
      <c r="G11" s="21">
        <v>-1.5565188852255329E-2</v>
      </c>
      <c r="H11" s="21">
        <v>-1.1586317612991892E-2</v>
      </c>
      <c r="I11" s="43">
        <v>-1.48354849688348E-3</v>
      </c>
      <c r="J11" s="21"/>
      <c r="K11" s="29"/>
      <c r="L11" s="30"/>
    </row>
    <row r="12" spans="1:12" x14ac:dyDescent="0.25">
      <c r="A12" s="41"/>
      <c r="B12" s="74" t="s">
        <v>29</v>
      </c>
      <c r="C12" s="74"/>
      <c r="D12" s="74"/>
      <c r="E12" s="74"/>
      <c r="F12" s="74"/>
      <c r="G12" s="74"/>
      <c r="H12" s="74"/>
      <c r="I12" s="75"/>
      <c r="J12" s="21"/>
      <c r="K12" s="29"/>
      <c r="L12" s="30"/>
    </row>
    <row r="13" spans="1:12" x14ac:dyDescent="0.25">
      <c r="A13" s="44" t="s">
        <v>28</v>
      </c>
      <c r="B13" s="21">
        <v>-1.4576131780989265E-2</v>
      </c>
      <c r="C13" s="21">
        <v>-1.0550770486475347E-2</v>
      </c>
      <c r="D13" s="21">
        <v>-6.9955255231363145E-3</v>
      </c>
      <c r="E13" s="21">
        <v>-2.0240738290844273E-3</v>
      </c>
      <c r="F13" s="21">
        <v>-1.5375443037473957E-2</v>
      </c>
      <c r="G13" s="21">
        <v>-2.1211775177787162E-2</v>
      </c>
      <c r="H13" s="21">
        <v>-1.7167380796185183E-2</v>
      </c>
      <c r="I13" s="43">
        <v>-1.9726276949367794E-3</v>
      </c>
      <c r="J13" s="21"/>
      <c r="K13" s="29"/>
      <c r="L13" s="30"/>
    </row>
    <row r="14" spans="1:12" x14ac:dyDescent="0.25">
      <c r="A14" s="44" t="s">
        <v>27</v>
      </c>
      <c r="B14" s="21">
        <v>1.1738203498477207E-2</v>
      </c>
      <c r="C14" s="21">
        <v>8.3718591105563789E-5</v>
      </c>
      <c r="D14" s="21">
        <v>-2.4129946604978247E-3</v>
      </c>
      <c r="E14" s="21">
        <v>-2.9875096020692826E-4</v>
      </c>
      <c r="F14" s="21">
        <v>4.2291068582048563E-2</v>
      </c>
      <c r="G14" s="21">
        <v>-7.8707663727872745E-3</v>
      </c>
      <c r="H14" s="21">
        <v>-3.7489281438429778E-3</v>
      </c>
      <c r="I14" s="43">
        <v>-6.5856601630565059E-4</v>
      </c>
      <c r="J14" s="21"/>
      <c r="K14" s="26"/>
      <c r="L14" s="30"/>
    </row>
    <row r="15" spans="1:12" x14ac:dyDescent="0.25">
      <c r="A15" s="44" t="s">
        <v>69</v>
      </c>
      <c r="B15" s="21">
        <v>8.4407895475941963E-3</v>
      </c>
      <c r="C15" s="21">
        <v>1.4777376736256675E-2</v>
      </c>
      <c r="D15" s="21">
        <v>1.0352744746146891E-2</v>
      </c>
      <c r="E15" s="21">
        <v>-1.9488488161101603E-2</v>
      </c>
      <c r="F15" s="21">
        <v>3.3387725238311905E-3</v>
      </c>
      <c r="G15" s="21">
        <v>-6.5666306271409347E-2</v>
      </c>
      <c r="H15" s="21">
        <v>4.7939812063075848E-3</v>
      </c>
      <c r="I15" s="43">
        <v>-6.1097853198682883E-2</v>
      </c>
      <c r="J15" s="21"/>
      <c r="K15" s="38"/>
      <c r="L15" s="30"/>
    </row>
    <row r="16" spans="1:12" x14ac:dyDescent="0.25">
      <c r="A16" s="44" t="s">
        <v>47</v>
      </c>
      <c r="B16" s="21">
        <v>-6.0734420175038162E-3</v>
      </c>
      <c r="C16" s="21">
        <v>-7.0593785273638243E-3</v>
      </c>
      <c r="D16" s="21">
        <v>-7.0625478741204173E-3</v>
      </c>
      <c r="E16" s="21">
        <v>-3.5364413225776881E-3</v>
      </c>
      <c r="F16" s="21">
        <v>2.1611752057328015E-2</v>
      </c>
      <c r="G16" s="21">
        <v>-1.5513705452581572E-2</v>
      </c>
      <c r="H16" s="21">
        <v>-7.0121154574828148E-3</v>
      </c>
      <c r="I16" s="43">
        <v>-1.0265654245690703E-2</v>
      </c>
      <c r="J16" s="21"/>
      <c r="K16" s="29"/>
      <c r="L16" s="30"/>
    </row>
    <row r="17" spans="1:12" x14ac:dyDescent="0.25">
      <c r="A17" s="44" t="s">
        <v>48</v>
      </c>
      <c r="B17" s="21">
        <v>1.050348474516194E-2</v>
      </c>
      <c r="C17" s="21">
        <v>-9.0027055534011025E-3</v>
      </c>
      <c r="D17" s="21">
        <v>-6.7960939875372217E-3</v>
      </c>
      <c r="E17" s="21">
        <v>-1.5421255982485116E-3</v>
      </c>
      <c r="F17" s="21">
        <v>1.1848973356556547E-2</v>
      </c>
      <c r="G17" s="21">
        <v>-1.9177290800787672E-2</v>
      </c>
      <c r="H17" s="21">
        <v>-1.4392043281162725E-2</v>
      </c>
      <c r="I17" s="43">
        <v>-3.4401613937847797E-3</v>
      </c>
      <c r="J17" s="21"/>
      <c r="K17" s="29"/>
      <c r="L17" s="30"/>
    </row>
    <row r="18" spans="1:12" x14ac:dyDescent="0.25">
      <c r="A18" s="44" t="s">
        <v>49</v>
      </c>
      <c r="B18" s="21">
        <v>8.1468329105782722E-3</v>
      </c>
      <c r="C18" s="21">
        <v>-4.247835820149759E-3</v>
      </c>
      <c r="D18" s="21">
        <v>-4.1133286237794442E-3</v>
      </c>
      <c r="E18" s="21">
        <v>-2.3347509880733419E-4</v>
      </c>
      <c r="F18" s="21">
        <v>-1.1379696316586196E-2</v>
      </c>
      <c r="G18" s="21">
        <v>-1.5321965231504975E-2</v>
      </c>
      <c r="H18" s="21">
        <v>-1.3685103676000065E-2</v>
      </c>
      <c r="I18" s="43">
        <v>2.9451737205943296E-4</v>
      </c>
      <c r="J18" s="21"/>
      <c r="K18" s="29"/>
      <c r="L18" s="30"/>
    </row>
    <row r="19" spans="1:12" ht="17.25" customHeight="1" x14ac:dyDescent="0.25">
      <c r="A19" s="44" t="s">
        <v>50</v>
      </c>
      <c r="B19" s="21">
        <v>1.4380137256178482E-2</v>
      </c>
      <c r="C19" s="21">
        <v>-2.7962357330043597E-3</v>
      </c>
      <c r="D19" s="21">
        <v>-2.9561407839525655E-3</v>
      </c>
      <c r="E19" s="21">
        <v>1.3604998961587178E-3</v>
      </c>
      <c r="F19" s="21">
        <v>9.6519116581714748E-3</v>
      </c>
      <c r="G19" s="21">
        <v>-1.3174143474971922E-2</v>
      </c>
      <c r="H19" s="21">
        <v>-1.1860281347830903E-2</v>
      </c>
      <c r="I19" s="43">
        <v>1.8320001958955778E-3</v>
      </c>
      <c r="J19" s="61"/>
      <c r="K19" s="31"/>
      <c r="L19" s="30"/>
    </row>
    <row r="20" spans="1:12" x14ac:dyDescent="0.25">
      <c r="A20" s="44" t="s">
        <v>51</v>
      </c>
      <c r="B20" s="21">
        <v>5.9511445140200347E-2</v>
      </c>
      <c r="C20" s="21">
        <v>5.5124751832726915E-3</v>
      </c>
      <c r="D20" s="21">
        <v>-2.1009823270681238E-3</v>
      </c>
      <c r="E20" s="21">
        <v>1.278373909213304E-2</v>
      </c>
      <c r="F20" s="21">
        <v>7.5066159787069209E-2</v>
      </c>
      <c r="G20" s="21">
        <v>-2.8384405716512795E-3</v>
      </c>
      <c r="H20" s="21">
        <v>-6.6377323335308214E-3</v>
      </c>
      <c r="I20" s="43">
        <v>1.7060267367643656E-2</v>
      </c>
      <c r="J20" s="19"/>
      <c r="K20" s="25"/>
      <c r="L20" s="30"/>
    </row>
    <row r="21" spans="1:12" ht="15.75" thickBot="1" x14ac:dyDescent="0.3">
      <c r="A21" s="45" t="s">
        <v>52</v>
      </c>
      <c r="B21" s="46">
        <v>5.7942156145909474E-2</v>
      </c>
      <c r="C21" s="46">
        <v>-4.6642101314942064E-4</v>
      </c>
      <c r="D21" s="46">
        <v>-1.491472616452838E-2</v>
      </c>
      <c r="E21" s="46">
        <v>2.0184192363484899E-2</v>
      </c>
      <c r="F21" s="46">
        <v>0.11582841857508575</v>
      </c>
      <c r="G21" s="46">
        <v>2.2623382826474359E-3</v>
      </c>
      <c r="H21" s="46">
        <v>-1.1742075470892122E-2</v>
      </c>
      <c r="I21" s="47">
        <v>2.883781318654588E-2</v>
      </c>
      <c r="J21" s="19"/>
      <c r="K21" s="39"/>
      <c r="L21" s="30"/>
    </row>
    <row r="22" spans="1:12" x14ac:dyDescent="0.25">
      <c r="A22" s="62" t="s">
        <v>46</v>
      </c>
      <c r="B22" s="19"/>
      <c r="C22" s="19"/>
      <c r="D22" s="19"/>
      <c r="E22" s="19"/>
      <c r="F22" s="19"/>
      <c r="G22" s="19"/>
      <c r="H22" s="19"/>
      <c r="I22" s="19"/>
      <c r="J22" s="19"/>
      <c r="K22" s="25"/>
      <c r="L22" s="30"/>
    </row>
    <row r="23" spans="1:12" ht="10.5" customHeight="1" x14ac:dyDescent="0.25">
      <c r="B23" s="19"/>
      <c r="C23" s="19"/>
      <c r="D23" s="19"/>
      <c r="E23" s="19"/>
      <c r="F23" s="19"/>
      <c r="G23" s="19"/>
      <c r="H23" s="19"/>
      <c r="I23" s="19"/>
      <c r="J23" s="19"/>
      <c r="K23" s="32"/>
      <c r="L23" s="30"/>
    </row>
    <row r="24" spans="1:12" x14ac:dyDescent="0.25">
      <c r="A24" s="56" t="str">
        <f>"Indexed number of payroll jobs and total wages, "&amp;$L$1&amp;" and Australia"</f>
        <v>Indexed number of payroll jobs and total wages, New South Wales and Australia</v>
      </c>
      <c r="B24" s="19"/>
      <c r="C24" s="19"/>
      <c r="D24" s="19"/>
      <c r="E24" s="19"/>
      <c r="F24" s="19"/>
      <c r="G24" s="19"/>
      <c r="H24" s="19"/>
      <c r="I24" s="19"/>
      <c r="J24" s="19"/>
      <c r="K24" s="32"/>
      <c r="L24" s="30"/>
    </row>
    <row r="25" spans="1:12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32"/>
      <c r="L25" s="30"/>
    </row>
    <row r="26" spans="1:12" x14ac:dyDescent="0.25">
      <c r="B26" s="19"/>
      <c r="C26" s="19"/>
      <c r="D26" s="19"/>
      <c r="E26" s="19"/>
      <c r="F26" s="19"/>
      <c r="G26" s="19"/>
      <c r="H26" s="19"/>
      <c r="I26" s="19"/>
      <c r="J26" s="19"/>
      <c r="K26" s="32"/>
      <c r="L26" s="30"/>
    </row>
    <row r="27" spans="1:12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39"/>
      <c r="L27" s="30"/>
    </row>
    <row r="28" spans="1:12" x14ac:dyDescent="0.25">
      <c r="A28" s="19"/>
      <c r="B28" s="56"/>
      <c r="C28" s="56"/>
      <c r="D28" s="56"/>
      <c r="E28" s="56"/>
      <c r="F28" s="56"/>
      <c r="G28" s="56"/>
      <c r="H28" s="56"/>
      <c r="I28" s="56"/>
      <c r="J28" s="56"/>
      <c r="K28" s="63"/>
      <c r="L28" s="30"/>
    </row>
    <row r="29" spans="1:12" x14ac:dyDescent="0.2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32"/>
      <c r="L29" s="30"/>
    </row>
    <row r="30" spans="1:12" x14ac:dyDescent="0.25">
      <c r="B30" s="19"/>
      <c r="C30" s="19"/>
      <c r="D30" s="19"/>
      <c r="E30" s="19"/>
      <c r="F30" s="19"/>
      <c r="G30" s="19"/>
      <c r="H30" s="19"/>
      <c r="I30" s="19"/>
      <c r="J30" s="19"/>
      <c r="K30" s="32"/>
      <c r="L30" s="30"/>
    </row>
    <row r="31" spans="1:12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32"/>
      <c r="L31" s="30"/>
    </row>
    <row r="32" spans="1:12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32"/>
      <c r="L32" s="30"/>
    </row>
    <row r="33" spans="1:12" ht="15.75" customHeight="1" x14ac:dyDescent="0.25">
      <c r="B33" s="19"/>
      <c r="C33" s="19"/>
      <c r="D33" s="19"/>
      <c r="E33" s="19"/>
      <c r="F33" s="19"/>
      <c r="G33" s="19"/>
      <c r="H33" s="19"/>
      <c r="I33" s="19"/>
      <c r="J33" s="19"/>
      <c r="K33" s="32"/>
      <c r="L33" s="30"/>
    </row>
    <row r="34" spans="1:12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30" t="s">
        <v>26</v>
      </c>
      <c r="L34" s="30" t="s">
        <v>62</v>
      </c>
    </row>
    <row r="35" spans="1:12" ht="11.25" customHeight="1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30"/>
      <c r="L35" s="29" t="s">
        <v>24</v>
      </c>
    </row>
    <row r="36" spans="1:12" x14ac:dyDescent="0.25">
      <c r="A36" s="56" t="str">
        <f>"Indexed number of payroll jobs held by men by age group, "&amp;$L$1</f>
        <v>Indexed number of payroll jobs held by men by age group, New South Wales</v>
      </c>
      <c r="B36" s="19"/>
      <c r="C36" s="19"/>
      <c r="D36" s="19"/>
      <c r="E36" s="19"/>
      <c r="F36" s="19"/>
      <c r="G36" s="19"/>
      <c r="H36" s="19"/>
      <c r="I36" s="19"/>
      <c r="J36" s="19"/>
      <c r="K36" s="29" t="s">
        <v>69</v>
      </c>
      <c r="L36" s="30">
        <v>82.59</v>
      </c>
    </row>
    <row r="37" spans="1:12" x14ac:dyDescent="0.25">
      <c r="B37" s="19"/>
      <c r="C37" s="19"/>
      <c r="D37" s="19"/>
      <c r="E37" s="19"/>
      <c r="F37" s="19"/>
      <c r="G37" s="19"/>
      <c r="H37" s="19"/>
      <c r="I37" s="19"/>
      <c r="J37" s="19"/>
      <c r="K37" s="29" t="s">
        <v>47</v>
      </c>
      <c r="L37" s="30">
        <v>98.67</v>
      </c>
    </row>
    <row r="38" spans="1:12" x14ac:dyDescent="0.25">
      <c r="B38" s="19"/>
      <c r="C38" s="19"/>
      <c r="D38" s="19"/>
      <c r="E38" s="19"/>
      <c r="F38" s="19"/>
      <c r="G38" s="19"/>
      <c r="H38" s="19"/>
      <c r="I38" s="19"/>
      <c r="J38" s="19"/>
      <c r="K38" s="29" t="s">
        <v>48</v>
      </c>
      <c r="L38" s="30">
        <v>100.27</v>
      </c>
    </row>
    <row r="39" spans="1:12" x14ac:dyDescent="0.25">
      <c r="K39" s="31" t="s">
        <v>49</v>
      </c>
      <c r="L39" s="30">
        <v>100.83</v>
      </c>
    </row>
    <row r="40" spans="1:12" x14ac:dyDescent="0.25">
      <c r="K40" s="25" t="s">
        <v>50</v>
      </c>
      <c r="L40" s="30">
        <v>101.22</v>
      </c>
    </row>
    <row r="41" spans="1:12" x14ac:dyDescent="0.25">
      <c r="K41" s="25" t="s">
        <v>51</v>
      </c>
      <c r="L41" s="30">
        <v>104.34</v>
      </c>
    </row>
    <row r="42" spans="1:12" x14ac:dyDescent="0.25">
      <c r="K42" s="25" t="s">
        <v>52</v>
      </c>
      <c r="L42" s="30">
        <v>104.41</v>
      </c>
    </row>
    <row r="43" spans="1:12" x14ac:dyDescent="0.25">
      <c r="K43" s="25"/>
      <c r="L43" s="30"/>
    </row>
    <row r="44" spans="1:12" x14ac:dyDescent="0.25">
      <c r="K44" s="30"/>
      <c r="L44" s="30" t="s">
        <v>23</v>
      </c>
    </row>
    <row r="45" spans="1:12" x14ac:dyDescent="0.25">
      <c r="K45" s="29" t="s">
        <v>69</v>
      </c>
      <c r="L45" s="30">
        <v>81.180000000000007</v>
      </c>
    </row>
    <row r="46" spans="1:12" ht="15.4" customHeight="1" x14ac:dyDescent="0.25">
      <c r="A46" s="56" t="str">
        <f>"Indexed number of payroll jobs held by women by age group, "&amp;$L$1</f>
        <v>Indexed number of payroll jobs held by women by age group, New South Wales</v>
      </c>
      <c r="B46" s="19"/>
      <c r="C46" s="19"/>
      <c r="D46" s="19"/>
      <c r="E46" s="19"/>
      <c r="F46" s="19"/>
      <c r="G46" s="19"/>
      <c r="H46" s="19"/>
      <c r="I46" s="19"/>
      <c r="J46" s="19"/>
      <c r="K46" s="29" t="s">
        <v>47</v>
      </c>
      <c r="L46" s="30">
        <v>98.4</v>
      </c>
    </row>
    <row r="47" spans="1:12" ht="15.4" customHeight="1" x14ac:dyDescent="0.25">
      <c r="B47" s="19"/>
      <c r="C47" s="19"/>
      <c r="D47" s="19"/>
      <c r="E47" s="19"/>
      <c r="F47" s="19"/>
      <c r="G47" s="19"/>
      <c r="H47" s="19"/>
      <c r="I47" s="19"/>
      <c r="J47" s="19"/>
      <c r="K47" s="29" t="s">
        <v>48</v>
      </c>
      <c r="L47" s="30">
        <v>99.6</v>
      </c>
    </row>
    <row r="48" spans="1:12" ht="15.4" customHeight="1" x14ac:dyDescent="0.25">
      <c r="B48" s="19"/>
      <c r="C48" s="19"/>
      <c r="D48" s="19"/>
      <c r="E48" s="19"/>
      <c r="F48" s="19"/>
      <c r="G48" s="19"/>
      <c r="H48" s="19"/>
      <c r="I48" s="19"/>
      <c r="J48" s="19"/>
      <c r="K48" s="31" t="s">
        <v>49</v>
      </c>
      <c r="L48" s="30">
        <v>100.4</v>
      </c>
    </row>
    <row r="49" spans="1:12" ht="15.4" customHeight="1" x14ac:dyDescent="0.25">
      <c r="B49" s="19"/>
      <c r="C49" s="19"/>
      <c r="D49" s="19"/>
      <c r="E49" s="19"/>
      <c r="F49" s="19"/>
      <c r="G49" s="19"/>
      <c r="H49" s="19"/>
      <c r="I49" s="19"/>
      <c r="J49" s="19"/>
      <c r="K49" s="25" t="s">
        <v>50</v>
      </c>
      <c r="L49" s="30">
        <v>100.99</v>
      </c>
    </row>
    <row r="50" spans="1:12" ht="15.4" customHeight="1" x14ac:dyDescent="0.25">
      <c r="B50" s="19"/>
      <c r="C50" s="19"/>
      <c r="D50" s="19"/>
      <c r="E50" s="19"/>
      <c r="F50" s="19"/>
      <c r="G50" s="19"/>
      <c r="H50" s="19"/>
      <c r="I50" s="19"/>
      <c r="J50" s="19"/>
      <c r="K50" s="25" t="s">
        <v>51</v>
      </c>
      <c r="L50" s="30">
        <v>104.93</v>
      </c>
    </row>
    <row r="51" spans="1:12" ht="15.4" customHeight="1" x14ac:dyDescent="0.25">
      <c r="B51" s="19"/>
      <c r="C51" s="19"/>
      <c r="D51" s="19"/>
      <c r="E51" s="19"/>
      <c r="F51" s="19"/>
      <c r="G51" s="19"/>
      <c r="H51" s="19"/>
      <c r="I51" s="19"/>
      <c r="J51" s="19"/>
      <c r="K51" s="25" t="s">
        <v>52</v>
      </c>
      <c r="L51" s="30">
        <v>106.44</v>
      </c>
    </row>
    <row r="52" spans="1:12" ht="15.4" customHeight="1" x14ac:dyDescent="0.25">
      <c r="B52" s="56"/>
      <c r="C52" s="56"/>
      <c r="D52" s="56"/>
      <c r="E52" s="56"/>
      <c r="F52" s="56"/>
      <c r="G52" s="56"/>
      <c r="H52" s="56"/>
      <c r="I52" s="56"/>
      <c r="J52" s="56"/>
      <c r="K52" s="25"/>
      <c r="L52" s="30"/>
    </row>
    <row r="53" spans="1:12" ht="15.4" customHeight="1" x14ac:dyDescent="0.25">
      <c r="B53" s="19"/>
      <c r="C53" s="19"/>
      <c r="D53" s="19"/>
      <c r="E53" s="19"/>
      <c r="F53" s="19"/>
      <c r="G53" s="19"/>
      <c r="H53" s="19"/>
      <c r="I53" s="19"/>
      <c r="J53" s="19"/>
      <c r="K53" s="30"/>
      <c r="L53" s="30" t="s">
        <v>22</v>
      </c>
    </row>
    <row r="54" spans="1:12" ht="15.4" customHeight="1" x14ac:dyDescent="0.25">
      <c r="B54" s="56"/>
      <c r="C54" s="56"/>
      <c r="D54" s="56"/>
      <c r="E54" s="56"/>
      <c r="F54" s="56"/>
      <c r="G54" s="56"/>
      <c r="H54" s="56"/>
      <c r="I54" s="56"/>
      <c r="J54" s="56"/>
      <c r="K54" s="29" t="s">
        <v>69</v>
      </c>
      <c r="L54" s="30">
        <v>81.650000000000006</v>
      </c>
    </row>
    <row r="55" spans="1:12" ht="15.4" customHeight="1" x14ac:dyDescent="0.25">
      <c r="A55" s="56" t="str">
        <f>"Change in payroll jobs since week ending "&amp;TEXT($L$3,"dd mmmm yyyy")&amp;" by Industry, "&amp;$L$1</f>
        <v>Change in payroll jobs since week ending 14 March 2020 by Industry, New South Wales</v>
      </c>
      <c r="B55" s="19"/>
      <c r="C55" s="19"/>
      <c r="D55" s="19"/>
      <c r="E55" s="19"/>
      <c r="F55" s="19"/>
      <c r="G55" s="19"/>
      <c r="H55" s="19"/>
      <c r="I55" s="19"/>
      <c r="J55" s="19"/>
      <c r="K55" s="29" t="s">
        <v>47</v>
      </c>
      <c r="L55" s="30">
        <v>97.75</v>
      </c>
    </row>
    <row r="56" spans="1:12" ht="15.4" customHeight="1" x14ac:dyDescent="0.25">
      <c r="B56" s="19"/>
      <c r="C56" s="19"/>
      <c r="D56" s="19"/>
      <c r="E56" s="19"/>
      <c r="F56" s="19"/>
      <c r="G56" s="19"/>
      <c r="H56" s="19"/>
      <c r="I56" s="19"/>
      <c r="J56" s="19"/>
      <c r="K56" s="29" t="s">
        <v>48</v>
      </c>
      <c r="L56" s="30">
        <v>98.8</v>
      </c>
    </row>
    <row r="57" spans="1:12" ht="15.4" customHeight="1" x14ac:dyDescent="0.25">
      <c r="B57" s="19"/>
      <c r="C57" s="19"/>
      <c r="D57" s="19"/>
      <c r="E57" s="19"/>
      <c r="F57" s="19"/>
      <c r="G57" s="19"/>
      <c r="H57" s="19"/>
      <c r="I57" s="19"/>
      <c r="J57" s="19"/>
      <c r="K57" s="31" t="s">
        <v>49</v>
      </c>
      <c r="L57" s="30">
        <v>99.61</v>
      </c>
    </row>
    <row r="58" spans="1:12" ht="15.4" customHeight="1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25" t="s">
        <v>50</v>
      </c>
      <c r="L58" s="30">
        <v>100.31</v>
      </c>
    </row>
    <row r="59" spans="1:12" ht="15.4" customHeight="1" x14ac:dyDescent="0.25">
      <c r="B59" s="19"/>
      <c r="C59" s="19"/>
      <c r="D59" s="19"/>
      <c r="E59" s="19"/>
      <c r="F59" s="19"/>
      <c r="G59" s="19"/>
      <c r="H59" s="19"/>
      <c r="I59" s="19"/>
      <c r="J59" s="19"/>
      <c r="K59" s="25" t="s">
        <v>51</v>
      </c>
      <c r="L59" s="30">
        <v>104.21</v>
      </c>
    </row>
    <row r="60" spans="1:12" ht="15.4" customHeight="1" x14ac:dyDescent="0.25">
      <c r="K60" s="25" t="s">
        <v>52</v>
      </c>
      <c r="L60" s="30">
        <v>103.9</v>
      </c>
    </row>
    <row r="61" spans="1:12" ht="15.4" customHeight="1" x14ac:dyDescent="0.25">
      <c r="K61" s="25"/>
      <c r="L61" s="30"/>
    </row>
    <row r="62" spans="1:12" ht="15.4" customHeight="1" x14ac:dyDescent="0.25">
      <c r="B62" s="19"/>
      <c r="C62" s="19"/>
      <c r="D62" s="19"/>
      <c r="E62" s="19"/>
      <c r="F62" s="19"/>
      <c r="G62" s="19"/>
      <c r="H62" s="19"/>
      <c r="I62" s="19"/>
      <c r="J62" s="19"/>
      <c r="K62" s="27"/>
      <c r="L62" s="27"/>
    </row>
    <row r="63" spans="1:12" ht="15.4" customHeight="1" x14ac:dyDescent="0.25">
      <c r="K63" s="30" t="s">
        <v>25</v>
      </c>
      <c r="L63" s="29" t="s">
        <v>63</v>
      </c>
    </row>
    <row r="64" spans="1:12" ht="15.4" customHeight="1" x14ac:dyDescent="0.25">
      <c r="K64" s="63"/>
      <c r="L64" s="29" t="s">
        <v>24</v>
      </c>
    </row>
    <row r="65" spans="1:12" ht="15.4" customHeight="1" x14ac:dyDescent="0.25">
      <c r="K65" s="29" t="s">
        <v>69</v>
      </c>
      <c r="L65" s="30">
        <v>85.05</v>
      </c>
    </row>
    <row r="66" spans="1:12" ht="15.4" customHeight="1" x14ac:dyDescent="0.25">
      <c r="K66" s="29" t="s">
        <v>47</v>
      </c>
      <c r="L66" s="30">
        <v>100.61</v>
      </c>
    </row>
    <row r="67" spans="1:12" ht="15.4" customHeight="1" x14ac:dyDescent="0.25">
      <c r="K67" s="29" t="s">
        <v>48</v>
      </c>
      <c r="L67" s="30">
        <v>103.08</v>
      </c>
    </row>
    <row r="68" spans="1:12" ht="15.4" customHeight="1" x14ac:dyDescent="0.25">
      <c r="K68" s="31" t="s">
        <v>49</v>
      </c>
      <c r="L68" s="30">
        <v>101.38</v>
      </c>
    </row>
    <row r="69" spans="1:12" ht="15.4" customHeight="1" x14ac:dyDescent="0.25">
      <c r="K69" s="25" t="s">
        <v>50</v>
      </c>
      <c r="L69" s="30">
        <v>102.09</v>
      </c>
    </row>
    <row r="70" spans="1:12" ht="15.4" customHeight="1" x14ac:dyDescent="0.25">
      <c r="K70" s="25" t="s">
        <v>51</v>
      </c>
      <c r="L70" s="30">
        <v>106.37</v>
      </c>
    </row>
    <row r="71" spans="1:12" ht="15.4" customHeight="1" x14ac:dyDescent="0.25">
      <c r="K71" s="25" t="s">
        <v>52</v>
      </c>
      <c r="L71" s="30">
        <v>107.75</v>
      </c>
    </row>
    <row r="72" spans="1:12" ht="15.4" customHeight="1" x14ac:dyDescent="0.25">
      <c r="K72" s="25"/>
      <c r="L72" s="30"/>
    </row>
    <row r="73" spans="1:12" ht="15.4" customHeight="1" x14ac:dyDescent="0.25">
      <c r="K73" s="26"/>
      <c r="L73" s="30" t="s">
        <v>23</v>
      </c>
    </row>
    <row r="74" spans="1:12" ht="15.4" customHeight="1" x14ac:dyDescent="0.25">
      <c r="K74" s="29" t="s">
        <v>69</v>
      </c>
      <c r="L74" s="30">
        <v>84.26</v>
      </c>
    </row>
    <row r="75" spans="1:12" ht="15.4" customHeight="1" x14ac:dyDescent="0.25">
      <c r="K75" s="29" t="s">
        <v>47</v>
      </c>
      <c r="L75" s="30">
        <v>100.79</v>
      </c>
    </row>
    <row r="76" spans="1:12" ht="15.4" customHeight="1" x14ac:dyDescent="0.25">
      <c r="K76" s="29" t="s">
        <v>48</v>
      </c>
      <c r="L76" s="30">
        <v>103.28</v>
      </c>
    </row>
    <row r="77" spans="1:12" ht="15.4" customHeight="1" x14ac:dyDescent="0.25">
      <c r="A77" s="56" t="str">
        <f>"Distribution of payroll jobs by industry, "&amp;$L$1</f>
        <v>Distribution of payroll jobs by industry, New South Wales</v>
      </c>
      <c r="K77" s="31" t="s">
        <v>49</v>
      </c>
      <c r="L77" s="30">
        <v>101.76</v>
      </c>
    </row>
    <row r="78" spans="1:12" ht="15.4" customHeight="1" x14ac:dyDescent="0.25">
      <c r="K78" s="25" t="s">
        <v>50</v>
      </c>
      <c r="L78" s="30">
        <v>102.33</v>
      </c>
    </row>
    <row r="79" spans="1:12" ht="15.4" customHeight="1" x14ac:dyDescent="0.25">
      <c r="K79" s="25" t="s">
        <v>51</v>
      </c>
      <c r="L79" s="30">
        <v>107.39</v>
      </c>
    </row>
    <row r="80" spans="1:12" ht="15.4" customHeight="1" x14ac:dyDescent="0.25">
      <c r="K80" s="25" t="s">
        <v>52</v>
      </c>
      <c r="L80" s="30">
        <v>108.66</v>
      </c>
    </row>
    <row r="81" spans="1:12" ht="15.4" customHeight="1" x14ac:dyDescent="0.25">
      <c r="K81" s="25"/>
      <c r="L81" s="30"/>
    </row>
    <row r="82" spans="1:12" ht="15.4" customHeight="1" x14ac:dyDescent="0.25">
      <c r="K82" s="27"/>
      <c r="L82" s="30" t="s">
        <v>22</v>
      </c>
    </row>
    <row r="83" spans="1:12" ht="15.4" customHeight="1" x14ac:dyDescent="0.25">
      <c r="K83" s="29" t="s">
        <v>69</v>
      </c>
      <c r="L83" s="30">
        <v>84.89</v>
      </c>
    </row>
    <row r="84" spans="1:12" ht="15.4" customHeight="1" x14ac:dyDescent="0.25">
      <c r="K84" s="29" t="s">
        <v>47</v>
      </c>
      <c r="L84" s="30">
        <v>100.06</v>
      </c>
    </row>
    <row r="85" spans="1:12" ht="15.4" customHeight="1" x14ac:dyDescent="0.25">
      <c r="K85" s="29" t="s">
        <v>48</v>
      </c>
      <c r="L85" s="30">
        <v>102.72</v>
      </c>
    </row>
    <row r="86" spans="1:12" ht="15.4" customHeight="1" x14ac:dyDescent="0.25">
      <c r="K86" s="31" t="s">
        <v>49</v>
      </c>
      <c r="L86" s="30">
        <v>101.72</v>
      </c>
    </row>
    <row r="87" spans="1:12" ht="15.4" customHeight="1" x14ac:dyDescent="0.25">
      <c r="K87" s="25" t="s">
        <v>50</v>
      </c>
      <c r="L87" s="30">
        <v>102.39</v>
      </c>
    </row>
    <row r="88" spans="1:12" ht="15.4" customHeight="1" x14ac:dyDescent="0.25">
      <c r="K88" s="25" t="s">
        <v>51</v>
      </c>
      <c r="L88" s="30">
        <v>107.67</v>
      </c>
    </row>
    <row r="89" spans="1:12" ht="15.4" customHeight="1" x14ac:dyDescent="0.25">
      <c r="K89" s="25" t="s">
        <v>52</v>
      </c>
      <c r="L89" s="30">
        <v>108.31</v>
      </c>
    </row>
    <row r="90" spans="1:12" ht="15.4" customHeight="1" x14ac:dyDescent="0.25">
      <c r="K90" s="25"/>
      <c r="L90" s="30"/>
    </row>
    <row r="91" spans="1:12" ht="15" customHeight="1" x14ac:dyDescent="0.25">
      <c r="B91" s="19"/>
      <c r="C91" s="19"/>
      <c r="D91" s="19"/>
      <c r="E91" s="19"/>
      <c r="F91" s="19"/>
      <c r="G91" s="19"/>
      <c r="H91" s="19"/>
      <c r="I91" s="19"/>
      <c r="J91" s="19"/>
      <c r="K91" s="26"/>
      <c r="L91" s="26"/>
    </row>
    <row r="92" spans="1:12" ht="15" customHeight="1" x14ac:dyDescent="0.25">
      <c r="B92" s="19"/>
      <c r="C92" s="19"/>
      <c r="D92" s="19"/>
      <c r="E92" s="19"/>
      <c r="F92" s="19"/>
      <c r="G92" s="19"/>
      <c r="H92" s="19"/>
      <c r="I92" s="19"/>
      <c r="J92" s="19"/>
      <c r="K92" s="30" t="s">
        <v>21</v>
      </c>
      <c r="L92" s="49" t="s">
        <v>64</v>
      </c>
    </row>
    <row r="93" spans="1:12" ht="15" customHeight="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22"/>
      <c r="L93" s="28"/>
    </row>
    <row r="94" spans="1:12" ht="15" customHeight="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26" t="s">
        <v>19</v>
      </c>
      <c r="L94" s="29">
        <v>-3.1E-2</v>
      </c>
    </row>
    <row r="95" spans="1:12" ht="15" customHeight="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26" t="s">
        <v>0</v>
      </c>
      <c r="L95" s="29">
        <v>6.13E-2</v>
      </c>
    </row>
    <row r="96" spans="1:12" ht="15" customHeight="1" x14ac:dyDescent="0.25">
      <c r="B96" s="19"/>
      <c r="C96" s="19"/>
      <c r="D96" s="19"/>
      <c r="E96" s="19"/>
      <c r="F96" s="19"/>
      <c r="G96" s="19"/>
      <c r="H96" s="19"/>
      <c r="I96" s="19"/>
      <c r="J96" s="19"/>
      <c r="K96" s="26" t="s">
        <v>1</v>
      </c>
      <c r="L96" s="29">
        <v>-5.2900000000000003E-2</v>
      </c>
    </row>
    <row r="97" spans="1:12" ht="15" customHeight="1" x14ac:dyDescent="0.25">
      <c r="B97" s="19"/>
      <c r="C97" s="19"/>
      <c r="D97" s="19"/>
      <c r="E97" s="19"/>
      <c r="F97" s="19"/>
      <c r="G97" s="19"/>
      <c r="H97" s="19"/>
      <c r="I97" s="19"/>
      <c r="J97" s="19"/>
      <c r="K97" s="26" t="s">
        <v>18</v>
      </c>
      <c r="L97" s="29">
        <v>7.3200000000000001E-2</v>
      </c>
    </row>
    <row r="98" spans="1:12" ht="15" customHeight="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26" t="s">
        <v>2</v>
      </c>
      <c r="L98" s="29">
        <v>-2.2200000000000001E-2</v>
      </c>
    </row>
    <row r="99" spans="1:12" ht="15" customHeight="1" x14ac:dyDescent="0.25">
      <c r="B99" s="19"/>
      <c r="C99" s="19"/>
      <c r="D99" s="19"/>
      <c r="E99" s="19"/>
      <c r="F99" s="19"/>
      <c r="G99" s="19"/>
      <c r="H99" s="19"/>
      <c r="I99" s="19"/>
      <c r="J99" s="19"/>
      <c r="K99" s="26" t="s">
        <v>17</v>
      </c>
      <c r="L99" s="29">
        <v>-4.9000000000000002E-2</v>
      </c>
    </row>
    <row r="100" spans="1:12" ht="15" customHeight="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26" t="s">
        <v>16</v>
      </c>
      <c r="L100" s="29">
        <v>-1.37E-2</v>
      </c>
    </row>
    <row r="101" spans="1:12" ht="15" customHeight="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26" t="s">
        <v>15</v>
      </c>
      <c r="L101" s="29">
        <v>-0.1137</v>
      </c>
    </row>
    <row r="102" spans="1:12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26" t="s">
        <v>14</v>
      </c>
      <c r="L102" s="29">
        <v>-8.9300000000000004E-2</v>
      </c>
    </row>
    <row r="103" spans="1:12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26" t="s">
        <v>13</v>
      </c>
      <c r="L103" s="29">
        <v>-8.8200000000000001E-2</v>
      </c>
    </row>
    <row r="104" spans="1:12" x14ac:dyDescent="0.25">
      <c r="K104" s="26" t="s">
        <v>12</v>
      </c>
      <c r="L104" s="29">
        <v>6.2199999999999998E-2</v>
      </c>
    </row>
    <row r="105" spans="1:12" x14ac:dyDescent="0.25">
      <c r="K105" s="26" t="s">
        <v>11</v>
      </c>
      <c r="L105" s="29">
        <v>-1.5299999999999999E-2</v>
      </c>
    </row>
    <row r="106" spans="1:12" x14ac:dyDescent="0.25">
      <c r="K106" s="26" t="s">
        <v>10</v>
      </c>
      <c r="L106" s="29">
        <v>-2.4299999999999999E-2</v>
      </c>
    </row>
    <row r="107" spans="1:12" x14ac:dyDescent="0.25">
      <c r="K107" s="26" t="s">
        <v>9</v>
      </c>
      <c r="L107" s="29">
        <v>2.6700000000000002E-2</v>
      </c>
    </row>
    <row r="108" spans="1:12" x14ac:dyDescent="0.25">
      <c r="K108" s="26" t="s">
        <v>8</v>
      </c>
      <c r="L108" s="29">
        <v>0.1258</v>
      </c>
    </row>
    <row r="109" spans="1:12" x14ac:dyDescent="0.25">
      <c r="K109" s="26" t="s">
        <v>7</v>
      </c>
      <c r="L109" s="29">
        <v>2.8E-3</v>
      </c>
    </row>
    <row r="110" spans="1:12" x14ac:dyDescent="0.25">
      <c r="K110" s="26" t="s">
        <v>6</v>
      </c>
      <c r="L110" s="29">
        <v>4.8899999999999999E-2</v>
      </c>
    </row>
    <row r="111" spans="1:12" x14ac:dyDescent="0.25">
      <c r="K111" s="26" t="s">
        <v>5</v>
      </c>
      <c r="L111" s="29">
        <v>-2.7799999999999998E-2</v>
      </c>
    </row>
    <row r="112" spans="1:12" x14ac:dyDescent="0.25">
      <c r="K112" s="26" t="s">
        <v>3</v>
      </c>
      <c r="L112" s="29">
        <v>-1.21E-2</v>
      </c>
    </row>
    <row r="113" spans="1:12" x14ac:dyDescent="0.25">
      <c r="K113" s="26"/>
      <c r="L113" s="34"/>
    </row>
    <row r="114" spans="1:12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49" t="s">
        <v>65</v>
      </c>
      <c r="L114" s="49" t="s">
        <v>66</v>
      </c>
    </row>
    <row r="115" spans="1:12" x14ac:dyDescent="0.25">
      <c r="K115" s="22"/>
      <c r="L115" s="35">
        <v>43904</v>
      </c>
    </row>
    <row r="116" spans="1:12" x14ac:dyDescent="0.25">
      <c r="K116" s="26" t="s">
        <v>19</v>
      </c>
      <c r="L116" s="29">
        <v>9.4000000000000004E-3</v>
      </c>
    </row>
    <row r="117" spans="1:12" x14ac:dyDescent="0.25">
      <c r="K117" s="26" t="s">
        <v>0</v>
      </c>
      <c r="L117" s="29">
        <v>7.6E-3</v>
      </c>
    </row>
    <row r="118" spans="1:12" x14ac:dyDescent="0.25">
      <c r="K118" s="26" t="s">
        <v>1</v>
      </c>
      <c r="L118" s="29">
        <v>6.2399999999999997E-2</v>
      </c>
    </row>
    <row r="119" spans="1:12" x14ac:dyDescent="0.25">
      <c r="K119" s="26" t="s">
        <v>18</v>
      </c>
      <c r="L119" s="29">
        <v>8.3000000000000001E-3</v>
      </c>
    </row>
    <row r="120" spans="1:12" x14ac:dyDescent="0.25">
      <c r="K120" s="26" t="s">
        <v>2</v>
      </c>
      <c r="L120" s="29">
        <v>6.4199999999999993E-2</v>
      </c>
    </row>
    <row r="121" spans="1:12" x14ac:dyDescent="0.25">
      <c r="K121" s="26" t="s">
        <v>17</v>
      </c>
      <c r="L121" s="29">
        <v>4.8599999999999997E-2</v>
      </c>
    </row>
    <row r="122" spans="1:12" x14ac:dyDescent="0.25">
      <c r="K122" s="26" t="s">
        <v>16</v>
      </c>
      <c r="L122" s="29">
        <v>9.7000000000000003E-2</v>
      </c>
    </row>
    <row r="123" spans="1:12" x14ac:dyDescent="0.25">
      <c r="K123" s="26" t="s">
        <v>15</v>
      </c>
      <c r="L123" s="29">
        <v>7.1499999999999994E-2</v>
      </c>
    </row>
    <row r="124" spans="1:12" x14ac:dyDescent="0.25">
      <c r="K124" s="26" t="s">
        <v>14</v>
      </c>
      <c r="L124" s="29">
        <v>4.1500000000000002E-2</v>
      </c>
    </row>
    <row r="125" spans="1:12" x14ac:dyDescent="0.25">
      <c r="K125" s="26" t="s">
        <v>13</v>
      </c>
      <c r="L125" s="29">
        <v>1.8499999999999999E-2</v>
      </c>
    </row>
    <row r="126" spans="1:12" x14ac:dyDescent="0.25">
      <c r="K126" s="26" t="s">
        <v>12</v>
      </c>
      <c r="L126" s="29">
        <v>5.1499999999999997E-2</v>
      </c>
    </row>
    <row r="127" spans="1:12" x14ac:dyDescent="0.25">
      <c r="K127" s="26" t="s">
        <v>11</v>
      </c>
      <c r="L127" s="29">
        <v>2.2499999999999999E-2</v>
      </c>
    </row>
    <row r="128" spans="1:12" x14ac:dyDescent="0.25">
      <c r="K128" s="26" t="s">
        <v>10</v>
      </c>
      <c r="L128" s="29">
        <v>9.1700000000000004E-2</v>
      </c>
    </row>
    <row r="129" spans="11:12" x14ac:dyDescent="0.25">
      <c r="K129" s="26" t="s">
        <v>9</v>
      </c>
      <c r="L129" s="29">
        <v>6.54E-2</v>
      </c>
    </row>
    <row r="130" spans="11:12" x14ac:dyDescent="0.25">
      <c r="K130" s="26" t="s">
        <v>8</v>
      </c>
      <c r="L130" s="29">
        <v>5.96E-2</v>
      </c>
    </row>
    <row r="131" spans="11:12" x14ac:dyDescent="0.25">
      <c r="K131" s="26" t="s">
        <v>7</v>
      </c>
      <c r="L131" s="29">
        <v>9.2499999999999999E-2</v>
      </c>
    </row>
    <row r="132" spans="11:12" x14ac:dyDescent="0.25">
      <c r="K132" s="26" t="s">
        <v>6</v>
      </c>
      <c r="L132" s="29">
        <v>0.1386</v>
      </c>
    </row>
    <row r="133" spans="11:12" x14ac:dyDescent="0.25">
      <c r="K133" s="26" t="s">
        <v>5</v>
      </c>
      <c r="L133" s="29">
        <v>1.34E-2</v>
      </c>
    </row>
    <row r="134" spans="11:12" x14ac:dyDescent="0.25">
      <c r="K134" s="26" t="s">
        <v>3</v>
      </c>
      <c r="L134" s="29">
        <v>3.1600000000000003E-2</v>
      </c>
    </row>
    <row r="135" spans="11:12" x14ac:dyDescent="0.25">
      <c r="K135" s="22"/>
      <c r="L135" s="33" t="s">
        <v>20</v>
      </c>
    </row>
    <row r="136" spans="11:12" x14ac:dyDescent="0.25">
      <c r="K136" s="26" t="s">
        <v>19</v>
      </c>
      <c r="L136" s="29">
        <v>8.9999999999999993E-3</v>
      </c>
    </row>
    <row r="137" spans="11:12" x14ac:dyDescent="0.25">
      <c r="K137" s="26" t="s">
        <v>0</v>
      </c>
      <c r="L137" s="29">
        <v>8.0000000000000002E-3</v>
      </c>
    </row>
    <row r="138" spans="11:12" x14ac:dyDescent="0.25">
      <c r="K138" s="26" t="s">
        <v>1</v>
      </c>
      <c r="L138" s="29">
        <v>5.8500000000000003E-2</v>
      </c>
    </row>
    <row r="139" spans="11:12" x14ac:dyDescent="0.25">
      <c r="K139" s="26" t="s">
        <v>18</v>
      </c>
      <c r="L139" s="29">
        <v>8.8000000000000005E-3</v>
      </c>
    </row>
    <row r="140" spans="11:12" x14ac:dyDescent="0.25">
      <c r="K140" s="26" t="s">
        <v>2</v>
      </c>
      <c r="L140" s="29">
        <v>6.2100000000000002E-2</v>
      </c>
    </row>
    <row r="141" spans="11:12" x14ac:dyDescent="0.25">
      <c r="K141" s="26" t="s">
        <v>17</v>
      </c>
      <c r="L141" s="29">
        <v>4.5699999999999998E-2</v>
      </c>
    </row>
    <row r="142" spans="11:12" x14ac:dyDescent="0.25">
      <c r="K142" s="26" t="s">
        <v>16</v>
      </c>
      <c r="L142" s="29">
        <v>9.4600000000000004E-2</v>
      </c>
    </row>
    <row r="143" spans="11:12" x14ac:dyDescent="0.25">
      <c r="K143" s="26" t="s">
        <v>15</v>
      </c>
      <c r="L143" s="29">
        <v>6.2600000000000003E-2</v>
      </c>
    </row>
    <row r="144" spans="11:12" x14ac:dyDescent="0.25">
      <c r="K144" s="26" t="s">
        <v>14</v>
      </c>
      <c r="L144" s="29">
        <v>3.7400000000000003E-2</v>
      </c>
    </row>
    <row r="145" spans="11:12" x14ac:dyDescent="0.25">
      <c r="K145" s="26" t="s">
        <v>13</v>
      </c>
      <c r="L145" s="29">
        <v>1.67E-2</v>
      </c>
    </row>
    <row r="146" spans="11:12" x14ac:dyDescent="0.25">
      <c r="K146" s="26" t="s">
        <v>12</v>
      </c>
      <c r="L146" s="29">
        <v>5.4100000000000002E-2</v>
      </c>
    </row>
    <row r="147" spans="11:12" x14ac:dyDescent="0.25">
      <c r="K147" s="26" t="s">
        <v>11</v>
      </c>
      <c r="L147" s="29">
        <v>2.1899999999999999E-2</v>
      </c>
    </row>
    <row r="148" spans="11:12" x14ac:dyDescent="0.25">
      <c r="K148" s="26" t="s">
        <v>10</v>
      </c>
      <c r="L148" s="29">
        <v>8.8400000000000006E-2</v>
      </c>
    </row>
    <row r="149" spans="11:12" x14ac:dyDescent="0.25">
      <c r="K149" s="26" t="s">
        <v>9</v>
      </c>
      <c r="L149" s="29">
        <v>6.6400000000000001E-2</v>
      </c>
    </row>
    <row r="150" spans="11:12" x14ac:dyDescent="0.25">
      <c r="K150" s="26" t="s">
        <v>8</v>
      </c>
      <c r="L150" s="29">
        <v>6.6299999999999998E-2</v>
      </c>
    </row>
    <row r="151" spans="11:12" x14ac:dyDescent="0.25">
      <c r="K151" s="26" t="s">
        <v>7</v>
      </c>
      <c r="L151" s="29">
        <v>9.1700000000000004E-2</v>
      </c>
    </row>
    <row r="152" spans="11:12" x14ac:dyDescent="0.25">
      <c r="K152" s="26" t="s">
        <v>6</v>
      </c>
      <c r="L152" s="29">
        <v>0.14369999999999999</v>
      </c>
    </row>
    <row r="153" spans="11:12" x14ac:dyDescent="0.25">
      <c r="K153" s="26" t="s">
        <v>5</v>
      </c>
      <c r="L153" s="29">
        <v>1.29E-2</v>
      </c>
    </row>
    <row r="154" spans="11:12" x14ac:dyDescent="0.25">
      <c r="K154" s="26" t="s">
        <v>3</v>
      </c>
      <c r="L154" s="29">
        <v>3.09E-2</v>
      </c>
    </row>
    <row r="155" spans="11:12" x14ac:dyDescent="0.25">
      <c r="K155" s="22"/>
      <c r="L155" s="26"/>
    </row>
    <row r="156" spans="11:12" x14ac:dyDescent="0.25">
      <c r="K156" s="26" t="s">
        <v>53</v>
      </c>
      <c r="L156" s="49"/>
    </row>
    <row r="157" spans="11:12" x14ac:dyDescent="0.25">
      <c r="K157" s="48">
        <v>43904</v>
      </c>
      <c r="L157" s="30">
        <v>100</v>
      </c>
    </row>
    <row r="158" spans="11:12" x14ac:dyDescent="0.25">
      <c r="K158" s="48">
        <v>43911</v>
      </c>
      <c r="L158" s="30">
        <v>98.971100000000007</v>
      </c>
    </row>
    <row r="159" spans="11:12" x14ac:dyDescent="0.25">
      <c r="K159" s="48">
        <v>43918</v>
      </c>
      <c r="L159" s="30">
        <v>95.467399999999998</v>
      </c>
    </row>
    <row r="160" spans="11:12" x14ac:dyDescent="0.25">
      <c r="K160" s="48">
        <v>43925</v>
      </c>
      <c r="L160" s="30">
        <v>92.919600000000003</v>
      </c>
    </row>
    <row r="161" spans="11:12" x14ac:dyDescent="0.25">
      <c r="K161" s="48">
        <v>43932</v>
      </c>
      <c r="L161" s="30">
        <v>91.646900000000002</v>
      </c>
    </row>
    <row r="162" spans="11:12" x14ac:dyDescent="0.25">
      <c r="K162" s="48">
        <v>43939</v>
      </c>
      <c r="L162" s="30">
        <v>91.630499999999998</v>
      </c>
    </row>
    <row r="163" spans="11:12" x14ac:dyDescent="0.25">
      <c r="K163" s="48">
        <v>43946</v>
      </c>
      <c r="L163" s="30">
        <v>92.1601</v>
      </c>
    </row>
    <row r="164" spans="11:12" x14ac:dyDescent="0.25">
      <c r="K164" s="48">
        <v>43953</v>
      </c>
      <c r="L164" s="30">
        <v>92.657399999999996</v>
      </c>
    </row>
    <row r="165" spans="11:12" x14ac:dyDescent="0.25">
      <c r="K165" s="48">
        <v>43960</v>
      </c>
      <c r="L165" s="30">
        <v>93.342600000000004</v>
      </c>
    </row>
    <row r="166" spans="11:12" x14ac:dyDescent="0.25">
      <c r="K166" s="48">
        <v>43967</v>
      </c>
      <c r="L166" s="30">
        <v>93.935100000000006</v>
      </c>
    </row>
    <row r="167" spans="11:12" x14ac:dyDescent="0.25">
      <c r="K167" s="48">
        <v>43974</v>
      </c>
      <c r="L167" s="30">
        <v>94.290700000000001</v>
      </c>
    </row>
    <row r="168" spans="11:12" x14ac:dyDescent="0.25">
      <c r="K168" s="48">
        <v>43981</v>
      </c>
      <c r="L168" s="30">
        <v>94.798000000000002</v>
      </c>
    </row>
    <row r="169" spans="11:12" x14ac:dyDescent="0.25">
      <c r="K169" s="48">
        <v>43988</v>
      </c>
      <c r="L169" s="30">
        <v>95.781099999999995</v>
      </c>
    </row>
    <row r="170" spans="11:12" x14ac:dyDescent="0.25">
      <c r="K170" s="48">
        <v>43995</v>
      </c>
      <c r="L170" s="30">
        <v>96.2804</v>
      </c>
    </row>
    <row r="171" spans="11:12" x14ac:dyDescent="0.25">
      <c r="K171" s="48">
        <v>44002</v>
      </c>
      <c r="L171" s="30">
        <v>96.295699999999997</v>
      </c>
    </row>
    <row r="172" spans="11:12" x14ac:dyDescent="0.25">
      <c r="K172" s="48">
        <v>44009</v>
      </c>
      <c r="L172" s="30">
        <v>95.902199999999993</v>
      </c>
    </row>
    <row r="173" spans="11:12" x14ac:dyDescent="0.25">
      <c r="K173" s="48">
        <v>44016</v>
      </c>
      <c r="L173" s="30">
        <v>97.157300000000006</v>
      </c>
    </row>
    <row r="174" spans="11:12" x14ac:dyDescent="0.25">
      <c r="K174" s="48">
        <v>44023</v>
      </c>
      <c r="L174" s="30">
        <v>98.278999999999996</v>
      </c>
    </row>
    <row r="175" spans="11:12" x14ac:dyDescent="0.25">
      <c r="K175" s="48">
        <v>44030</v>
      </c>
      <c r="L175" s="30">
        <v>98.382000000000005</v>
      </c>
    </row>
    <row r="176" spans="11:12" x14ac:dyDescent="0.25">
      <c r="K176" s="48">
        <v>44037</v>
      </c>
      <c r="L176" s="30">
        <v>98.604500000000002</v>
      </c>
    </row>
    <row r="177" spans="11:12" x14ac:dyDescent="0.25">
      <c r="K177" s="48">
        <v>44044</v>
      </c>
      <c r="L177" s="30">
        <v>98.825599999999994</v>
      </c>
    </row>
    <row r="178" spans="11:12" x14ac:dyDescent="0.25">
      <c r="K178" s="48">
        <v>44051</v>
      </c>
      <c r="L178" s="30">
        <v>98.822100000000006</v>
      </c>
    </row>
    <row r="179" spans="11:12" x14ac:dyDescent="0.25">
      <c r="K179" s="48">
        <v>44058</v>
      </c>
      <c r="L179" s="30">
        <v>98.729900000000001</v>
      </c>
    </row>
    <row r="180" spans="11:12" x14ac:dyDescent="0.25">
      <c r="K180" s="48">
        <v>44065</v>
      </c>
      <c r="L180" s="30">
        <v>98.791799999999995</v>
      </c>
    </row>
    <row r="181" spans="11:12" x14ac:dyDescent="0.25">
      <c r="K181" s="48">
        <v>44072</v>
      </c>
      <c r="L181" s="30">
        <v>98.928299999999993</v>
      </c>
    </row>
    <row r="182" spans="11:12" x14ac:dyDescent="0.25">
      <c r="K182" s="48">
        <v>44079</v>
      </c>
      <c r="L182" s="30">
        <v>99.113</v>
      </c>
    </row>
    <row r="183" spans="11:12" x14ac:dyDescent="0.25">
      <c r="K183" s="48">
        <v>44086</v>
      </c>
      <c r="L183" s="30">
        <v>99.531000000000006</v>
      </c>
    </row>
    <row r="184" spans="11:12" x14ac:dyDescent="0.25">
      <c r="K184" s="48">
        <v>44093</v>
      </c>
      <c r="L184" s="30">
        <v>99.714100000000002</v>
      </c>
    </row>
    <row r="185" spans="11:12" x14ac:dyDescent="0.25">
      <c r="K185" s="48">
        <v>44100</v>
      </c>
      <c r="L185" s="30">
        <v>99.520200000000003</v>
      </c>
    </row>
    <row r="186" spans="11:12" x14ac:dyDescent="0.25">
      <c r="K186" s="48">
        <v>44107</v>
      </c>
      <c r="L186" s="30">
        <v>98.806100000000001</v>
      </c>
    </row>
    <row r="187" spans="11:12" x14ac:dyDescent="0.25">
      <c r="K187" s="48">
        <v>44114</v>
      </c>
      <c r="L187" s="30">
        <v>99.054699999999997</v>
      </c>
    </row>
    <row r="188" spans="11:12" x14ac:dyDescent="0.25">
      <c r="K188" s="48">
        <v>44121</v>
      </c>
      <c r="L188" s="30">
        <v>99.898700000000005</v>
      </c>
    </row>
    <row r="189" spans="11:12" x14ac:dyDescent="0.25">
      <c r="K189" s="48">
        <v>44128</v>
      </c>
      <c r="L189" s="30">
        <v>100.1797</v>
      </c>
    </row>
    <row r="190" spans="11:12" x14ac:dyDescent="0.25">
      <c r="K190" s="48">
        <v>44135</v>
      </c>
      <c r="L190" s="30">
        <v>100.3057</v>
      </c>
    </row>
    <row r="191" spans="11:12" x14ac:dyDescent="0.25">
      <c r="K191" s="48">
        <v>44142</v>
      </c>
      <c r="L191" s="30">
        <v>100.6802</v>
      </c>
    </row>
    <row r="192" spans="11:12" x14ac:dyDescent="0.25">
      <c r="K192" s="48">
        <v>44149</v>
      </c>
      <c r="L192" s="30">
        <v>101.4242</v>
      </c>
    </row>
    <row r="193" spans="11:12" x14ac:dyDescent="0.25">
      <c r="K193" s="48">
        <v>44156</v>
      </c>
      <c r="L193" s="30">
        <v>101.7448</v>
      </c>
    </row>
    <row r="194" spans="11:12" x14ac:dyDescent="0.25">
      <c r="K194" s="48">
        <v>44163</v>
      </c>
      <c r="L194" s="30">
        <v>102.0594</v>
      </c>
    </row>
    <row r="195" spans="11:12" x14ac:dyDescent="0.25">
      <c r="K195" s="48">
        <v>44170</v>
      </c>
      <c r="L195" s="30">
        <v>102.60809999999999</v>
      </c>
    </row>
    <row r="196" spans="11:12" x14ac:dyDescent="0.25">
      <c r="K196" s="48">
        <v>44177</v>
      </c>
      <c r="L196" s="30">
        <v>102.67870000000001</v>
      </c>
    </row>
    <row r="197" spans="11:12" x14ac:dyDescent="0.25">
      <c r="K197" s="48">
        <v>44184</v>
      </c>
      <c r="L197" s="30">
        <v>101.8707</v>
      </c>
    </row>
    <row r="198" spans="11:12" x14ac:dyDescent="0.25">
      <c r="K198" s="48">
        <v>44191</v>
      </c>
      <c r="L198" s="30">
        <v>98.0732</v>
      </c>
    </row>
    <row r="199" spans="11:12" x14ac:dyDescent="0.25">
      <c r="K199" s="48">
        <v>44198</v>
      </c>
      <c r="L199" s="30">
        <v>95.142399999999995</v>
      </c>
    </row>
    <row r="200" spans="11:12" x14ac:dyDescent="0.25">
      <c r="K200" s="48">
        <v>44205</v>
      </c>
      <c r="L200" s="30">
        <v>96.463800000000006</v>
      </c>
    </row>
    <row r="201" spans="11:12" x14ac:dyDescent="0.25">
      <c r="K201" s="48">
        <v>44212</v>
      </c>
      <c r="L201" s="30">
        <v>98.546099999999996</v>
      </c>
    </row>
    <row r="202" spans="11:12" x14ac:dyDescent="0.25">
      <c r="K202" s="48">
        <v>44219</v>
      </c>
      <c r="L202" s="30">
        <v>99.492999999999995</v>
      </c>
    </row>
    <row r="203" spans="11:12" x14ac:dyDescent="0.25">
      <c r="K203" s="48">
        <v>44226</v>
      </c>
      <c r="L203" s="30">
        <v>99.995099999999994</v>
      </c>
    </row>
    <row r="204" spans="11:12" x14ac:dyDescent="0.25">
      <c r="K204" s="48">
        <v>44233</v>
      </c>
      <c r="L204" s="30">
        <v>100.7491</v>
      </c>
    </row>
    <row r="205" spans="11:12" x14ac:dyDescent="0.25">
      <c r="K205" s="48">
        <v>44240</v>
      </c>
      <c r="L205" s="30">
        <v>101.77970000000001</v>
      </c>
    </row>
    <row r="206" spans="11:12" x14ac:dyDescent="0.25">
      <c r="K206" s="48">
        <v>44247</v>
      </c>
      <c r="L206" s="30">
        <v>101.9371</v>
      </c>
    </row>
    <row r="207" spans="11:12" x14ac:dyDescent="0.25">
      <c r="K207" s="48">
        <v>44254</v>
      </c>
      <c r="L207" s="30">
        <v>102.2824</v>
      </c>
    </row>
    <row r="208" spans="11:12" x14ac:dyDescent="0.25">
      <c r="K208" s="48">
        <v>44261</v>
      </c>
      <c r="L208" s="30">
        <v>102.49639999999999</v>
      </c>
    </row>
    <row r="209" spans="11:12" x14ac:dyDescent="0.25">
      <c r="K209" s="48">
        <v>44268</v>
      </c>
      <c r="L209" s="30">
        <v>102.8248</v>
      </c>
    </row>
    <row r="210" spans="11:12" x14ac:dyDescent="0.25">
      <c r="K210" s="48">
        <v>44275</v>
      </c>
      <c r="L210" s="30">
        <v>102.96429999999999</v>
      </c>
    </row>
    <row r="211" spans="11:12" x14ac:dyDescent="0.25">
      <c r="K211" s="48">
        <v>44282</v>
      </c>
      <c r="L211" s="30">
        <v>102.9513</v>
      </c>
    </row>
    <row r="212" spans="11:12" x14ac:dyDescent="0.25">
      <c r="K212" s="48">
        <v>44289</v>
      </c>
      <c r="L212" s="30">
        <v>102.6143</v>
      </c>
    </row>
    <row r="213" spans="11:12" x14ac:dyDescent="0.25">
      <c r="K213" s="48">
        <v>44296</v>
      </c>
      <c r="L213" s="30">
        <v>101.8399</v>
      </c>
    </row>
    <row r="214" spans="11:12" x14ac:dyDescent="0.25">
      <c r="K214" s="48">
        <v>44303</v>
      </c>
      <c r="L214" s="30">
        <v>101.7968</v>
      </c>
    </row>
    <row r="215" spans="11:12" x14ac:dyDescent="0.25">
      <c r="K215" s="48">
        <v>44310</v>
      </c>
      <c r="L215" s="30">
        <v>102.0003</v>
      </c>
    </row>
    <row r="216" spans="11:12" x14ac:dyDescent="0.25">
      <c r="K216" s="48">
        <v>44317</v>
      </c>
      <c r="L216" s="30">
        <v>101.8246</v>
      </c>
    </row>
    <row r="217" spans="11:12" x14ac:dyDescent="0.25">
      <c r="K217" s="48">
        <v>44324</v>
      </c>
      <c r="L217" s="30">
        <v>101.45269999999999</v>
      </c>
    </row>
    <row r="218" spans="11:12" x14ac:dyDescent="0.25">
      <c r="K218" s="48" t="s">
        <v>54</v>
      </c>
      <c r="L218" s="30" t="s">
        <v>54</v>
      </c>
    </row>
    <row r="219" spans="11:12" x14ac:dyDescent="0.25">
      <c r="K219" s="48" t="s">
        <v>54</v>
      </c>
      <c r="L219" s="30" t="s">
        <v>54</v>
      </c>
    </row>
    <row r="220" spans="11:12" x14ac:dyDescent="0.25">
      <c r="K220" s="48" t="s">
        <v>54</v>
      </c>
      <c r="L220" s="30" t="s">
        <v>54</v>
      </c>
    </row>
    <row r="221" spans="11:12" x14ac:dyDescent="0.25">
      <c r="K221" s="48" t="s">
        <v>54</v>
      </c>
      <c r="L221" s="30" t="s">
        <v>54</v>
      </c>
    </row>
    <row r="222" spans="11:12" x14ac:dyDescent="0.25">
      <c r="K222" s="48" t="s">
        <v>54</v>
      </c>
      <c r="L222" s="30" t="s">
        <v>54</v>
      </c>
    </row>
    <row r="223" spans="11:12" x14ac:dyDescent="0.25">
      <c r="K223" s="48" t="s">
        <v>54</v>
      </c>
      <c r="L223" s="30" t="s">
        <v>54</v>
      </c>
    </row>
    <row r="224" spans="11:12" x14ac:dyDescent="0.25">
      <c r="K224" s="48" t="s">
        <v>54</v>
      </c>
      <c r="L224" s="30" t="s">
        <v>54</v>
      </c>
    </row>
    <row r="225" spans="11:12" x14ac:dyDescent="0.25">
      <c r="K225" s="48" t="s">
        <v>54</v>
      </c>
      <c r="L225" s="30" t="s">
        <v>54</v>
      </c>
    </row>
    <row r="226" spans="11:12" x14ac:dyDescent="0.25">
      <c r="K226" s="48" t="s">
        <v>54</v>
      </c>
      <c r="L226" s="30" t="s">
        <v>54</v>
      </c>
    </row>
    <row r="227" spans="11:12" x14ac:dyDescent="0.25">
      <c r="K227" s="48" t="s">
        <v>54</v>
      </c>
      <c r="L227" s="30" t="s">
        <v>54</v>
      </c>
    </row>
    <row r="228" spans="11:12" x14ac:dyDescent="0.25">
      <c r="K228" s="48" t="s">
        <v>54</v>
      </c>
      <c r="L228" s="30" t="s">
        <v>54</v>
      </c>
    </row>
    <row r="229" spans="11:12" x14ac:dyDescent="0.25">
      <c r="K229" s="48" t="s">
        <v>54</v>
      </c>
      <c r="L229" s="30" t="s">
        <v>54</v>
      </c>
    </row>
    <row r="230" spans="11:12" x14ac:dyDescent="0.25">
      <c r="K230" s="48" t="s">
        <v>54</v>
      </c>
      <c r="L230" s="30" t="s">
        <v>54</v>
      </c>
    </row>
    <row r="231" spans="11:12" x14ac:dyDescent="0.25">
      <c r="K231" s="48" t="s">
        <v>54</v>
      </c>
      <c r="L231" s="30" t="s">
        <v>54</v>
      </c>
    </row>
    <row r="232" spans="11:12" x14ac:dyDescent="0.25">
      <c r="K232" s="48" t="s">
        <v>54</v>
      </c>
      <c r="L232" s="30" t="s">
        <v>54</v>
      </c>
    </row>
    <row r="233" spans="11:12" x14ac:dyDescent="0.25">
      <c r="K233" s="48" t="s">
        <v>54</v>
      </c>
      <c r="L233" s="30" t="s">
        <v>54</v>
      </c>
    </row>
    <row r="234" spans="11:12" x14ac:dyDescent="0.25">
      <c r="K234" s="48" t="s">
        <v>54</v>
      </c>
      <c r="L234" s="30" t="s">
        <v>54</v>
      </c>
    </row>
    <row r="235" spans="11:12" x14ac:dyDescent="0.25">
      <c r="K235" s="48" t="s">
        <v>54</v>
      </c>
      <c r="L235" s="30" t="s">
        <v>54</v>
      </c>
    </row>
    <row r="236" spans="11:12" x14ac:dyDescent="0.25">
      <c r="K236" s="48" t="s">
        <v>54</v>
      </c>
      <c r="L236" s="30" t="s">
        <v>54</v>
      </c>
    </row>
    <row r="237" spans="11:12" x14ac:dyDescent="0.25">
      <c r="K237" s="48" t="s">
        <v>54</v>
      </c>
      <c r="L237" s="30" t="s">
        <v>54</v>
      </c>
    </row>
    <row r="238" spans="11:12" x14ac:dyDescent="0.25">
      <c r="K238" s="48" t="s">
        <v>54</v>
      </c>
      <c r="L238" s="30" t="s">
        <v>54</v>
      </c>
    </row>
    <row r="239" spans="11:12" x14ac:dyDescent="0.25">
      <c r="K239" s="48" t="s">
        <v>54</v>
      </c>
      <c r="L239" s="30" t="s">
        <v>54</v>
      </c>
    </row>
    <row r="240" spans="11:12" x14ac:dyDescent="0.25">
      <c r="K240" s="48" t="s">
        <v>54</v>
      </c>
      <c r="L240" s="30" t="s">
        <v>54</v>
      </c>
    </row>
    <row r="241" spans="11:12" x14ac:dyDescent="0.25">
      <c r="K241" s="48" t="s">
        <v>54</v>
      </c>
      <c r="L241" s="30" t="s">
        <v>54</v>
      </c>
    </row>
    <row r="242" spans="11:12" x14ac:dyDescent="0.25">
      <c r="K242" s="48" t="s">
        <v>54</v>
      </c>
      <c r="L242" s="30" t="s">
        <v>54</v>
      </c>
    </row>
    <row r="243" spans="11:12" x14ac:dyDescent="0.25">
      <c r="K243" s="48" t="s">
        <v>54</v>
      </c>
      <c r="L243" s="30" t="s">
        <v>54</v>
      </c>
    </row>
    <row r="244" spans="11:12" x14ac:dyDescent="0.25">
      <c r="K244" s="48" t="s">
        <v>54</v>
      </c>
      <c r="L244" s="30" t="s">
        <v>54</v>
      </c>
    </row>
    <row r="245" spans="11:12" x14ac:dyDescent="0.25">
      <c r="K245" s="48" t="s">
        <v>54</v>
      </c>
      <c r="L245" s="30" t="s">
        <v>54</v>
      </c>
    </row>
    <row r="246" spans="11:12" x14ac:dyDescent="0.25">
      <c r="K246" s="48" t="s">
        <v>54</v>
      </c>
      <c r="L246" s="30" t="s">
        <v>54</v>
      </c>
    </row>
    <row r="247" spans="11:12" x14ac:dyDescent="0.25">
      <c r="K247" s="48" t="s">
        <v>54</v>
      </c>
      <c r="L247" s="30" t="s">
        <v>54</v>
      </c>
    </row>
    <row r="248" spans="11:12" x14ac:dyDescent="0.25">
      <c r="K248" s="48" t="s">
        <v>54</v>
      </c>
      <c r="L248" s="30" t="s">
        <v>54</v>
      </c>
    </row>
    <row r="249" spans="11:12" x14ac:dyDescent="0.25">
      <c r="K249" s="48" t="s">
        <v>54</v>
      </c>
      <c r="L249" s="30" t="s">
        <v>54</v>
      </c>
    </row>
    <row r="250" spans="11:12" x14ac:dyDescent="0.25">
      <c r="K250" s="48" t="s">
        <v>54</v>
      </c>
      <c r="L250" s="30" t="s">
        <v>54</v>
      </c>
    </row>
    <row r="251" spans="11:12" x14ac:dyDescent="0.25">
      <c r="K251" s="48" t="s">
        <v>54</v>
      </c>
      <c r="L251" s="30" t="s">
        <v>54</v>
      </c>
    </row>
    <row r="252" spans="11:12" x14ac:dyDescent="0.25">
      <c r="K252" s="48" t="s">
        <v>54</v>
      </c>
      <c r="L252" s="30" t="s">
        <v>54</v>
      </c>
    </row>
    <row r="253" spans="11:12" x14ac:dyDescent="0.25">
      <c r="K253" s="48" t="s">
        <v>54</v>
      </c>
      <c r="L253" s="30" t="s">
        <v>54</v>
      </c>
    </row>
    <row r="254" spans="11:12" x14ac:dyDescent="0.25">
      <c r="K254" s="48" t="s">
        <v>54</v>
      </c>
      <c r="L254" s="30" t="s">
        <v>54</v>
      </c>
    </row>
    <row r="255" spans="11:12" x14ac:dyDescent="0.25">
      <c r="K255" s="48" t="s">
        <v>54</v>
      </c>
      <c r="L255" s="30" t="s">
        <v>54</v>
      </c>
    </row>
    <row r="256" spans="11:12" x14ac:dyDescent="0.25">
      <c r="K256" s="48" t="s">
        <v>54</v>
      </c>
      <c r="L256" s="30" t="s">
        <v>54</v>
      </c>
    </row>
    <row r="257" spans="11:12" x14ac:dyDescent="0.25">
      <c r="K257" s="48" t="s">
        <v>54</v>
      </c>
      <c r="L257" s="30" t="s">
        <v>54</v>
      </c>
    </row>
    <row r="258" spans="11:12" x14ac:dyDescent="0.25">
      <c r="K258" s="48" t="s">
        <v>54</v>
      </c>
      <c r="L258" s="30" t="s">
        <v>54</v>
      </c>
    </row>
    <row r="259" spans="11:12" x14ac:dyDescent="0.25">
      <c r="K259" s="48" t="s">
        <v>54</v>
      </c>
      <c r="L259" s="30" t="s">
        <v>54</v>
      </c>
    </row>
    <row r="260" spans="11:12" x14ac:dyDescent="0.25">
      <c r="K260" s="48" t="s">
        <v>54</v>
      </c>
      <c r="L260" s="30" t="s">
        <v>54</v>
      </c>
    </row>
    <row r="261" spans="11:12" x14ac:dyDescent="0.25">
      <c r="K261" s="48" t="s">
        <v>54</v>
      </c>
      <c r="L261" s="30" t="s">
        <v>54</v>
      </c>
    </row>
    <row r="262" spans="11:12" x14ac:dyDescent="0.25">
      <c r="K262" s="48" t="s">
        <v>54</v>
      </c>
      <c r="L262" s="30" t="s">
        <v>54</v>
      </c>
    </row>
    <row r="263" spans="11:12" x14ac:dyDescent="0.25">
      <c r="K263" s="48" t="s">
        <v>54</v>
      </c>
      <c r="L263" s="30" t="s">
        <v>54</v>
      </c>
    </row>
    <row r="264" spans="11:12" x14ac:dyDescent="0.25">
      <c r="K264" s="48" t="s">
        <v>54</v>
      </c>
      <c r="L264" s="30" t="s">
        <v>54</v>
      </c>
    </row>
    <row r="265" spans="11:12" x14ac:dyDescent="0.25">
      <c r="K265" s="48" t="s">
        <v>54</v>
      </c>
      <c r="L265" s="30" t="s">
        <v>54</v>
      </c>
    </row>
    <row r="266" spans="11:12" x14ac:dyDescent="0.25">
      <c r="K266" s="48" t="s">
        <v>54</v>
      </c>
      <c r="L266" s="30" t="s">
        <v>54</v>
      </c>
    </row>
    <row r="267" spans="11:12" x14ac:dyDescent="0.25">
      <c r="K267" s="48" t="s">
        <v>54</v>
      </c>
      <c r="L267" s="30" t="s">
        <v>54</v>
      </c>
    </row>
    <row r="268" spans="11:12" x14ac:dyDescent="0.25">
      <c r="K268" s="48" t="s">
        <v>54</v>
      </c>
      <c r="L268" s="30" t="s">
        <v>54</v>
      </c>
    </row>
    <row r="269" spans="11:12" x14ac:dyDescent="0.25">
      <c r="K269" s="48" t="s">
        <v>54</v>
      </c>
      <c r="L269" s="30" t="s">
        <v>54</v>
      </c>
    </row>
    <row r="270" spans="11:12" x14ac:dyDescent="0.25">
      <c r="K270" s="48" t="s">
        <v>54</v>
      </c>
      <c r="L270" s="30" t="s">
        <v>54</v>
      </c>
    </row>
    <row r="271" spans="11:12" x14ac:dyDescent="0.25">
      <c r="K271" s="48" t="s">
        <v>54</v>
      </c>
      <c r="L271" s="30" t="s">
        <v>54</v>
      </c>
    </row>
    <row r="272" spans="11:12" x14ac:dyDescent="0.25">
      <c r="K272" s="48" t="s">
        <v>54</v>
      </c>
      <c r="L272" s="30" t="s">
        <v>54</v>
      </c>
    </row>
    <row r="273" spans="11:12" x14ac:dyDescent="0.25">
      <c r="K273" s="48" t="s">
        <v>54</v>
      </c>
      <c r="L273" s="30" t="s">
        <v>54</v>
      </c>
    </row>
    <row r="274" spans="11:12" x14ac:dyDescent="0.25">
      <c r="K274" s="48" t="s">
        <v>54</v>
      </c>
      <c r="L274" s="30" t="s">
        <v>54</v>
      </c>
    </row>
    <row r="275" spans="11:12" x14ac:dyDescent="0.25">
      <c r="K275" s="48" t="s">
        <v>54</v>
      </c>
      <c r="L275" s="30" t="s">
        <v>54</v>
      </c>
    </row>
    <row r="276" spans="11:12" x14ac:dyDescent="0.25">
      <c r="K276" s="48" t="s">
        <v>54</v>
      </c>
      <c r="L276" s="30" t="s">
        <v>54</v>
      </c>
    </row>
    <row r="277" spans="11:12" x14ac:dyDescent="0.25">
      <c r="K277" s="48" t="s">
        <v>54</v>
      </c>
      <c r="L277" s="30" t="s">
        <v>54</v>
      </c>
    </row>
    <row r="278" spans="11:12" x14ac:dyDescent="0.25">
      <c r="K278" s="48" t="s">
        <v>54</v>
      </c>
      <c r="L278" s="30" t="s">
        <v>54</v>
      </c>
    </row>
    <row r="279" spans="11:12" x14ac:dyDescent="0.25">
      <c r="K279" s="48" t="s">
        <v>54</v>
      </c>
      <c r="L279" s="30" t="s">
        <v>54</v>
      </c>
    </row>
    <row r="280" spans="11:12" x14ac:dyDescent="0.25">
      <c r="K280" s="48" t="s">
        <v>54</v>
      </c>
      <c r="L280" s="30" t="s">
        <v>54</v>
      </c>
    </row>
    <row r="281" spans="11:12" x14ac:dyDescent="0.25">
      <c r="K281" s="48" t="s">
        <v>54</v>
      </c>
      <c r="L281" s="30" t="s">
        <v>54</v>
      </c>
    </row>
    <row r="282" spans="11:12" x14ac:dyDescent="0.25">
      <c r="K282" s="48" t="s">
        <v>54</v>
      </c>
      <c r="L282" s="30" t="s">
        <v>54</v>
      </c>
    </row>
    <row r="283" spans="11:12" x14ac:dyDescent="0.25">
      <c r="K283" s="48" t="s">
        <v>54</v>
      </c>
      <c r="L283" s="30" t="s">
        <v>54</v>
      </c>
    </row>
    <row r="284" spans="11:12" x14ac:dyDescent="0.25">
      <c r="K284" s="48" t="s">
        <v>54</v>
      </c>
      <c r="L284" s="30" t="s">
        <v>54</v>
      </c>
    </row>
    <row r="285" spans="11:12" x14ac:dyDescent="0.25">
      <c r="K285" s="48" t="s">
        <v>54</v>
      </c>
      <c r="L285" s="30" t="s">
        <v>54</v>
      </c>
    </row>
    <row r="286" spans="11:12" x14ac:dyDescent="0.25">
      <c r="K286" s="48" t="s">
        <v>54</v>
      </c>
      <c r="L286" s="30" t="s">
        <v>54</v>
      </c>
    </row>
    <row r="287" spans="11:12" x14ac:dyDescent="0.25">
      <c r="K287" s="48" t="s">
        <v>54</v>
      </c>
      <c r="L287" s="30" t="s">
        <v>54</v>
      </c>
    </row>
    <row r="288" spans="11:12" x14ac:dyDescent="0.25">
      <c r="K288" s="48" t="s">
        <v>54</v>
      </c>
      <c r="L288" s="30" t="s">
        <v>54</v>
      </c>
    </row>
    <row r="289" spans="11:12" x14ac:dyDescent="0.25">
      <c r="K289" s="48" t="s">
        <v>54</v>
      </c>
      <c r="L289" s="30" t="s">
        <v>54</v>
      </c>
    </row>
    <row r="290" spans="11:12" x14ac:dyDescent="0.25">
      <c r="K290" s="48" t="s">
        <v>54</v>
      </c>
      <c r="L290" s="30" t="s">
        <v>54</v>
      </c>
    </row>
    <row r="291" spans="11:12" x14ac:dyDescent="0.25">
      <c r="K291" s="48" t="s">
        <v>54</v>
      </c>
      <c r="L291" s="30" t="s">
        <v>54</v>
      </c>
    </row>
    <row r="292" spans="11:12" x14ac:dyDescent="0.25">
      <c r="K292" s="48" t="s">
        <v>54</v>
      </c>
      <c r="L292" s="30" t="s">
        <v>54</v>
      </c>
    </row>
    <row r="293" spans="11:12" x14ac:dyDescent="0.25">
      <c r="K293" s="48" t="s">
        <v>54</v>
      </c>
      <c r="L293" s="30" t="s">
        <v>54</v>
      </c>
    </row>
    <row r="294" spans="11:12" x14ac:dyDescent="0.25">
      <c r="K294" s="48" t="s">
        <v>54</v>
      </c>
      <c r="L294" s="30" t="s">
        <v>54</v>
      </c>
    </row>
    <row r="295" spans="11:12" x14ac:dyDescent="0.25">
      <c r="K295" s="48" t="s">
        <v>54</v>
      </c>
      <c r="L295" s="30" t="s">
        <v>54</v>
      </c>
    </row>
    <row r="296" spans="11:12" x14ac:dyDescent="0.25">
      <c r="K296" s="48" t="s">
        <v>54</v>
      </c>
      <c r="L296" s="30" t="s">
        <v>54</v>
      </c>
    </row>
    <row r="297" spans="11:12" x14ac:dyDescent="0.25">
      <c r="K297" s="48" t="s">
        <v>54</v>
      </c>
      <c r="L297" s="30" t="s">
        <v>54</v>
      </c>
    </row>
    <row r="298" spans="11:12" x14ac:dyDescent="0.25">
      <c r="K298" s="48" t="s">
        <v>54</v>
      </c>
      <c r="L298" s="30" t="s">
        <v>54</v>
      </c>
    </row>
    <row r="299" spans="11:12" x14ac:dyDescent="0.25">
      <c r="K299" s="48" t="s">
        <v>54</v>
      </c>
      <c r="L299" s="30" t="s">
        <v>54</v>
      </c>
    </row>
    <row r="300" spans="11:12" x14ac:dyDescent="0.25">
      <c r="K300" s="48" t="s">
        <v>54</v>
      </c>
      <c r="L300" s="30" t="s">
        <v>54</v>
      </c>
    </row>
    <row r="301" spans="11:12" x14ac:dyDescent="0.25">
      <c r="K301" s="48" t="s">
        <v>54</v>
      </c>
      <c r="L301" s="30" t="s">
        <v>54</v>
      </c>
    </row>
    <row r="302" spans="11:12" x14ac:dyDescent="0.25">
      <c r="K302" s="48" t="s">
        <v>54</v>
      </c>
      <c r="L302" s="30" t="s">
        <v>54</v>
      </c>
    </row>
    <row r="303" spans="11:12" x14ac:dyDescent="0.25">
      <c r="K303" s="48" t="s">
        <v>54</v>
      </c>
      <c r="L303" s="30" t="s">
        <v>54</v>
      </c>
    </row>
    <row r="304" spans="11:12" x14ac:dyDescent="0.25">
      <c r="K304" s="26" t="s">
        <v>55</v>
      </c>
      <c r="L304" s="49"/>
    </row>
    <row r="305" spans="11:12" x14ac:dyDescent="0.25">
      <c r="K305" s="48">
        <v>43904</v>
      </c>
      <c r="L305" s="30">
        <v>100</v>
      </c>
    </row>
    <row r="306" spans="11:12" x14ac:dyDescent="0.25">
      <c r="K306" s="48">
        <v>43911</v>
      </c>
      <c r="L306" s="30">
        <v>99.602999999999994</v>
      </c>
    </row>
    <row r="307" spans="11:12" x14ac:dyDescent="0.25">
      <c r="K307" s="48">
        <v>43918</v>
      </c>
      <c r="L307" s="30">
        <v>98.104600000000005</v>
      </c>
    </row>
    <row r="308" spans="11:12" x14ac:dyDescent="0.25">
      <c r="K308" s="48">
        <v>43925</v>
      </c>
      <c r="L308" s="30">
        <v>96.234200000000001</v>
      </c>
    </row>
    <row r="309" spans="11:12" x14ac:dyDescent="0.25">
      <c r="K309" s="48">
        <v>43932</v>
      </c>
      <c r="L309" s="30">
        <v>93.486699999999999</v>
      </c>
    </row>
    <row r="310" spans="11:12" x14ac:dyDescent="0.25">
      <c r="K310" s="48">
        <v>43939</v>
      </c>
      <c r="L310" s="30">
        <v>93.691900000000004</v>
      </c>
    </row>
    <row r="311" spans="11:12" x14ac:dyDescent="0.25">
      <c r="K311" s="48">
        <v>43946</v>
      </c>
      <c r="L311" s="30">
        <v>94.107799999999997</v>
      </c>
    </row>
    <row r="312" spans="11:12" x14ac:dyDescent="0.25">
      <c r="K312" s="48">
        <v>43953</v>
      </c>
      <c r="L312" s="30">
        <v>94.654899999999998</v>
      </c>
    </row>
    <row r="313" spans="11:12" x14ac:dyDescent="0.25">
      <c r="K313" s="48">
        <v>43960</v>
      </c>
      <c r="L313" s="30">
        <v>93.577600000000004</v>
      </c>
    </row>
    <row r="314" spans="11:12" x14ac:dyDescent="0.25">
      <c r="K314" s="48">
        <v>43967</v>
      </c>
      <c r="L314" s="30">
        <v>92.811599999999999</v>
      </c>
    </row>
    <row r="315" spans="11:12" x14ac:dyDescent="0.25">
      <c r="K315" s="48">
        <v>43974</v>
      </c>
      <c r="L315" s="30">
        <v>92.462299999999999</v>
      </c>
    </row>
    <row r="316" spans="11:12" x14ac:dyDescent="0.25">
      <c r="K316" s="48">
        <v>43981</v>
      </c>
      <c r="L316" s="30">
        <v>93.789699999999996</v>
      </c>
    </row>
    <row r="317" spans="11:12" x14ac:dyDescent="0.25">
      <c r="K317" s="48">
        <v>43988</v>
      </c>
      <c r="L317" s="30">
        <v>95.925799999999995</v>
      </c>
    </row>
    <row r="318" spans="11:12" x14ac:dyDescent="0.25">
      <c r="K318" s="48">
        <v>43995</v>
      </c>
      <c r="L318" s="30">
        <v>96.602199999999996</v>
      </c>
    </row>
    <row r="319" spans="11:12" x14ac:dyDescent="0.25">
      <c r="K319" s="48">
        <v>44002</v>
      </c>
      <c r="L319" s="30">
        <v>97.580100000000002</v>
      </c>
    </row>
    <row r="320" spans="11:12" x14ac:dyDescent="0.25">
      <c r="K320" s="48">
        <v>44009</v>
      </c>
      <c r="L320" s="30">
        <v>97.325999999999993</v>
      </c>
    </row>
    <row r="321" spans="11:12" x14ac:dyDescent="0.25">
      <c r="K321" s="48">
        <v>44016</v>
      </c>
      <c r="L321" s="30">
        <v>99.113399999999999</v>
      </c>
    </row>
    <row r="322" spans="11:12" x14ac:dyDescent="0.25">
      <c r="K322" s="48">
        <v>44023</v>
      </c>
      <c r="L322" s="30">
        <v>96.733099999999993</v>
      </c>
    </row>
    <row r="323" spans="11:12" x14ac:dyDescent="0.25">
      <c r="K323" s="48">
        <v>44030</v>
      </c>
      <c r="L323" s="30">
        <v>96.560900000000004</v>
      </c>
    </row>
    <row r="324" spans="11:12" x14ac:dyDescent="0.25">
      <c r="K324" s="48">
        <v>44037</v>
      </c>
      <c r="L324" s="30">
        <v>96.361599999999996</v>
      </c>
    </row>
    <row r="325" spans="11:12" x14ac:dyDescent="0.25">
      <c r="K325" s="48">
        <v>44044</v>
      </c>
      <c r="L325" s="30">
        <v>97.197000000000003</v>
      </c>
    </row>
    <row r="326" spans="11:12" x14ac:dyDescent="0.25">
      <c r="K326" s="48">
        <v>44051</v>
      </c>
      <c r="L326" s="30">
        <v>97.652299999999997</v>
      </c>
    </row>
    <row r="327" spans="11:12" x14ac:dyDescent="0.25">
      <c r="K327" s="48">
        <v>44058</v>
      </c>
      <c r="L327" s="30">
        <v>97.159899999999993</v>
      </c>
    </row>
    <row r="328" spans="11:12" x14ac:dyDescent="0.25">
      <c r="K328" s="48">
        <v>44065</v>
      </c>
      <c r="L328" s="30">
        <v>97.026799999999994</v>
      </c>
    </row>
    <row r="329" spans="11:12" x14ac:dyDescent="0.25">
      <c r="K329" s="48">
        <v>44072</v>
      </c>
      <c r="L329" s="30">
        <v>97.246300000000005</v>
      </c>
    </row>
    <row r="330" spans="11:12" x14ac:dyDescent="0.25">
      <c r="K330" s="48">
        <v>44079</v>
      </c>
      <c r="L330" s="30">
        <v>99.963800000000006</v>
      </c>
    </row>
    <row r="331" spans="11:12" x14ac:dyDescent="0.25">
      <c r="K331" s="48">
        <v>44086</v>
      </c>
      <c r="L331" s="30">
        <v>100.9674</v>
      </c>
    </row>
    <row r="332" spans="11:12" x14ac:dyDescent="0.25">
      <c r="K332" s="48">
        <v>44093</v>
      </c>
      <c r="L332" s="30">
        <v>101.85250000000001</v>
      </c>
    </row>
    <row r="333" spans="11:12" x14ac:dyDescent="0.25">
      <c r="K333" s="48">
        <v>44100</v>
      </c>
      <c r="L333" s="30">
        <v>101.0198</v>
      </c>
    </row>
    <row r="334" spans="11:12" x14ac:dyDescent="0.25">
      <c r="K334" s="48">
        <v>44107</v>
      </c>
      <c r="L334" s="30">
        <v>98.883399999999995</v>
      </c>
    </row>
    <row r="335" spans="11:12" x14ac:dyDescent="0.25">
      <c r="K335" s="48">
        <v>44114</v>
      </c>
      <c r="L335" s="30">
        <v>97.873199999999997</v>
      </c>
    </row>
    <row r="336" spans="11:12" x14ac:dyDescent="0.25">
      <c r="K336" s="48">
        <v>44121</v>
      </c>
      <c r="L336" s="30">
        <v>98.568100000000001</v>
      </c>
    </row>
    <row r="337" spans="11:12" x14ac:dyDescent="0.25">
      <c r="K337" s="48">
        <v>44128</v>
      </c>
      <c r="L337" s="30">
        <v>97.963499999999996</v>
      </c>
    </row>
    <row r="338" spans="11:12" x14ac:dyDescent="0.25">
      <c r="K338" s="48">
        <v>44135</v>
      </c>
      <c r="L338" s="30">
        <v>97.997600000000006</v>
      </c>
    </row>
    <row r="339" spans="11:12" x14ac:dyDescent="0.25">
      <c r="K339" s="48">
        <v>44142</v>
      </c>
      <c r="L339" s="30">
        <v>99.251499999999993</v>
      </c>
    </row>
    <row r="340" spans="11:12" x14ac:dyDescent="0.25">
      <c r="K340" s="48">
        <v>44149</v>
      </c>
      <c r="L340" s="30">
        <v>100.17319999999999</v>
      </c>
    </row>
    <row r="341" spans="11:12" x14ac:dyDescent="0.25">
      <c r="K341" s="48">
        <v>44156</v>
      </c>
      <c r="L341" s="30">
        <v>100.22920000000001</v>
      </c>
    </row>
    <row r="342" spans="11:12" x14ac:dyDescent="0.25">
      <c r="K342" s="48">
        <v>44163</v>
      </c>
      <c r="L342" s="30">
        <v>101.5762</v>
      </c>
    </row>
    <row r="343" spans="11:12" x14ac:dyDescent="0.25">
      <c r="K343" s="48">
        <v>44170</v>
      </c>
      <c r="L343" s="30">
        <v>103.3623</v>
      </c>
    </row>
    <row r="344" spans="11:12" x14ac:dyDescent="0.25">
      <c r="K344" s="48">
        <v>44177</v>
      </c>
      <c r="L344" s="30">
        <v>103.83669999999999</v>
      </c>
    </row>
    <row r="345" spans="11:12" x14ac:dyDescent="0.25">
      <c r="K345" s="48">
        <v>44184</v>
      </c>
      <c r="L345" s="30">
        <v>103.70829999999999</v>
      </c>
    </row>
    <row r="346" spans="11:12" x14ac:dyDescent="0.25">
      <c r="K346" s="48">
        <v>44191</v>
      </c>
      <c r="L346" s="30">
        <v>98.2393</v>
      </c>
    </row>
    <row r="347" spans="11:12" x14ac:dyDescent="0.25">
      <c r="K347" s="48">
        <v>44198</v>
      </c>
      <c r="L347" s="30">
        <v>94.650599999999997</v>
      </c>
    </row>
    <row r="348" spans="11:12" x14ac:dyDescent="0.25">
      <c r="K348" s="48">
        <v>44205</v>
      </c>
      <c r="L348" s="30">
        <v>95.644099999999995</v>
      </c>
    </row>
    <row r="349" spans="11:12" x14ac:dyDescent="0.25">
      <c r="K349" s="48">
        <v>44212</v>
      </c>
      <c r="L349" s="30">
        <v>97.678299999999993</v>
      </c>
    </row>
    <row r="350" spans="11:12" x14ac:dyDescent="0.25">
      <c r="K350" s="48">
        <v>44219</v>
      </c>
      <c r="L350" s="30">
        <v>98.293300000000002</v>
      </c>
    </row>
    <row r="351" spans="11:12" x14ac:dyDescent="0.25">
      <c r="K351" s="48">
        <v>44226</v>
      </c>
      <c r="L351" s="30">
        <v>98.661500000000004</v>
      </c>
    </row>
    <row r="352" spans="11:12" x14ac:dyDescent="0.25">
      <c r="K352" s="48">
        <v>44233</v>
      </c>
      <c r="L352" s="30">
        <v>102.6096</v>
      </c>
    </row>
    <row r="353" spans="11:12" x14ac:dyDescent="0.25">
      <c r="K353" s="48">
        <v>44240</v>
      </c>
      <c r="L353" s="30">
        <v>104.1665</v>
      </c>
    </row>
    <row r="354" spans="11:12" x14ac:dyDescent="0.25">
      <c r="K354" s="48">
        <v>44247</v>
      </c>
      <c r="L354" s="30">
        <v>104.1627</v>
      </c>
    </row>
    <row r="355" spans="11:12" x14ac:dyDescent="0.25">
      <c r="K355" s="48">
        <v>44254</v>
      </c>
      <c r="L355" s="30">
        <v>104.5933</v>
      </c>
    </row>
    <row r="356" spans="11:12" x14ac:dyDescent="0.25">
      <c r="K356" s="48">
        <v>44261</v>
      </c>
      <c r="L356" s="30">
        <v>105.33459999999999</v>
      </c>
    </row>
    <row r="357" spans="11:12" x14ac:dyDescent="0.25">
      <c r="K357" s="48">
        <v>44268</v>
      </c>
      <c r="L357" s="30">
        <v>105.31699999999999</v>
      </c>
    </row>
    <row r="358" spans="11:12" x14ac:dyDescent="0.25">
      <c r="K358" s="48">
        <v>44275</v>
      </c>
      <c r="L358" s="30">
        <v>105.28060000000001</v>
      </c>
    </row>
    <row r="359" spans="11:12" x14ac:dyDescent="0.25">
      <c r="K359" s="48">
        <v>44282</v>
      </c>
      <c r="L359" s="30">
        <v>105.5879</v>
      </c>
    </row>
    <row r="360" spans="11:12" x14ac:dyDescent="0.25">
      <c r="K360" s="48">
        <v>44289</v>
      </c>
      <c r="L360" s="30">
        <v>105.11660000000001</v>
      </c>
    </row>
    <row r="361" spans="11:12" x14ac:dyDescent="0.25">
      <c r="K361" s="48">
        <v>44296</v>
      </c>
      <c r="L361" s="30">
        <v>103.377</v>
      </c>
    </row>
    <row r="362" spans="11:12" x14ac:dyDescent="0.25">
      <c r="K362" s="48">
        <v>44303</v>
      </c>
      <c r="L362" s="30">
        <v>103.7624</v>
      </c>
    </row>
    <row r="363" spans="11:12" x14ac:dyDescent="0.25">
      <c r="K363" s="48">
        <v>44310</v>
      </c>
      <c r="L363" s="30">
        <v>103.1751</v>
      </c>
    </row>
    <row r="364" spans="11:12" x14ac:dyDescent="0.25">
      <c r="K364" s="48">
        <v>44317</v>
      </c>
      <c r="L364" s="30">
        <v>102.71299999999999</v>
      </c>
    </row>
    <row r="365" spans="11:12" x14ac:dyDescent="0.25">
      <c r="K365" s="48">
        <v>44324</v>
      </c>
      <c r="L365" s="30">
        <v>101.8847</v>
      </c>
    </row>
    <row r="366" spans="11:12" x14ac:dyDescent="0.25">
      <c r="K366" s="48" t="s">
        <v>54</v>
      </c>
      <c r="L366" s="30" t="s">
        <v>54</v>
      </c>
    </row>
    <row r="367" spans="11:12" x14ac:dyDescent="0.25">
      <c r="K367" s="48" t="s">
        <v>54</v>
      </c>
      <c r="L367" s="30" t="s">
        <v>54</v>
      </c>
    </row>
    <row r="368" spans="11:12" x14ac:dyDescent="0.25">
      <c r="K368" s="48" t="s">
        <v>54</v>
      </c>
      <c r="L368" s="30" t="s">
        <v>54</v>
      </c>
    </row>
    <row r="369" spans="11:12" x14ac:dyDescent="0.25">
      <c r="K369" s="48" t="s">
        <v>54</v>
      </c>
      <c r="L369" s="30" t="s">
        <v>54</v>
      </c>
    </row>
    <row r="370" spans="11:12" x14ac:dyDescent="0.25">
      <c r="K370" s="48" t="s">
        <v>54</v>
      </c>
      <c r="L370" s="30" t="s">
        <v>54</v>
      </c>
    </row>
    <row r="371" spans="11:12" x14ac:dyDescent="0.25">
      <c r="K371" s="48" t="s">
        <v>54</v>
      </c>
      <c r="L371" s="30" t="s">
        <v>54</v>
      </c>
    </row>
    <row r="372" spans="11:12" x14ac:dyDescent="0.25">
      <c r="K372" s="48" t="s">
        <v>54</v>
      </c>
      <c r="L372" s="30" t="s">
        <v>54</v>
      </c>
    </row>
    <row r="373" spans="11:12" x14ac:dyDescent="0.25">
      <c r="K373" s="48" t="s">
        <v>54</v>
      </c>
      <c r="L373" s="30" t="s">
        <v>54</v>
      </c>
    </row>
    <row r="374" spans="11:12" x14ac:dyDescent="0.25">
      <c r="K374" s="48" t="s">
        <v>54</v>
      </c>
      <c r="L374" s="30" t="s">
        <v>54</v>
      </c>
    </row>
    <row r="375" spans="11:12" x14ac:dyDescent="0.25">
      <c r="K375" s="48" t="s">
        <v>54</v>
      </c>
      <c r="L375" s="30" t="s">
        <v>54</v>
      </c>
    </row>
    <row r="376" spans="11:12" x14ac:dyDescent="0.25">
      <c r="K376" s="48" t="s">
        <v>54</v>
      </c>
      <c r="L376" s="30" t="s">
        <v>54</v>
      </c>
    </row>
    <row r="377" spans="11:12" x14ac:dyDescent="0.25">
      <c r="K377" s="48" t="s">
        <v>54</v>
      </c>
      <c r="L377" s="30" t="s">
        <v>54</v>
      </c>
    </row>
    <row r="378" spans="11:12" x14ac:dyDescent="0.25">
      <c r="K378" s="48" t="s">
        <v>54</v>
      </c>
      <c r="L378" s="30" t="s">
        <v>54</v>
      </c>
    </row>
    <row r="379" spans="11:12" x14ac:dyDescent="0.25">
      <c r="K379" s="48" t="s">
        <v>54</v>
      </c>
      <c r="L379" s="30" t="s">
        <v>54</v>
      </c>
    </row>
    <row r="380" spans="11:12" x14ac:dyDescent="0.25">
      <c r="K380" s="48" t="s">
        <v>54</v>
      </c>
      <c r="L380" s="30" t="s">
        <v>54</v>
      </c>
    </row>
    <row r="381" spans="11:12" x14ac:dyDescent="0.25">
      <c r="K381" s="48" t="s">
        <v>54</v>
      </c>
      <c r="L381" s="30" t="s">
        <v>54</v>
      </c>
    </row>
    <row r="382" spans="11:12" x14ac:dyDescent="0.25">
      <c r="K382" s="48" t="s">
        <v>54</v>
      </c>
      <c r="L382" s="30" t="s">
        <v>54</v>
      </c>
    </row>
    <row r="383" spans="11:12" x14ac:dyDescent="0.25">
      <c r="K383" s="48" t="s">
        <v>54</v>
      </c>
      <c r="L383" s="30" t="s">
        <v>54</v>
      </c>
    </row>
    <row r="384" spans="11:12" x14ac:dyDescent="0.25">
      <c r="K384" s="48" t="s">
        <v>54</v>
      </c>
      <c r="L384" s="30" t="s">
        <v>54</v>
      </c>
    </row>
    <row r="385" spans="11:12" x14ac:dyDescent="0.25">
      <c r="K385" s="48" t="s">
        <v>54</v>
      </c>
      <c r="L385" s="30" t="s">
        <v>54</v>
      </c>
    </row>
    <row r="386" spans="11:12" x14ac:dyDescent="0.25">
      <c r="K386" s="48" t="s">
        <v>54</v>
      </c>
      <c r="L386" s="30" t="s">
        <v>54</v>
      </c>
    </row>
    <row r="387" spans="11:12" x14ac:dyDescent="0.25">
      <c r="K387" s="48" t="s">
        <v>54</v>
      </c>
      <c r="L387" s="30" t="s">
        <v>54</v>
      </c>
    </row>
    <row r="388" spans="11:12" x14ac:dyDescent="0.25">
      <c r="K388" s="48" t="s">
        <v>54</v>
      </c>
      <c r="L388" s="30" t="s">
        <v>54</v>
      </c>
    </row>
    <row r="389" spans="11:12" x14ac:dyDescent="0.25">
      <c r="K389" s="48" t="s">
        <v>54</v>
      </c>
      <c r="L389" s="30" t="s">
        <v>54</v>
      </c>
    </row>
    <row r="390" spans="11:12" x14ac:dyDescent="0.25">
      <c r="K390" s="48" t="s">
        <v>54</v>
      </c>
      <c r="L390" s="30" t="s">
        <v>54</v>
      </c>
    </row>
    <row r="391" spans="11:12" x14ac:dyDescent="0.25">
      <c r="K391" s="48" t="s">
        <v>54</v>
      </c>
      <c r="L391" s="30" t="s">
        <v>54</v>
      </c>
    </row>
    <row r="392" spans="11:12" x14ac:dyDescent="0.25">
      <c r="K392" s="48" t="s">
        <v>54</v>
      </c>
      <c r="L392" s="30" t="s">
        <v>54</v>
      </c>
    </row>
    <row r="393" spans="11:12" x14ac:dyDescent="0.25">
      <c r="K393" s="48" t="s">
        <v>54</v>
      </c>
      <c r="L393" s="30" t="s">
        <v>54</v>
      </c>
    </row>
    <row r="394" spans="11:12" x14ac:dyDescent="0.25">
      <c r="K394" s="48" t="s">
        <v>54</v>
      </c>
      <c r="L394" s="30" t="s">
        <v>54</v>
      </c>
    </row>
    <row r="395" spans="11:12" x14ac:dyDescent="0.25">
      <c r="K395" s="48" t="s">
        <v>54</v>
      </c>
      <c r="L395" s="30" t="s">
        <v>54</v>
      </c>
    </row>
    <row r="396" spans="11:12" x14ac:dyDescent="0.25">
      <c r="K396" s="48" t="s">
        <v>54</v>
      </c>
      <c r="L396" s="30" t="s">
        <v>54</v>
      </c>
    </row>
    <row r="397" spans="11:12" x14ac:dyDescent="0.25">
      <c r="K397" s="48" t="s">
        <v>54</v>
      </c>
      <c r="L397" s="30" t="s">
        <v>54</v>
      </c>
    </row>
    <row r="398" spans="11:12" x14ac:dyDescent="0.25">
      <c r="K398" s="48" t="s">
        <v>54</v>
      </c>
      <c r="L398" s="30" t="s">
        <v>54</v>
      </c>
    </row>
    <row r="399" spans="11:12" x14ac:dyDescent="0.25">
      <c r="K399" s="48" t="s">
        <v>54</v>
      </c>
      <c r="L399" s="30" t="s">
        <v>54</v>
      </c>
    </row>
    <row r="400" spans="11:12" x14ac:dyDescent="0.25">
      <c r="K400" s="48" t="s">
        <v>54</v>
      </c>
      <c r="L400" s="30" t="s">
        <v>54</v>
      </c>
    </row>
    <row r="401" spans="11:12" x14ac:dyDescent="0.25">
      <c r="K401" s="48" t="s">
        <v>54</v>
      </c>
      <c r="L401" s="30" t="s">
        <v>54</v>
      </c>
    </row>
    <row r="402" spans="11:12" x14ac:dyDescent="0.25">
      <c r="K402" s="48" t="s">
        <v>54</v>
      </c>
      <c r="L402" s="30" t="s">
        <v>54</v>
      </c>
    </row>
    <row r="403" spans="11:12" x14ac:dyDescent="0.25">
      <c r="K403" s="48" t="s">
        <v>54</v>
      </c>
      <c r="L403" s="30" t="s">
        <v>54</v>
      </c>
    </row>
    <row r="404" spans="11:12" x14ac:dyDescent="0.25">
      <c r="K404" s="48" t="s">
        <v>54</v>
      </c>
      <c r="L404" s="30" t="s">
        <v>54</v>
      </c>
    </row>
    <row r="405" spans="11:12" x14ac:dyDescent="0.25">
      <c r="K405" s="48" t="s">
        <v>54</v>
      </c>
      <c r="L405" s="30" t="s">
        <v>54</v>
      </c>
    </row>
    <row r="406" spans="11:12" x14ac:dyDescent="0.25">
      <c r="K406" s="48" t="s">
        <v>54</v>
      </c>
      <c r="L406" s="30" t="s">
        <v>54</v>
      </c>
    </row>
    <row r="407" spans="11:12" x14ac:dyDescent="0.25">
      <c r="K407" s="48" t="s">
        <v>54</v>
      </c>
      <c r="L407" s="30" t="s">
        <v>54</v>
      </c>
    </row>
    <row r="408" spans="11:12" x14ac:dyDescent="0.25">
      <c r="K408" s="48" t="s">
        <v>54</v>
      </c>
      <c r="L408" s="30" t="s">
        <v>54</v>
      </c>
    </row>
    <row r="409" spans="11:12" x14ac:dyDescent="0.25">
      <c r="K409" s="48" t="s">
        <v>54</v>
      </c>
      <c r="L409" s="30" t="s">
        <v>54</v>
      </c>
    </row>
    <row r="410" spans="11:12" x14ac:dyDescent="0.25">
      <c r="K410" s="48" t="s">
        <v>54</v>
      </c>
      <c r="L410" s="30" t="s">
        <v>54</v>
      </c>
    </row>
    <row r="411" spans="11:12" x14ac:dyDescent="0.25">
      <c r="K411" s="48" t="s">
        <v>54</v>
      </c>
      <c r="L411" s="30" t="s">
        <v>54</v>
      </c>
    </row>
    <row r="412" spans="11:12" x14ac:dyDescent="0.25">
      <c r="K412" s="48" t="s">
        <v>54</v>
      </c>
      <c r="L412" s="30" t="s">
        <v>54</v>
      </c>
    </row>
    <row r="413" spans="11:12" x14ac:dyDescent="0.25">
      <c r="K413" s="48" t="s">
        <v>54</v>
      </c>
      <c r="L413" s="30" t="s">
        <v>54</v>
      </c>
    </row>
    <row r="414" spans="11:12" x14ac:dyDescent="0.25">
      <c r="K414" s="48" t="s">
        <v>54</v>
      </c>
      <c r="L414" s="30" t="s">
        <v>54</v>
      </c>
    </row>
    <row r="415" spans="11:12" x14ac:dyDescent="0.25">
      <c r="K415" s="48" t="s">
        <v>54</v>
      </c>
      <c r="L415" s="30" t="s">
        <v>54</v>
      </c>
    </row>
    <row r="416" spans="11:12" x14ac:dyDescent="0.25">
      <c r="K416" s="48" t="s">
        <v>54</v>
      </c>
      <c r="L416" s="30" t="s">
        <v>54</v>
      </c>
    </row>
    <row r="417" spans="11:12" x14ac:dyDescent="0.25">
      <c r="K417" s="48" t="s">
        <v>54</v>
      </c>
      <c r="L417" s="30" t="s">
        <v>54</v>
      </c>
    </row>
    <row r="418" spans="11:12" x14ac:dyDescent="0.25">
      <c r="K418" s="48" t="s">
        <v>54</v>
      </c>
      <c r="L418" s="30" t="s">
        <v>54</v>
      </c>
    </row>
    <row r="419" spans="11:12" x14ac:dyDescent="0.25">
      <c r="K419" s="48" t="s">
        <v>54</v>
      </c>
      <c r="L419" s="30" t="s">
        <v>54</v>
      </c>
    </row>
    <row r="420" spans="11:12" x14ac:dyDescent="0.25">
      <c r="K420" s="48" t="s">
        <v>54</v>
      </c>
      <c r="L420" s="30" t="s">
        <v>54</v>
      </c>
    </row>
    <row r="421" spans="11:12" x14ac:dyDescent="0.25">
      <c r="K421" s="48" t="s">
        <v>54</v>
      </c>
      <c r="L421" s="30" t="s">
        <v>54</v>
      </c>
    </row>
    <row r="422" spans="11:12" x14ac:dyDescent="0.25">
      <c r="K422" s="48" t="s">
        <v>54</v>
      </c>
      <c r="L422" s="30" t="s">
        <v>54</v>
      </c>
    </row>
    <row r="423" spans="11:12" x14ac:dyDescent="0.25">
      <c r="K423" s="48" t="s">
        <v>54</v>
      </c>
      <c r="L423" s="30" t="s">
        <v>54</v>
      </c>
    </row>
    <row r="424" spans="11:12" x14ac:dyDescent="0.25">
      <c r="K424" s="48" t="s">
        <v>54</v>
      </c>
      <c r="L424" s="30" t="s">
        <v>54</v>
      </c>
    </row>
    <row r="425" spans="11:12" x14ac:dyDescent="0.25">
      <c r="K425" s="48" t="s">
        <v>54</v>
      </c>
      <c r="L425" s="30" t="s">
        <v>54</v>
      </c>
    </row>
    <row r="426" spans="11:12" x14ac:dyDescent="0.25">
      <c r="K426" s="48" t="s">
        <v>54</v>
      </c>
      <c r="L426" s="30" t="s">
        <v>54</v>
      </c>
    </row>
    <row r="427" spans="11:12" x14ac:dyDescent="0.25">
      <c r="K427" s="48" t="s">
        <v>54</v>
      </c>
      <c r="L427" s="30" t="s">
        <v>54</v>
      </c>
    </row>
    <row r="428" spans="11:12" x14ac:dyDescent="0.25">
      <c r="K428" s="48" t="s">
        <v>54</v>
      </c>
      <c r="L428" s="30" t="s">
        <v>54</v>
      </c>
    </row>
    <row r="429" spans="11:12" x14ac:dyDescent="0.25">
      <c r="K429" s="48" t="s">
        <v>54</v>
      </c>
      <c r="L429" s="30" t="s">
        <v>54</v>
      </c>
    </row>
    <row r="430" spans="11:12" x14ac:dyDescent="0.25">
      <c r="K430" s="48" t="s">
        <v>54</v>
      </c>
      <c r="L430" s="30" t="s">
        <v>54</v>
      </c>
    </row>
    <row r="431" spans="11:12" x14ac:dyDescent="0.25">
      <c r="K431" s="48" t="s">
        <v>54</v>
      </c>
      <c r="L431" s="30" t="s">
        <v>54</v>
      </c>
    </row>
    <row r="432" spans="11:12" x14ac:dyDescent="0.25">
      <c r="K432" s="48" t="s">
        <v>54</v>
      </c>
      <c r="L432" s="30" t="s">
        <v>54</v>
      </c>
    </row>
    <row r="433" spans="11:12" x14ac:dyDescent="0.25">
      <c r="K433" s="48" t="s">
        <v>54</v>
      </c>
      <c r="L433" s="30" t="s">
        <v>54</v>
      </c>
    </row>
    <row r="434" spans="11:12" x14ac:dyDescent="0.25">
      <c r="K434" s="48" t="s">
        <v>54</v>
      </c>
      <c r="L434" s="30" t="s">
        <v>54</v>
      </c>
    </row>
    <row r="435" spans="11:12" x14ac:dyDescent="0.25">
      <c r="K435" s="48" t="s">
        <v>54</v>
      </c>
      <c r="L435" s="30" t="s">
        <v>54</v>
      </c>
    </row>
    <row r="436" spans="11:12" x14ac:dyDescent="0.25">
      <c r="K436" s="48" t="s">
        <v>54</v>
      </c>
      <c r="L436" s="30" t="s">
        <v>54</v>
      </c>
    </row>
    <row r="437" spans="11:12" x14ac:dyDescent="0.25">
      <c r="K437" s="48" t="s">
        <v>54</v>
      </c>
      <c r="L437" s="30" t="s">
        <v>54</v>
      </c>
    </row>
    <row r="438" spans="11:12" x14ac:dyDescent="0.25">
      <c r="K438" s="48" t="s">
        <v>54</v>
      </c>
      <c r="L438" s="30" t="s">
        <v>54</v>
      </c>
    </row>
    <row r="439" spans="11:12" x14ac:dyDescent="0.25">
      <c r="K439" s="48" t="s">
        <v>54</v>
      </c>
      <c r="L439" s="30" t="s">
        <v>54</v>
      </c>
    </row>
    <row r="440" spans="11:12" x14ac:dyDescent="0.25">
      <c r="K440" s="48" t="s">
        <v>54</v>
      </c>
      <c r="L440" s="30" t="s">
        <v>54</v>
      </c>
    </row>
    <row r="441" spans="11:12" x14ac:dyDescent="0.25">
      <c r="K441" s="48" t="s">
        <v>54</v>
      </c>
      <c r="L441" s="30" t="s">
        <v>54</v>
      </c>
    </row>
    <row r="442" spans="11:12" x14ac:dyDescent="0.25">
      <c r="K442" s="48" t="s">
        <v>54</v>
      </c>
      <c r="L442" s="30" t="s">
        <v>54</v>
      </c>
    </row>
    <row r="443" spans="11:12" x14ac:dyDescent="0.25">
      <c r="K443" s="48" t="s">
        <v>54</v>
      </c>
      <c r="L443" s="30" t="s">
        <v>54</v>
      </c>
    </row>
    <row r="444" spans="11:12" x14ac:dyDescent="0.25">
      <c r="K444" s="48" t="s">
        <v>54</v>
      </c>
      <c r="L444" s="30" t="s">
        <v>54</v>
      </c>
    </row>
    <row r="445" spans="11:12" x14ac:dyDescent="0.25">
      <c r="K445" s="48" t="s">
        <v>54</v>
      </c>
      <c r="L445" s="30" t="s">
        <v>54</v>
      </c>
    </row>
    <row r="446" spans="11:12" x14ac:dyDescent="0.25">
      <c r="K446" s="48" t="s">
        <v>54</v>
      </c>
      <c r="L446" s="30" t="s">
        <v>54</v>
      </c>
    </row>
    <row r="447" spans="11:12" x14ac:dyDescent="0.25">
      <c r="K447" s="48" t="s">
        <v>54</v>
      </c>
      <c r="L447" s="30" t="s">
        <v>54</v>
      </c>
    </row>
    <row r="448" spans="11:12" x14ac:dyDescent="0.25">
      <c r="K448" s="48" t="s">
        <v>54</v>
      </c>
      <c r="L448" s="30" t="s">
        <v>54</v>
      </c>
    </row>
    <row r="449" spans="11:12" x14ac:dyDescent="0.25">
      <c r="K449" s="48" t="s">
        <v>54</v>
      </c>
      <c r="L449" s="30" t="s">
        <v>54</v>
      </c>
    </row>
    <row r="450" spans="11:12" x14ac:dyDescent="0.25">
      <c r="K450" s="48" t="s">
        <v>54</v>
      </c>
      <c r="L450" s="30" t="s">
        <v>54</v>
      </c>
    </row>
    <row r="451" spans="11:12" x14ac:dyDescent="0.25">
      <c r="K451" s="48" t="s">
        <v>54</v>
      </c>
      <c r="L451" s="30" t="s">
        <v>54</v>
      </c>
    </row>
    <row r="452" spans="11:12" x14ac:dyDescent="0.25">
      <c r="K452" s="26" t="s">
        <v>56</v>
      </c>
      <c r="L452" s="26"/>
    </row>
    <row r="453" spans="11:12" x14ac:dyDescent="0.25">
      <c r="K453" s="48">
        <v>43904</v>
      </c>
      <c r="L453" s="30">
        <v>100</v>
      </c>
    </row>
    <row r="454" spans="11:12" x14ac:dyDescent="0.25">
      <c r="K454" s="48">
        <v>43911</v>
      </c>
      <c r="L454" s="30">
        <v>98.971800000000002</v>
      </c>
    </row>
    <row r="455" spans="11:12" x14ac:dyDescent="0.25">
      <c r="K455" s="48">
        <v>43918</v>
      </c>
      <c r="L455" s="30">
        <v>95.550600000000003</v>
      </c>
    </row>
    <row r="456" spans="11:12" x14ac:dyDescent="0.25">
      <c r="K456" s="48">
        <v>43925</v>
      </c>
      <c r="L456" s="30">
        <v>93.126900000000006</v>
      </c>
    </row>
    <row r="457" spans="11:12" x14ac:dyDescent="0.25">
      <c r="K457" s="48">
        <v>43932</v>
      </c>
      <c r="L457" s="30">
        <v>91.925399999999996</v>
      </c>
    </row>
    <row r="458" spans="11:12" x14ac:dyDescent="0.25">
      <c r="K458" s="48">
        <v>43939</v>
      </c>
      <c r="L458" s="30">
        <v>91.738399999999999</v>
      </c>
    </row>
    <row r="459" spans="11:12" x14ac:dyDescent="0.25">
      <c r="K459" s="48">
        <v>43946</v>
      </c>
      <c r="L459" s="30">
        <v>92.087800000000001</v>
      </c>
    </row>
    <row r="460" spans="11:12" x14ac:dyDescent="0.25">
      <c r="K460" s="48">
        <v>43953</v>
      </c>
      <c r="L460" s="30">
        <v>92.665400000000005</v>
      </c>
    </row>
    <row r="461" spans="11:12" x14ac:dyDescent="0.25">
      <c r="K461" s="48">
        <v>43960</v>
      </c>
      <c r="L461" s="30">
        <v>93.482399999999998</v>
      </c>
    </row>
    <row r="462" spans="11:12" x14ac:dyDescent="0.25">
      <c r="K462" s="48">
        <v>43967</v>
      </c>
      <c r="L462" s="30">
        <v>94.2774</v>
      </c>
    </row>
    <row r="463" spans="11:12" x14ac:dyDescent="0.25">
      <c r="K463" s="48">
        <v>43974</v>
      </c>
      <c r="L463" s="30">
        <v>94.777199999999993</v>
      </c>
    </row>
    <row r="464" spans="11:12" x14ac:dyDescent="0.25">
      <c r="K464" s="48">
        <v>43981</v>
      </c>
      <c r="L464" s="30">
        <v>95.428700000000006</v>
      </c>
    </row>
    <row r="465" spans="11:12" x14ac:dyDescent="0.25">
      <c r="K465" s="48">
        <v>43988</v>
      </c>
      <c r="L465" s="30">
        <v>96.596800000000002</v>
      </c>
    </row>
    <row r="466" spans="11:12" x14ac:dyDescent="0.25">
      <c r="K466" s="48">
        <v>43995</v>
      </c>
      <c r="L466" s="30">
        <v>96.604200000000006</v>
      </c>
    </row>
    <row r="467" spans="11:12" x14ac:dyDescent="0.25">
      <c r="K467" s="48">
        <v>44002</v>
      </c>
      <c r="L467" s="30">
        <v>96.573300000000003</v>
      </c>
    </row>
    <row r="468" spans="11:12" x14ac:dyDescent="0.25">
      <c r="K468" s="48">
        <v>44009</v>
      </c>
      <c r="L468" s="30">
        <v>96.552300000000002</v>
      </c>
    </row>
    <row r="469" spans="11:12" x14ac:dyDescent="0.25">
      <c r="K469" s="48">
        <v>44016</v>
      </c>
      <c r="L469" s="30">
        <v>97.840699999999998</v>
      </c>
    </row>
    <row r="470" spans="11:12" x14ac:dyDescent="0.25">
      <c r="K470" s="48">
        <v>44023</v>
      </c>
      <c r="L470" s="30">
        <v>99.117900000000006</v>
      </c>
    </row>
    <row r="471" spans="11:12" x14ac:dyDescent="0.25">
      <c r="K471" s="48">
        <v>44030</v>
      </c>
      <c r="L471" s="30">
        <v>99.205500000000001</v>
      </c>
    </row>
    <row r="472" spans="11:12" x14ac:dyDescent="0.25">
      <c r="K472" s="48">
        <v>44037</v>
      </c>
      <c r="L472" s="30">
        <v>99.502300000000005</v>
      </c>
    </row>
    <row r="473" spans="11:12" x14ac:dyDescent="0.25">
      <c r="K473" s="48">
        <v>44044</v>
      </c>
      <c r="L473" s="30">
        <v>99.869500000000002</v>
      </c>
    </row>
    <row r="474" spans="11:12" x14ac:dyDescent="0.25">
      <c r="K474" s="48">
        <v>44051</v>
      </c>
      <c r="L474" s="30">
        <v>100.0314</v>
      </c>
    </row>
    <row r="475" spans="11:12" x14ac:dyDescent="0.25">
      <c r="K475" s="48">
        <v>44058</v>
      </c>
      <c r="L475" s="30">
        <v>100.1264</v>
      </c>
    </row>
    <row r="476" spans="11:12" x14ac:dyDescent="0.25">
      <c r="K476" s="48">
        <v>44065</v>
      </c>
      <c r="L476" s="30">
        <v>100.248</v>
      </c>
    </row>
    <row r="477" spans="11:12" x14ac:dyDescent="0.25">
      <c r="K477" s="48">
        <v>44072</v>
      </c>
      <c r="L477" s="30">
        <v>100.4455</v>
      </c>
    </row>
    <row r="478" spans="11:12" x14ac:dyDescent="0.25">
      <c r="K478" s="48">
        <v>44079</v>
      </c>
      <c r="L478" s="30">
        <v>100.54810000000001</v>
      </c>
    </row>
    <row r="479" spans="11:12" x14ac:dyDescent="0.25">
      <c r="K479" s="48">
        <v>44086</v>
      </c>
      <c r="L479" s="30">
        <v>100.9033</v>
      </c>
    </row>
    <row r="480" spans="11:12" x14ac:dyDescent="0.25">
      <c r="K480" s="48">
        <v>44093</v>
      </c>
      <c r="L480" s="30">
        <v>101.1172</v>
      </c>
    </row>
    <row r="481" spans="11:12" x14ac:dyDescent="0.25">
      <c r="K481" s="48">
        <v>44100</v>
      </c>
      <c r="L481" s="30">
        <v>101.0754</v>
      </c>
    </row>
    <row r="482" spans="11:12" x14ac:dyDescent="0.25">
      <c r="K482" s="48">
        <v>44107</v>
      </c>
      <c r="L482" s="30">
        <v>100.12909999999999</v>
      </c>
    </row>
    <row r="483" spans="11:12" x14ac:dyDescent="0.25">
      <c r="K483" s="48">
        <v>44114</v>
      </c>
      <c r="L483" s="30">
        <v>100.0715</v>
      </c>
    </row>
    <row r="484" spans="11:12" x14ac:dyDescent="0.25">
      <c r="K484" s="48">
        <v>44121</v>
      </c>
      <c r="L484" s="30">
        <v>101.04219999999999</v>
      </c>
    </row>
    <row r="485" spans="11:12" x14ac:dyDescent="0.25">
      <c r="K485" s="48">
        <v>44128</v>
      </c>
      <c r="L485" s="30">
        <v>101.3185</v>
      </c>
    </row>
    <row r="486" spans="11:12" x14ac:dyDescent="0.25">
      <c r="K486" s="48">
        <v>44135</v>
      </c>
      <c r="L486" s="30">
        <v>101.2092</v>
      </c>
    </row>
    <row r="487" spans="11:12" x14ac:dyDescent="0.25">
      <c r="K487" s="48">
        <v>44142</v>
      </c>
      <c r="L487" s="30">
        <v>101.4418</v>
      </c>
    </row>
    <row r="488" spans="11:12" x14ac:dyDescent="0.25">
      <c r="K488" s="48">
        <v>44149</v>
      </c>
      <c r="L488" s="30">
        <v>102.1022</v>
      </c>
    </row>
    <row r="489" spans="11:12" x14ac:dyDescent="0.25">
      <c r="K489" s="48">
        <v>44156</v>
      </c>
      <c r="L489" s="30">
        <v>102.63249999999999</v>
      </c>
    </row>
    <row r="490" spans="11:12" x14ac:dyDescent="0.25">
      <c r="K490" s="48">
        <v>44163</v>
      </c>
      <c r="L490" s="30">
        <v>102.8683</v>
      </c>
    </row>
    <row r="491" spans="11:12" x14ac:dyDescent="0.25">
      <c r="K491" s="48">
        <v>44170</v>
      </c>
      <c r="L491" s="30">
        <v>103.2878</v>
      </c>
    </row>
    <row r="492" spans="11:12" x14ac:dyDescent="0.25">
      <c r="K492" s="48">
        <v>44177</v>
      </c>
      <c r="L492" s="30">
        <v>103.28060000000001</v>
      </c>
    </row>
    <row r="493" spans="11:12" x14ac:dyDescent="0.25">
      <c r="K493" s="48">
        <v>44184</v>
      </c>
      <c r="L493" s="30">
        <v>102.5307</v>
      </c>
    </row>
    <row r="494" spans="11:12" x14ac:dyDescent="0.25">
      <c r="K494" s="48">
        <v>44191</v>
      </c>
      <c r="L494" s="30">
        <v>98.781099999999995</v>
      </c>
    </row>
    <row r="495" spans="11:12" x14ac:dyDescent="0.25">
      <c r="K495" s="48">
        <v>44198</v>
      </c>
      <c r="L495" s="30">
        <v>95.425899999999999</v>
      </c>
    </row>
    <row r="496" spans="11:12" x14ac:dyDescent="0.25">
      <c r="K496" s="48">
        <v>44205</v>
      </c>
      <c r="L496" s="30">
        <v>96.726100000000002</v>
      </c>
    </row>
    <row r="497" spans="11:12" x14ac:dyDescent="0.25">
      <c r="K497" s="48">
        <v>44212</v>
      </c>
      <c r="L497" s="30">
        <v>98.854600000000005</v>
      </c>
    </row>
    <row r="498" spans="11:12" x14ac:dyDescent="0.25">
      <c r="K498" s="48">
        <v>44219</v>
      </c>
      <c r="L498" s="30">
        <v>99.748500000000007</v>
      </c>
    </row>
    <row r="499" spans="11:12" x14ac:dyDescent="0.25">
      <c r="K499" s="48">
        <v>44226</v>
      </c>
      <c r="L499" s="30">
        <v>100.25920000000001</v>
      </c>
    </row>
    <row r="500" spans="11:12" x14ac:dyDescent="0.25">
      <c r="K500" s="48">
        <v>44233</v>
      </c>
      <c r="L500" s="30">
        <v>100.9367</v>
      </c>
    </row>
    <row r="501" spans="11:12" x14ac:dyDescent="0.25">
      <c r="K501" s="48">
        <v>44240</v>
      </c>
      <c r="L501" s="30">
        <v>101.9658</v>
      </c>
    </row>
    <row r="502" spans="11:12" x14ac:dyDescent="0.25">
      <c r="K502" s="48">
        <v>44247</v>
      </c>
      <c r="L502" s="30">
        <v>101.9637</v>
      </c>
    </row>
    <row r="503" spans="11:12" x14ac:dyDescent="0.25">
      <c r="K503" s="48">
        <v>44254</v>
      </c>
      <c r="L503" s="30">
        <v>102.2578</v>
      </c>
    </row>
    <row r="504" spans="11:12" x14ac:dyDescent="0.25">
      <c r="K504" s="48">
        <v>44261</v>
      </c>
      <c r="L504" s="30">
        <v>102.4923</v>
      </c>
    </row>
    <row r="505" spans="11:12" x14ac:dyDescent="0.25">
      <c r="K505" s="48">
        <v>44268</v>
      </c>
      <c r="L505" s="30">
        <v>102.8192</v>
      </c>
    </row>
    <row r="506" spans="11:12" x14ac:dyDescent="0.25">
      <c r="K506" s="48">
        <v>44275</v>
      </c>
      <c r="L506" s="30">
        <v>102.8074</v>
      </c>
    </row>
    <row r="507" spans="11:12" x14ac:dyDescent="0.25">
      <c r="K507" s="48">
        <v>44282</v>
      </c>
      <c r="L507" s="30">
        <v>102.8764</v>
      </c>
    </row>
    <row r="508" spans="11:12" x14ac:dyDescent="0.25">
      <c r="K508" s="48">
        <v>44289</v>
      </c>
      <c r="L508" s="30">
        <v>102.6027</v>
      </c>
    </row>
    <row r="509" spans="11:12" x14ac:dyDescent="0.25">
      <c r="K509" s="48">
        <v>44296</v>
      </c>
      <c r="L509" s="30">
        <v>101.5478</v>
      </c>
    </row>
    <row r="510" spans="11:12" x14ac:dyDescent="0.25">
      <c r="K510" s="48">
        <v>44303</v>
      </c>
      <c r="L510" s="30">
        <v>101.5389</v>
      </c>
    </row>
    <row r="511" spans="11:12" x14ac:dyDescent="0.25">
      <c r="K511" s="48">
        <v>44310</v>
      </c>
      <c r="L511" s="30">
        <v>101.68819999999999</v>
      </c>
    </row>
    <row r="512" spans="11:12" x14ac:dyDescent="0.25">
      <c r="K512" s="48">
        <v>44317</v>
      </c>
      <c r="L512" s="30">
        <v>101.5973</v>
      </c>
    </row>
    <row r="513" spans="11:12" x14ac:dyDescent="0.25">
      <c r="K513" s="48">
        <v>44324</v>
      </c>
      <c r="L513" s="30">
        <v>101.1537</v>
      </c>
    </row>
    <row r="514" spans="11:12" x14ac:dyDescent="0.25">
      <c r="K514" s="48" t="s">
        <v>54</v>
      </c>
      <c r="L514" s="30" t="s">
        <v>54</v>
      </c>
    </row>
    <row r="515" spans="11:12" x14ac:dyDescent="0.25">
      <c r="K515" s="48" t="s">
        <v>54</v>
      </c>
      <c r="L515" s="30" t="s">
        <v>54</v>
      </c>
    </row>
    <row r="516" spans="11:12" x14ac:dyDescent="0.25">
      <c r="K516" s="48" t="s">
        <v>54</v>
      </c>
      <c r="L516" s="30" t="s">
        <v>54</v>
      </c>
    </row>
    <row r="517" spans="11:12" x14ac:dyDescent="0.25">
      <c r="K517" s="48" t="s">
        <v>54</v>
      </c>
      <c r="L517" s="30" t="s">
        <v>54</v>
      </c>
    </row>
    <row r="518" spans="11:12" x14ac:dyDescent="0.25">
      <c r="K518" s="48" t="s">
        <v>54</v>
      </c>
      <c r="L518" s="30" t="s">
        <v>54</v>
      </c>
    </row>
    <row r="519" spans="11:12" x14ac:dyDescent="0.25">
      <c r="K519" s="48" t="s">
        <v>54</v>
      </c>
      <c r="L519" s="30" t="s">
        <v>54</v>
      </c>
    </row>
    <row r="520" spans="11:12" x14ac:dyDescent="0.25">
      <c r="K520" s="48" t="s">
        <v>54</v>
      </c>
      <c r="L520" s="30" t="s">
        <v>54</v>
      </c>
    </row>
    <row r="521" spans="11:12" x14ac:dyDescent="0.25">
      <c r="K521" s="48" t="s">
        <v>54</v>
      </c>
      <c r="L521" s="30" t="s">
        <v>54</v>
      </c>
    </row>
    <row r="522" spans="11:12" x14ac:dyDescent="0.25">
      <c r="K522" s="48" t="s">
        <v>54</v>
      </c>
      <c r="L522" s="30" t="s">
        <v>54</v>
      </c>
    </row>
    <row r="523" spans="11:12" x14ac:dyDescent="0.25">
      <c r="K523" s="48" t="s">
        <v>54</v>
      </c>
      <c r="L523" s="30" t="s">
        <v>54</v>
      </c>
    </row>
    <row r="524" spans="11:12" x14ac:dyDescent="0.25">
      <c r="K524" s="48" t="s">
        <v>54</v>
      </c>
      <c r="L524" s="30" t="s">
        <v>54</v>
      </c>
    </row>
    <row r="525" spans="11:12" x14ac:dyDescent="0.25">
      <c r="K525" s="48" t="s">
        <v>54</v>
      </c>
      <c r="L525" s="30" t="s">
        <v>54</v>
      </c>
    </row>
    <row r="526" spans="11:12" x14ac:dyDescent="0.25">
      <c r="K526" s="48" t="s">
        <v>54</v>
      </c>
      <c r="L526" s="30" t="s">
        <v>54</v>
      </c>
    </row>
    <row r="527" spans="11:12" x14ac:dyDescent="0.25">
      <c r="K527" s="48" t="s">
        <v>54</v>
      </c>
      <c r="L527" s="30" t="s">
        <v>54</v>
      </c>
    </row>
    <row r="528" spans="11:12" x14ac:dyDescent="0.25">
      <c r="K528" s="48" t="s">
        <v>54</v>
      </c>
      <c r="L528" s="30" t="s">
        <v>54</v>
      </c>
    </row>
    <row r="529" spans="11:12" x14ac:dyDescent="0.25">
      <c r="K529" s="48" t="s">
        <v>54</v>
      </c>
      <c r="L529" s="30" t="s">
        <v>54</v>
      </c>
    </row>
    <row r="530" spans="11:12" x14ac:dyDescent="0.25">
      <c r="K530" s="48" t="s">
        <v>54</v>
      </c>
      <c r="L530" s="30" t="s">
        <v>54</v>
      </c>
    </row>
    <row r="531" spans="11:12" x14ac:dyDescent="0.25">
      <c r="K531" s="48" t="s">
        <v>54</v>
      </c>
      <c r="L531" s="30" t="s">
        <v>54</v>
      </c>
    </row>
    <row r="532" spans="11:12" x14ac:dyDescent="0.25">
      <c r="K532" s="48" t="s">
        <v>54</v>
      </c>
      <c r="L532" s="30" t="s">
        <v>54</v>
      </c>
    </row>
    <row r="533" spans="11:12" x14ac:dyDescent="0.25">
      <c r="K533" s="48" t="s">
        <v>54</v>
      </c>
      <c r="L533" s="30" t="s">
        <v>54</v>
      </c>
    </row>
    <row r="534" spans="11:12" x14ac:dyDescent="0.25">
      <c r="K534" s="48" t="s">
        <v>54</v>
      </c>
      <c r="L534" s="30" t="s">
        <v>54</v>
      </c>
    </row>
    <row r="535" spans="11:12" x14ac:dyDescent="0.25">
      <c r="K535" s="48" t="s">
        <v>54</v>
      </c>
      <c r="L535" s="30" t="s">
        <v>54</v>
      </c>
    </row>
    <row r="536" spans="11:12" x14ac:dyDescent="0.25">
      <c r="K536" s="48" t="s">
        <v>54</v>
      </c>
      <c r="L536" s="30" t="s">
        <v>54</v>
      </c>
    </row>
    <row r="537" spans="11:12" x14ac:dyDescent="0.25">
      <c r="K537" s="48" t="s">
        <v>54</v>
      </c>
      <c r="L537" s="30" t="s">
        <v>54</v>
      </c>
    </row>
    <row r="538" spans="11:12" x14ac:dyDescent="0.25">
      <c r="K538" s="48" t="s">
        <v>54</v>
      </c>
      <c r="L538" s="30" t="s">
        <v>54</v>
      </c>
    </row>
    <row r="539" spans="11:12" x14ac:dyDescent="0.25">
      <c r="K539" s="48" t="s">
        <v>54</v>
      </c>
      <c r="L539" s="30" t="s">
        <v>54</v>
      </c>
    </row>
    <row r="540" spans="11:12" x14ac:dyDescent="0.25">
      <c r="K540" s="48" t="s">
        <v>54</v>
      </c>
      <c r="L540" s="30" t="s">
        <v>54</v>
      </c>
    </row>
    <row r="541" spans="11:12" x14ac:dyDescent="0.25">
      <c r="K541" s="48" t="s">
        <v>54</v>
      </c>
      <c r="L541" s="30" t="s">
        <v>54</v>
      </c>
    </row>
    <row r="542" spans="11:12" x14ac:dyDescent="0.25">
      <c r="K542" s="48" t="s">
        <v>54</v>
      </c>
      <c r="L542" s="30" t="s">
        <v>54</v>
      </c>
    </row>
    <row r="543" spans="11:12" x14ac:dyDescent="0.25">
      <c r="K543" s="48" t="s">
        <v>54</v>
      </c>
      <c r="L543" s="30" t="s">
        <v>54</v>
      </c>
    </row>
    <row r="544" spans="11:12" x14ac:dyDescent="0.25">
      <c r="K544" s="48" t="s">
        <v>54</v>
      </c>
      <c r="L544" s="30" t="s">
        <v>54</v>
      </c>
    </row>
    <row r="545" spans="11:12" x14ac:dyDescent="0.25">
      <c r="K545" s="48" t="s">
        <v>54</v>
      </c>
      <c r="L545" s="30" t="s">
        <v>54</v>
      </c>
    </row>
    <row r="546" spans="11:12" x14ac:dyDescent="0.25">
      <c r="K546" s="48" t="s">
        <v>54</v>
      </c>
      <c r="L546" s="30" t="s">
        <v>54</v>
      </c>
    </row>
    <row r="547" spans="11:12" x14ac:dyDescent="0.25">
      <c r="K547" s="48" t="s">
        <v>54</v>
      </c>
      <c r="L547" s="30" t="s">
        <v>54</v>
      </c>
    </row>
    <row r="548" spans="11:12" x14ac:dyDescent="0.25">
      <c r="K548" s="48" t="s">
        <v>54</v>
      </c>
      <c r="L548" s="30" t="s">
        <v>54</v>
      </c>
    </row>
    <row r="549" spans="11:12" x14ac:dyDescent="0.25">
      <c r="K549" s="48" t="s">
        <v>54</v>
      </c>
      <c r="L549" s="30" t="s">
        <v>54</v>
      </c>
    </row>
    <row r="550" spans="11:12" x14ac:dyDescent="0.25">
      <c r="K550" s="48" t="s">
        <v>54</v>
      </c>
      <c r="L550" s="30" t="s">
        <v>54</v>
      </c>
    </row>
    <row r="551" spans="11:12" x14ac:dyDescent="0.25">
      <c r="K551" s="48" t="s">
        <v>54</v>
      </c>
      <c r="L551" s="30" t="s">
        <v>54</v>
      </c>
    </row>
    <row r="552" spans="11:12" x14ac:dyDescent="0.25">
      <c r="K552" s="48" t="s">
        <v>54</v>
      </c>
      <c r="L552" s="30" t="s">
        <v>54</v>
      </c>
    </row>
    <row r="553" spans="11:12" x14ac:dyDescent="0.25">
      <c r="K553" s="48" t="s">
        <v>54</v>
      </c>
      <c r="L553" s="30" t="s">
        <v>54</v>
      </c>
    </row>
    <row r="554" spans="11:12" x14ac:dyDescent="0.25">
      <c r="K554" s="48" t="s">
        <v>54</v>
      </c>
      <c r="L554" s="30" t="s">
        <v>54</v>
      </c>
    </row>
    <row r="555" spans="11:12" x14ac:dyDescent="0.25">
      <c r="K555" s="48" t="s">
        <v>54</v>
      </c>
      <c r="L555" s="30" t="s">
        <v>54</v>
      </c>
    </row>
    <row r="556" spans="11:12" x14ac:dyDescent="0.25">
      <c r="K556" s="48" t="s">
        <v>54</v>
      </c>
      <c r="L556" s="30" t="s">
        <v>54</v>
      </c>
    </row>
    <row r="557" spans="11:12" x14ac:dyDescent="0.25">
      <c r="K557" s="48" t="s">
        <v>54</v>
      </c>
      <c r="L557" s="30" t="s">
        <v>54</v>
      </c>
    </row>
    <row r="558" spans="11:12" x14ac:dyDescent="0.25">
      <c r="K558" s="48" t="s">
        <v>54</v>
      </c>
      <c r="L558" s="30" t="s">
        <v>54</v>
      </c>
    </row>
    <row r="559" spans="11:12" x14ac:dyDescent="0.25">
      <c r="K559" s="48" t="s">
        <v>54</v>
      </c>
      <c r="L559" s="30" t="s">
        <v>54</v>
      </c>
    </row>
    <row r="560" spans="11:12" x14ac:dyDescent="0.25">
      <c r="K560" s="48" t="s">
        <v>54</v>
      </c>
      <c r="L560" s="30" t="s">
        <v>54</v>
      </c>
    </row>
    <row r="561" spans="11:12" x14ac:dyDescent="0.25">
      <c r="K561" s="48" t="s">
        <v>54</v>
      </c>
      <c r="L561" s="30" t="s">
        <v>54</v>
      </c>
    </row>
    <row r="562" spans="11:12" x14ac:dyDescent="0.25">
      <c r="K562" s="48" t="s">
        <v>54</v>
      </c>
      <c r="L562" s="30" t="s">
        <v>54</v>
      </c>
    </row>
    <row r="563" spans="11:12" x14ac:dyDescent="0.25">
      <c r="K563" s="48" t="s">
        <v>54</v>
      </c>
      <c r="L563" s="30" t="s">
        <v>54</v>
      </c>
    </row>
    <row r="564" spans="11:12" x14ac:dyDescent="0.25">
      <c r="K564" s="48" t="s">
        <v>54</v>
      </c>
      <c r="L564" s="30" t="s">
        <v>54</v>
      </c>
    </row>
    <row r="565" spans="11:12" x14ac:dyDescent="0.25">
      <c r="K565" s="48" t="s">
        <v>54</v>
      </c>
      <c r="L565" s="30" t="s">
        <v>54</v>
      </c>
    </row>
    <row r="566" spans="11:12" x14ac:dyDescent="0.25">
      <c r="K566" s="48" t="s">
        <v>54</v>
      </c>
      <c r="L566" s="30" t="s">
        <v>54</v>
      </c>
    </row>
    <row r="567" spans="11:12" x14ac:dyDescent="0.25">
      <c r="K567" s="48" t="s">
        <v>54</v>
      </c>
      <c r="L567" s="30" t="s">
        <v>54</v>
      </c>
    </row>
    <row r="568" spans="11:12" x14ac:dyDescent="0.25">
      <c r="K568" s="48" t="s">
        <v>54</v>
      </c>
      <c r="L568" s="30" t="s">
        <v>54</v>
      </c>
    </row>
    <row r="569" spans="11:12" x14ac:dyDescent="0.25">
      <c r="K569" s="48" t="s">
        <v>54</v>
      </c>
      <c r="L569" s="30" t="s">
        <v>54</v>
      </c>
    </row>
    <row r="570" spans="11:12" x14ac:dyDescent="0.25">
      <c r="K570" s="48" t="s">
        <v>54</v>
      </c>
      <c r="L570" s="30" t="s">
        <v>54</v>
      </c>
    </row>
    <row r="571" spans="11:12" x14ac:dyDescent="0.25">
      <c r="K571" s="48" t="s">
        <v>54</v>
      </c>
      <c r="L571" s="30" t="s">
        <v>54</v>
      </c>
    </row>
    <row r="572" spans="11:12" x14ac:dyDescent="0.25">
      <c r="K572" s="48" t="s">
        <v>54</v>
      </c>
      <c r="L572" s="30" t="s">
        <v>54</v>
      </c>
    </row>
    <row r="573" spans="11:12" x14ac:dyDescent="0.25">
      <c r="K573" s="48" t="s">
        <v>54</v>
      </c>
      <c r="L573" s="30" t="s">
        <v>54</v>
      </c>
    </row>
    <row r="574" spans="11:12" x14ac:dyDescent="0.25">
      <c r="K574" s="48" t="s">
        <v>54</v>
      </c>
      <c r="L574" s="30" t="s">
        <v>54</v>
      </c>
    </row>
    <row r="575" spans="11:12" x14ac:dyDescent="0.25">
      <c r="K575" s="48" t="s">
        <v>54</v>
      </c>
      <c r="L575" s="30" t="s">
        <v>54</v>
      </c>
    </row>
    <row r="576" spans="11:12" x14ac:dyDescent="0.25">
      <c r="K576" s="48" t="s">
        <v>54</v>
      </c>
      <c r="L576" s="30" t="s">
        <v>54</v>
      </c>
    </row>
    <row r="577" spans="11:12" x14ac:dyDescent="0.25">
      <c r="K577" s="48" t="s">
        <v>54</v>
      </c>
      <c r="L577" s="30" t="s">
        <v>54</v>
      </c>
    </row>
    <row r="578" spans="11:12" x14ac:dyDescent="0.25">
      <c r="K578" s="48" t="s">
        <v>54</v>
      </c>
      <c r="L578" s="30" t="s">
        <v>54</v>
      </c>
    </row>
    <row r="579" spans="11:12" x14ac:dyDescent="0.25">
      <c r="K579" s="48" t="s">
        <v>54</v>
      </c>
      <c r="L579" s="30" t="s">
        <v>54</v>
      </c>
    </row>
    <row r="580" spans="11:12" x14ac:dyDescent="0.25">
      <c r="K580" s="48" t="s">
        <v>54</v>
      </c>
      <c r="L580" s="30" t="s">
        <v>54</v>
      </c>
    </row>
    <row r="581" spans="11:12" x14ac:dyDescent="0.25">
      <c r="K581" s="48" t="s">
        <v>54</v>
      </c>
      <c r="L581" s="30" t="s">
        <v>54</v>
      </c>
    </row>
    <row r="582" spans="11:12" x14ac:dyDescent="0.25">
      <c r="K582" s="48" t="s">
        <v>54</v>
      </c>
      <c r="L582" s="30" t="s">
        <v>54</v>
      </c>
    </row>
    <row r="583" spans="11:12" x14ac:dyDescent="0.25">
      <c r="K583" s="48" t="s">
        <v>54</v>
      </c>
      <c r="L583" s="30" t="s">
        <v>54</v>
      </c>
    </row>
    <row r="584" spans="11:12" x14ac:dyDescent="0.25">
      <c r="K584" s="48" t="s">
        <v>54</v>
      </c>
      <c r="L584" s="30" t="s">
        <v>54</v>
      </c>
    </row>
    <row r="585" spans="11:12" x14ac:dyDescent="0.25">
      <c r="K585" s="48" t="s">
        <v>54</v>
      </c>
      <c r="L585" s="30" t="s">
        <v>54</v>
      </c>
    </row>
    <row r="586" spans="11:12" x14ac:dyDescent="0.25">
      <c r="K586" s="48" t="s">
        <v>54</v>
      </c>
      <c r="L586" s="30" t="s">
        <v>54</v>
      </c>
    </row>
    <row r="587" spans="11:12" x14ac:dyDescent="0.25">
      <c r="K587" s="48" t="s">
        <v>54</v>
      </c>
      <c r="L587" s="30" t="s">
        <v>54</v>
      </c>
    </row>
    <row r="588" spans="11:12" x14ac:dyDescent="0.25">
      <c r="K588" s="48" t="s">
        <v>54</v>
      </c>
      <c r="L588" s="30" t="s">
        <v>54</v>
      </c>
    </row>
    <row r="589" spans="11:12" x14ac:dyDescent="0.25">
      <c r="K589" s="48" t="s">
        <v>54</v>
      </c>
      <c r="L589" s="30" t="s">
        <v>54</v>
      </c>
    </row>
    <row r="590" spans="11:12" x14ac:dyDescent="0.25">
      <c r="K590" s="48" t="s">
        <v>54</v>
      </c>
      <c r="L590" s="30" t="s">
        <v>54</v>
      </c>
    </row>
    <row r="591" spans="11:12" x14ac:dyDescent="0.25">
      <c r="K591" s="48" t="s">
        <v>54</v>
      </c>
      <c r="L591" s="30" t="s">
        <v>54</v>
      </c>
    </row>
    <row r="592" spans="11:12" x14ac:dyDescent="0.25">
      <c r="K592" s="48" t="s">
        <v>54</v>
      </c>
      <c r="L592" s="30" t="s">
        <v>54</v>
      </c>
    </row>
    <row r="593" spans="11:12" x14ac:dyDescent="0.25">
      <c r="K593" s="48" t="s">
        <v>54</v>
      </c>
      <c r="L593" s="30" t="s">
        <v>54</v>
      </c>
    </row>
    <row r="594" spans="11:12" x14ac:dyDescent="0.25">
      <c r="K594" s="48" t="s">
        <v>54</v>
      </c>
      <c r="L594" s="30" t="s">
        <v>54</v>
      </c>
    </row>
    <row r="595" spans="11:12" x14ac:dyDescent="0.25">
      <c r="K595" s="48" t="s">
        <v>54</v>
      </c>
      <c r="L595" s="30" t="s">
        <v>54</v>
      </c>
    </row>
    <row r="596" spans="11:12" x14ac:dyDescent="0.25">
      <c r="K596" s="48" t="s">
        <v>54</v>
      </c>
      <c r="L596" s="30" t="s">
        <v>54</v>
      </c>
    </row>
    <row r="597" spans="11:12" x14ac:dyDescent="0.25">
      <c r="K597" s="48" t="s">
        <v>54</v>
      </c>
      <c r="L597" s="30" t="s">
        <v>54</v>
      </c>
    </row>
    <row r="598" spans="11:12" x14ac:dyDescent="0.25">
      <c r="K598" s="48" t="s">
        <v>54</v>
      </c>
      <c r="L598" s="30" t="s">
        <v>54</v>
      </c>
    </row>
    <row r="599" spans="11:12" x14ac:dyDescent="0.25">
      <c r="K599" s="48" t="s">
        <v>54</v>
      </c>
      <c r="L599" s="30" t="s">
        <v>54</v>
      </c>
    </row>
    <row r="600" spans="11:12" x14ac:dyDescent="0.25">
      <c r="K600" s="26" t="s">
        <v>57</v>
      </c>
      <c r="L600" s="26"/>
    </row>
    <row r="601" spans="11:12" x14ac:dyDescent="0.25">
      <c r="K601" s="48">
        <v>43904</v>
      </c>
      <c r="L601" s="30">
        <v>100</v>
      </c>
    </row>
    <row r="602" spans="11:12" x14ac:dyDescent="0.25">
      <c r="K602" s="48">
        <v>43911</v>
      </c>
      <c r="L602" s="30">
        <v>100.1644</v>
      </c>
    </row>
    <row r="603" spans="11:12" x14ac:dyDescent="0.25">
      <c r="K603" s="48">
        <v>43918</v>
      </c>
      <c r="L603" s="30">
        <v>99.113</v>
      </c>
    </row>
    <row r="604" spans="11:12" x14ac:dyDescent="0.25">
      <c r="K604" s="48">
        <v>43925</v>
      </c>
      <c r="L604" s="30">
        <v>96.958200000000005</v>
      </c>
    </row>
    <row r="605" spans="11:12" x14ac:dyDescent="0.25">
      <c r="K605" s="48">
        <v>43932</v>
      </c>
      <c r="L605" s="30">
        <v>94.222999999999999</v>
      </c>
    </row>
    <row r="606" spans="11:12" x14ac:dyDescent="0.25">
      <c r="K606" s="48">
        <v>43939</v>
      </c>
      <c r="L606" s="30">
        <v>94.1387</v>
      </c>
    </row>
    <row r="607" spans="11:12" x14ac:dyDescent="0.25">
      <c r="K607" s="48">
        <v>43946</v>
      </c>
      <c r="L607" s="30">
        <v>93.746200000000002</v>
      </c>
    </row>
    <row r="608" spans="11:12" x14ac:dyDescent="0.25">
      <c r="K608" s="48">
        <v>43953</v>
      </c>
      <c r="L608" s="30">
        <v>94.185500000000005</v>
      </c>
    </row>
    <row r="609" spans="11:12" x14ac:dyDescent="0.25">
      <c r="K609" s="48">
        <v>43960</v>
      </c>
      <c r="L609" s="30">
        <v>92.540300000000002</v>
      </c>
    </row>
    <row r="610" spans="11:12" x14ac:dyDescent="0.25">
      <c r="K610" s="48">
        <v>43967</v>
      </c>
      <c r="L610" s="30">
        <v>92.015600000000006</v>
      </c>
    </row>
    <row r="611" spans="11:12" x14ac:dyDescent="0.25">
      <c r="K611" s="48">
        <v>43974</v>
      </c>
      <c r="L611" s="30">
        <v>91.902799999999999</v>
      </c>
    </row>
    <row r="612" spans="11:12" x14ac:dyDescent="0.25">
      <c r="K612" s="48">
        <v>43981</v>
      </c>
      <c r="L612" s="30">
        <v>94.425700000000006</v>
      </c>
    </row>
    <row r="613" spans="11:12" x14ac:dyDescent="0.25">
      <c r="K613" s="48">
        <v>43988</v>
      </c>
      <c r="L613" s="30">
        <v>96.293300000000002</v>
      </c>
    </row>
    <row r="614" spans="11:12" x14ac:dyDescent="0.25">
      <c r="K614" s="48">
        <v>43995</v>
      </c>
      <c r="L614" s="30">
        <v>96.663600000000002</v>
      </c>
    </row>
    <row r="615" spans="11:12" x14ac:dyDescent="0.25">
      <c r="K615" s="48">
        <v>44002</v>
      </c>
      <c r="L615" s="30">
        <v>97.917000000000002</v>
      </c>
    </row>
    <row r="616" spans="11:12" x14ac:dyDescent="0.25">
      <c r="K616" s="48">
        <v>44009</v>
      </c>
      <c r="L616" s="30">
        <v>97.146600000000007</v>
      </c>
    </row>
    <row r="617" spans="11:12" x14ac:dyDescent="0.25">
      <c r="K617" s="48">
        <v>44016</v>
      </c>
      <c r="L617" s="30">
        <v>98.587299999999999</v>
      </c>
    </row>
    <row r="618" spans="11:12" x14ac:dyDescent="0.25">
      <c r="K618" s="48">
        <v>44023</v>
      </c>
      <c r="L618" s="30">
        <v>96.315799999999996</v>
      </c>
    </row>
    <row r="619" spans="11:12" x14ac:dyDescent="0.25">
      <c r="K619" s="48">
        <v>44030</v>
      </c>
      <c r="L619" s="30">
        <v>96.116699999999994</v>
      </c>
    </row>
    <row r="620" spans="11:12" x14ac:dyDescent="0.25">
      <c r="K620" s="48">
        <v>44037</v>
      </c>
      <c r="L620" s="30">
        <v>96.217600000000004</v>
      </c>
    </row>
    <row r="621" spans="11:12" x14ac:dyDescent="0.25">
      <c r="K621" s="48">
        <v>44044</v>
      </c>
      <c r="L621" s="30">
        <v>96.866</v>
      </c>
    </row>
    <row r="622" spans="11:12" x14ac:dyDescent="0.25">
      <c r="K622" s="48">
        <v>44051</v>
      </c>
      <c r="L622" s="30">
        <v>97.653099999999995</v>
      </c>
    </row>
    <row r="623" spans="11:12" x14ac:dyDescent="0.25">
      <c r="K623" s="48">
        <v>44058</v>
      </c>
      <c r="L623" s="30">
        <v>97.345200000000006</v>
      </c>
    </row>
    <row r="624" spans="11:12" x14ac:dyDescent="0.25">
      <c r="K624" s="48">
        <v>44065</v>
      </c>
      <c r="L624" s="30">
        <v>97.1798</v>
      </c>
    </row>
    <row r="625" spans="11:12" x14ac:dyDescent="0.25">
      <c r="K625" s="48">
        <v>44072</v>
      </c>
      <c r="L625" s="30">
        <v>97.255700000000004</v>
      </c>
    </row>
    <row r="626" spans="11:12" x14ac:dyDescent="0.25">
      <c r="K626" s="48">
        <v>44079</v>
      </c>
      <c r="L626" s="30">
        <v>99.107600000000005</v>
      </c>
    </row>
    <row r="627" spans="11:12" x14ac:dyDescent="0.25">
      <c r="K627" s="48">
        <v>44086</v>
      </c>
      <c r="L627" s="30">
        <v>100.1015</v>
      </c>
    </row>
    <row r="628" spans="11:12" x14ac:dyDescent="0.25">
      <c r="K628" s="48">
        <v>44093</v>
      </c>
      <c r="L628" s="30">
        <v>102.86669999999999</v>
      </c>
    </row>
    <row r="629" spans="11:12" x14ac:dyDescent="0.25">
      <c r="K629" s="48">
        <v>44100</v>
      </c>
      <c r="L629" s="30">
        <v>101.74079999999999</v>
      </c>
    </row>
    <row r="630" spans="11:12" x14ac:dyDescent="0.25">
      <c r="K630" s="48">
        <v>44107</v>
      </c>
      <c r="L630" s="30">
        <v>98.689499999999995</v>
      </c>
    </row>
    <row r="631" spans="11:12" x14ac:dyDescent="0.25">
      <c r="K631" s="48">
        <v>44114</v>
      </c>
      <c r="L631" s="30">
        <v>97.953599999999994</v>
      </c>
    </row>
    <row r="632" spans="11:12" x14ac:dyDescent="0.25">
      <c r="K632" s="48">
        <v>44121</v>
      </c>
      <c r="L632" s="30">
        <v>98.907600000000002</v>
      </c>
    </row>
    <row r="633" spans="11:12" x14ac:dyDescent="0.25">
      <c r="K633" s="48">
        <v>44128</v>
      </c>
      <c r="L633" s="30">
        <v>97.788200000000003</v>
      </c>
    </row>
    <row r="634" spans="11:12" x14ac:dyDescent="0.25">
      <c r="K634" s="48">
        <v>44135</v>
      </c>
      <c r="L634" s="30">
        <v>97.434799999999996</v>
      </c>
    </row>
    <row r="635" spans="11:12" x14ac:dyDescent="0.25">
      <c r="K635" s="48">
        <v>44142</v>
      </c>
      <c r="L635" s="30">
        <v>98.4251</v>
      </c>
    </row>
    <row r="636" spans="11:12" x14ac:dyDescent="0.25">
      <c r="K636" s="48">
        <v>44149</v>
      </c>
      <c r="L636" s="30">
        <v>99.442599999999999</v>
      </c>
    </row>
    <row r="637" spans="11:12" x14ac:dyDescent="0.25">
      <c r="K637" s="48">
        <v>44156</v>
      </c>
      <c r="L637" s="30">
        <v>99.510099999999994</v>
      </c>
    </row>
    <row r="638" spans="11:12" x14ac:dyDescent="0.25">
      <c r="K638" s="48">
        <v>44163</v>
      </c>
      <c r="L638" s="30">
        <v>101.286</v>
      </c>
    </row>
    <row r="639" spans="11:12" x14ac:dyDescent="0.25">
      <c r="K639" s="48">
        <v>44170</v>
      </c>
      <c r="L639" s="30">
        <v>102.6985</v>
      </c>
    </row>
    <row r="640" spans="11:12" x14ac:dyDescent="0.25">
      <c r="K640" s="48">
        <v>44177</v>
      </c>
      <c r="L640" s="30">
        <v>102.985</v>
      </c>
    </row>
    <row r="641" spans="11:12" x14ac:dyDescent="0.25">
      <c r="K641" s="48">
        <v>44184</v>
      </c>
      <c r="L641" s="30">
        <v>103.2936</v>
      </c>
    </row>
    <row r="642" spans="11:12" x14ac:dyDescent="0.25">
      <c r="K642" s="48">
        <v>44191</v>
      </c>
      <c r="L642" s="30">
        <v>98.285799999999995</v>
      </c>
    </row>
    <row r="643" spans="11:12" x14ac:dyDescent="0.25">
      <c r="K643" s="48">
        <v>44198</v>
      </c>
      <c r="L643" s="30">
        <v>94.807100000000005</v>
      </c>
    </row>
    <row r="644" spans="11:12" x14ac:dyDescent="0.25">
      <c r="K644" s="48">
        <v>44205</v>
      </c>
      <c r="L644" s="30">
        <v>95.349400000000003</v>
      </c>
    </row>
    <row r="645" spans="11:12" x14ac:dyDescent="0.25">
      <c r="K645" s="48">
        <v>44212</v>
      </c>
      <c r="L645" s="30">
        <v>97.065399999999997</v>
      </c>
    </row>
    <row r="646" spans="11:12" x14ac:dyDescent="0.25">
      <c r="K646" s="48">
        <v>44219</v>
      </c>
      <c r="L646" s="30">
        <v>97.587000000000003</v>
      </c>
    </row>
    <row r="647" spans="11:12" x14ac:dyDescent="0.25">
      <c r="K647" s="48">
        <v>44226</v>
      </c>
      <c r="L647" s="30">
        <v>98.048900000000003</v>
      </c>
    </row>
    <row r="648" spans="11:12" x14ac:dyDescent="0.25">
      <c r="K648" s="48">
        <v>44233</v>
      </c>
      <c r="L648" s="30">
        <v>102.4104</v>
      </c>
    </row>
    <row r="649" spans="11:12" x14ac:dyDescent="0.25">
      <c r="K649" s="48">
        <v>44240</v>
      </c>
      <c r="L649" s="30">
        <v>104.27589999999999</v>
      </c>
    </row>
    <row r="650" spans="11:12" x14ac:dyDescent="0.25">
      <c r="K650" s="48">
        <v>44247</v>
      </c>
      <c r="L650" s="30">
        <v>104.3785</v>
      </c>
    </row>
    <row r="651" spans="11:12" x14ac:dyDescent="0.25">
      <c r="K651" s="48">
        <v>44254</v>
      </c>
      <c r="L651" s="30">
        <v>104.45350000000001</v>
      </c>
    </row>
    <row r="652" spans="11:12" x14ac:dyDescent="0.25">
      <c r="K652" s="48">
        <v>44261</v>
      </c>
      <c r="L652" s="30">
        <v>104.9825</v>
      </c>
    </row>
    <row r="653" spans="11:12" x14ac:dyDescent="0.25">
      <c r="K653" s="48">
        <v>44268</v>
      </c>
      <c r="L653" s="30">
        <v>104.5478</v>
      </c>
    </row>
    <row r="654" spans="11:12" x14ac:dyDescent="0.25">
      <c r="K654" s="48">
        <v>44275</v>
      </c>
      <c r="L654" s="30">
        <v>105.03270000000001</v>
      </c>
    </row>
    <row r="655" spans="11:12" x14ac:dyDescent="0.25">
      <c r="K655" s="48">
        <v>44282</v>
      </c>
      <c r="L655" s="30">
        <v>105.8677</v>
      </c>
    </row>
    <row r="656" spans="11:12" x14ac:dyDescent="0.25">
      <c r="K656" s="48">
        <v>44289</v>
      </c>
      <c r="L656" s="30">
        <v>105.25749999999999</v>
      </c>
    </row>
    <row r="657" spans="11:12" x14ac:dyDescent="0.25">
      <c r="K657" s="48">
        <v>44296</v>
      </c>
      <c r="L657" s="30">
        <v>102.8329</v>
      </c>
    </row>
    <row r="658" spans="11:12" x14ac:dyDescent="0.25">
      <c r="K658" s="48">
        <v>44303</v>
      </c>
      <c r="L658" s="30">
        <v>103.1606</v>
      </c>
    </row>
    <row r="659" spans="11:12" x14ac:dyDescent="0.25">
      <c r="K659" s="48">
        <v>44310</v>
      </c>
      <c r="L659" s="30">
        <v>102.5711</v>
      </c>
    </row>
    <row r="660" spans="11:12" x14ac:dyDescent="0.25">
      <c r="K660" s="48">
        <v>44317</v>
      </c>
      <c r="L660" s="30">
        <v>102.41889999999999</v>
      </c>
    </row>
    <row r="661" spans="11:12" x14ac:dyDescent="0.25">
      <c r="K661" s="48">
        <v>44324</v>
      </c>
      <c r="L661" s="30">
        <v>101.2323</v>
      </c>
    </row>
    <row r="662" spans="11:12" x14ac:dyDescent="0.25">
      <c r="K662" s="48" t="s">
        <v>54</v>
      </c>
      <c r="L662" s="30" t="s">
        <v>54</v>
      </c>
    </row>
    <row r="663" spans="11:12" x14ac:dyDescent="0.25">
      <c r="K663" s="48" t="s">
        <v>54</v>
      </c>
      <c r="L663" s="30" t="s">
        <v>54</v>
      </c>
    </row>
    <row r="664" spans="11:12" x14ac:dyDescent="0.25">
      <c r="K664" s="48" t="s">
        <v>54</v>
      </c>
      <c r="L664" s="30" t="s">
        <v>54</v>
      </c>
    </row>
    <row r="665" spans="11:12" x14ac:dyDescent="0.25">
      <c r="K665" s="48" t="s">
        <v>54</v>
      </c>
      <c r="L665" s="30" t="s">
        <v>54</v>
      </c>
    </row>
    <row r="666" spans="11:12" x14ac:dyDescent="0.25">
      <c r="K666" s="48" t="s">
        <v>54</v>
      </c>
      <c r="L666" s="30" t="s">
        <v>54</v>
      </c>
    </row>
    <row r="667" spans="11:12" x14ac:dyDescent="0.25">
      <c r="K667" s="48" t="s">
        <v>54</v>
      </c>
      <c r="L667" s="30" t="s">
        <v>54</v>
      </c>
    </row>
    <row r="668" spans="11:12" x14ac:dyDescent="0.25">
      <c r="K668" s="48" t="s">
        <v>54</v>
      </c>
      <c r="L668" s="30" t="s">
        <v>54</v>
      </c>
    </row>
    <row r="669" spans="11:12" x14ac:dyDescent="0.25">
      <c r="K669" s="48" t="s">
        <v>54</v>
      </c>
      <c r="L669" s="30" t="s">
        <v>54</v>
      </c>
    </row>
    <row r="670" spans="11:12" x14ac:dyDescent="0.25">
      <c r="K670" s="48" t="s">
        <v>54</v>
      </c>
      <c r="L670" s="30" t="s">
        <v>54</v>
      </c>
    </row>
    <row r="671" spans="11:12" x14ac:dyDescent="0.25">
      <c r="K671" s="48" t="s">
        <v>54</v>
      </c>
      <c r="L671" s="30" t="s">
        <v>54</v>
      </c>
    </row>
    <row r="672" spans="11:12" x14ac:dyDescent="0.25">
      <c r="K672" s="48" t="s">
        <v>54</v>
      </c>
      <c r="L672" s="30" t="s">
        <v>54</v>
      </c>
    </row>
    <row r="673" spans="11:12" x14ac:dyDescent="0.25">
      <c r="K673" s="48" t="s">
        <v>54</v>
      </c>
      <c r="L673" s="30" t="s">
        <v>54</v>
      </c>
    </row>
    <row r="674" spans="11:12" x14ac:dyDescent="0.25">
      <c r="K674" s="48" t="s">
        <v>54</v>
      </c>
      <c r="L674" s="30" t="s">
        <v>54</v>
      </c>
    </row>
    <row r="675" spans="11:12" x14ac:dyDescent="0.25">
      <c r="K675" s="48" t="s">
        <v>54</v>
      </c>
      <c r="L675" s="30" t="s">
        <v>54</v>
      </c>
    </row>
    <row r="676" spans="11:12" x14ac:dyDescent="0.25">
      <c r="K676" s="48" t="s">
        <v>54</v>
      </c>
      <c r="L676" s="30" t="s">
        <v>54</v>
      </c>
    </row>
    <row r="677" spans="11:12" x14ac:dyDescent="0.25">
      <c r="K677" s="48" t="s">
        <v>54</v>
      </c>
      <c r="L677" s="30" t="s">
        <v>54</v>
      </c>
    </row>
    <row r="678" spans="11:12" x14ac:dyDescent="0.25">
      <c r="K678" s="48" t="s">
        <v>54</v>
      </c>
      <c r="L678" s="30" t="s">
        <v>54</v>
      </c>
    </row>
    <row r="679" spans="11:12" x14ac:dyDescent="0.25">
      <c r="K679" s="48" t="s">
        <v>54</v>
      </c>
      <c r="L679" s="30" t="s">
        <v>54</v>
      </c>
    </row>
    <row r="680" spans="11:12" x14ac:dyDescent="0.25">
      <c r="K680" s="48" t="s">
        <v>54</v>
      </c>
      <c r="L680" s="30" t="s">
        <v>54</v>
      </c>
    </row>
    <row r="681" spans="11:12" x14ac:dyDescent="0.25">
      <c r="K681" s="48" t="s">
        <v>54</v>
      </c>
      <c r="L681" s="30" t="s">
        <v>54</v>
      </c>
    </row>
    <row r="682" spans="11:12" x14ac:dyDescent="0.25">
      <c r="K682" s="48" t="s">
        <v>54</v>
      </c>
      <c r="L682" s="30" t="s">
        <v>54</v>
      </c>
    </row>
    <row r="683" spans="11:12" x14ac:dyDescent="0.25">
      <c r="K683" s="48" t="s">
        <v>54</v>
      </c>
      <c r="L683" s="30" t="s">
        <v>54</v>
      </c>
    </row>
    <row r="684" spans="11:12" x14ac:dyDescent="0.25">
      <c r="K684" s="48" t="s">
        <v>54</v>
      </c>
      <c r="L684" s="30" t="s">
        <v>54</v>
      </c>
    </row>
    <row r="685" spans="11:12" x14ac:dyDescent="0.25">
      <c r="K685" s="48" t="s">
        <v>54</v>
      </c>
      <c r="L685" s="30" t="s">
        <v>54</v>
      </c>
    </row>
    <row r="686" spans="11:12" x14ac:dyDescent="0.25">
      <c r="K686" s="48" t="s">
        <v>54</v>
      </c>
      <c r="L686" s="30" t="s">
        <v>54</v>
      </c>
    </row>
    <row r="687" spans="11:12" x14ac:dyDescent="0.25">
      <c r="K687" s="48" t="s">
        <v>54</v>
      </c>
      <c r="L687" s="30" t="s">
        <v>54</v>
      </c>
    </row>
    <row r="688" spans="11:12" x14ac:dyDescent="0.25">
      <c r="K688" s="48" t="s">
        <v>54</v>
      </c>
      <c r="L688" s="30" t="s">
        <v>54</v>
      </c>
    </row>
    <row r="689" spans="11:12" x14ac:dyDescent="0.25">
      <c r="K689" s="48" t="s">
        <v>54</v>
      </c>
      <c r="L689" s="30" t="s">
        <v>54</v>
      </c>
    </row>
    <row r="690" spans="11:12" x14ac:dyDescent="0.25">
      <c r="K690" s="48" t="s">
        <v>54</v>
      </c>
      <c r="L690" s="30" t="s">
        <v>54</v>
      </c>
    </row>
    <row r="691" spans="11:12" x14ac:dyDescent="0.25">
      <c r="K691" s="48" t="s">
        <v>54</v>
      </c>
      <c r="L691" s="30" t="s">
        <v>54</v>
      </c>
    </row>
    <row r="692" spans="11:12" x14ac:dyDescent="0.25">
      <c r="K692" s="48" t="s">
        <v>54</v>
      </c>
      <c r="L692" s="30" t="s">
        <v>54</v>
      </c>
    </row>
    <row r="693" spans="11:12" x14ac:dyDescent="0.25">
      <c r="K693" s="48" t="s">
        <v>54</v>
      </c>
      <c r="L693" s="30" t="s">
        <v>54</v>
      </c>
    </row>
    <row r="694" spans="11:12" x14ac:dyDescent="0.25">
      <c r="K694" s="48" t="s">
        <v>54</v>
      </c>
      <c r="L694" s="30" t="s">
        <v>54</v>
      </c>
    </row>
    <row r="695" spans="11:12" x14ac:dyDescent="0.25">
      <c r="K695" s="48" t="s">
        <v>54</v>
      </c>
      <c r="L695" s="30" t="s">
        <v>54</v>
      </c>
    </row>
    <row r="696" spans="11:12" x14ac:dyDescent="0.25">
      <c r="K696" s="48" t="s">
        <v>54</v>
      </c>
      <c r="L696" s="30" t="s">
        <v>54</v>
      </c>
    </row>
    <row r="697" spans="11:12" x14ac:dyDescent="0.25">
      <c r="K697" s="48" t="s">
        <v>54</v>
      </c>
      <c r="L697" s="30" t="s">
        <v>54</v>
      </c>
    </row>
    <row r="698" spans="11:12" x14ac:dyDescent="0.25">
      <c r="K698" s="48" t="s">
        <v>54</v>
      </c>
      <c r="L698" s="30" t="s">
        <v>54</v>
      </c>
    </row>
    <row r="699" spans="11:12" x14ac:dyDescent="0.25">
      <c r="K699" s="48" t="s">
        <v>54</v>
      </c>
      <c r="L699" s="30" t="s">
        <v>54</v>
      </c>
    </row>
    <row r="700" spans="11:12" x14ac:dyDescent="0.25">
      <c r="K700" s="48" t="s">
        <v>54</v>
      </c>
      <c r="L700" s="30" t="s">
        <v>54</v>
      </c>
    </row>
    <row r="701" spans="11:12" x14ac:dyDescent="0.25">
      <c r="K701" s="48" t="s">
        <v>54</v>
      </c>
      <c r="L701" s="30" t="s">
        <v>54</v>
      </c>
    </row>
    <row r="702" spans="11:12" x14ac:dyDescent="0.25">
      <c r="K702" s="48" t="s">
        <v>54</v>
      </c>
      <c r="L702" s="30" t="s">
        <v>54</v>
      </c>
    </row>
    <row r="703" spans="11:12" x14ac:dyDescent="0.25">
      <c r="K703" s="48" t="s">
        <v>54</v>
      </c>
      <c r="L703" s="30" t="s">
        <v>54</v>
      </c>
    </row>
    <row r="704" spans="11:12" x14ac:dyDescent="0.25">
      <c r="K704" s="48" t="s">
        <v>54</v>
      </c>
      <c r="L704" s="30" t="s">
        <v>54</v>
      </c>
    </row>
    <row r="705" spans="11:12" x14ac:dyDescent="0.25">
      <c r="K705" s="48" t="s">
        <v>54</v>
      </c>
      <c r="L705" s="30" t="s">
        <v>54</v>
      </c>
    </row>
    <row r="706" spans="11:12" x14ac:dyDescent="0.25">
      <c r="K706" s="48" t="s">
        <v>54</v>
      </c>
      <c r="L706" s="30" t="s">
        <v>54</v>
      </c>
    </row>
    <row r="707" spans="11:12" x14ac:dyDescent="0.25">
      <c r="K707" s="48" t="s">
        <v>54</v>
      </c>
      <c r="L707" s="30" t="s">
        <v>54</v>
      </c>
    </row>
    <row r="708" spans="11:12" x14ac:dyDescent="0.25">
      <c r="K708" s="48" t="s">
        <v>54</v>
      </c>
      <c r="L708" s="30" t="s">
        <v>54</v>
      </c>
    </row>
    <row r="709" spans="11:12" x14ac:dyDescent="0.25">
      <c r="K709" s="48" t="s">
        <v>54</v>
      </c>
      <c r="L709" s="30" t="s">
        <v>54</v>
      </c>
    </row>
    <row r="710" spans="11:12" x14ac:dyDescent="0.25">
      <c r="K710" s="48" t="s">
        <v>54</v>
      </c>
      <c r="L710" s="30" t="s">
        <v>54</v>
      </c>
    </row>
    <row r="711" spans="11:12" x14ac:dyDescent="0.25">
      <c r="K711" s="48" t="s">
        <v>54</v>
      </c>
      <c r="L711" s="30" t="s">
        <v>54</v>
      </c>
    </row>
    <row r="712" spans="11:12" x14ac:dyDescent="0.25">
      <c r="K712" s="48" t="s">
        <v>54</v>
      </c>
      <c r="L712" s="30" t="s">
        <v>54</v>
      </c>
    </row>
    <row r="713" spans="11:12" x14ac:dyDescent="0.25">
      <c r="K713" s="48" t="s">
        <v>54</v>
      </c>
      <c r="L713" s="30" t="s">
        <v>54</v>
      </c>
    </row>
    <row r="714" spans="11:12" x14ac:dyDescent="0.25">
      <c r="K714" s="48" t="s">
        <v>54</v>
      </c>
      <c r="L714" s="30" t="s">
        <v>54</v>
      </c>
    </row>
    <row r="715" spans="11:12" x14ac:dyDescent="0.25">
      <c r="K715" s="48" t="s">
        <v>54</v>
      </c>
      <c r="L715" s="30" t="s">
        <v>54</v>
      </c>
    </row>
    <row r="716" spans="11:12" x14ac:dyDescent="0.25">
      <c r="K716" s="48" t="s">
        <v>54</v>
      </c>
      <c r="L716" s="30" t="s">
        <v>54</v>
      </c>
    </row>
    <row r="717" spans="11:12" x14ac:dyDescent="0.25">
      <c r="K717" s="48" t="s">
        <v>54</v>
      </c>
      <c r="L717" s="30" t="s">
        <v>54</v>
      </c>
    </row>
    <row r="718" spans="11:12" x14ac:dyDescent="0.25">
      <c r="K718" s="48" t="s">
        <v>54</v>
      </c>
      <c r="L718" s="30" t="s">
        <v>54</v>
      </c>
    </row>
    <row r="719" spans="11:12" x14ac:dyDescent="0.25">
      <c r="K719" s="48" t="s">
        <v>54</v>
      </c>
      <c r="L719" s="30" t="s">
        <v>54</v>
      </c>
    </row>
    <row r="720" spans="11:12" x14ac:dyDescent="0.25">
      <c r="K720" s="48" t="s">
        <v>54</v>
      </c>
      <c r="L720" s="30" t="s">
        <v>54</v>
      </c>
    </row>
    <row r="721" spans="11:12" x14ac:dyDescent="0.25">
      <c r="K721" s="48" t="s">
        <v>54</v>
      </c>
      <c r="L721" s="30" t="s">
        <v>54</v>
      </c>
    </row>
    <row r="722" spans="11:12" x14ac:dyDescent="0.25">
      <c r="K722" s="48" t="s">
        <v>54</v>
      </c>
      <c r="L722" s="30" t="s">
        <v>54</v>
      </c>
    </row>
    <row r="723" spans="11:12" x14ac:dyDescent="0.25">
      <c r="K723" s="48" t="s">
        <v>54</v>
      </c>
      <c r="L723" s="30" t="s">
        <v>54</v>
      </c>
    </row>
    <row r="724" spans="11:12" x14ac:dyDescent="0.25">
      <c r="K724" s="48" t="s">
        <v>54</v>
      </c>
      <c r="L724" s="30" t="s">
        <v>54</v>
      </c>
    </row>
    <row r="725" spans="11:12" x14ac:dyDescent="0.25">
      <c r="K725" s="48" t="s">
        <v>54</v>
      </c>
      <c r="L725" s="30" t="s">
        <v>54</v>
      </c>
    </row>
    <row r="726" spans="11:12" x14ac:dyDescent="0.25">
      <c r="K726" s="48" t="s">
        <v>54</v>
      </c>
      <c r="L726" s="30" t="s">
        <v>54</v>
      </c>
    </row>
    <row r="727" spans="11:12" x14ac:dyDescent="0.25">
      <c r="K727" s="48" t="s">
        <v>54</v>
      </c>
      <c r="L727" s="30" t="s">
        <v>54</v>
      </c>
    </row>
    <row r="728" spans="11:12" x14ac:dyDescent="0.25">
      <c r="K728" s="48" t="s">
        <v>54</v>
      </c>
      <c r="L728" s="30" t="s">
        <v>54</v>
      </c>
    </row>
    <row r="729" spans="11:12" x14ac:dyDescent="0.25">
      <c r="K729" s="48" t="s">
        <v>54</v>
      </c>
      <c r="L729" s="30" t="s">
        <v>54</v>
      </c>
    </row>
    <row r="730" spans="11:12" x14ac:dyDescent="0.25">
      <c r="K730" s="48" t="s">
        <v>54</v>
      </c>
      <c r="L730" s="30" t="s">
        <v>54</v>
      </c>
    </row>
    <row r="731" spans="11:12" x14ac:dyDescent="0.25">
      <c r="K731" s="48" t="s">
        <v>54</v>
      </c>
      <c r="L731" s="30" t="s">
        <v>54</v>
      </c>
    </row>
    <row r="732" spans="11:12" x14ac:dyDescent="0.25">
      <c r="K732" s="48" t="s">
        <v>54</v>
      </c>
      <c r="L732" s="30" t="s">
        <v>54</v>
      </c>
    </row>
    <row r="733" spans="11:12" x14ac:dyDescent="0.25">
      <c r="K733" s="48" t="s">
        <v>54</v>
      </c>
      <c r="L733" s="30" t="s">
        <v>54</v>
      </c>
    </row>
    <row r="734" spans="11:12" x14ac:dyDescent="0.25">
      <c r="K734" s="48" t="s">
        <v>54</v>
      </c>
      <c r="L734" s="30" t="s">
        <v>54</v>
      </c>
    </row>
    <row r="735" spans="11:12" x14ac:dyDescent="0.25">
      <c r="K735" s="48" t="s">
        <v>54</v>
      </c>
      <c r="L735" s="30" t="s">
        <v>54</v>
      </c>
    </row>
    <row r="736" spans="11:12" x14ac:dyDescent="0.25">
      <c r="K736" s="48" t="s">
        <v>54</v>
      </c>
      <c r="L736" s="30" t="s">
        <v>54</v>
      </c>
    </row>
    <row r="737" spans="11:12" x14ac:dyDescent="0.25">
      <c r="K737" s="48" t="s">
        <v>54</v>
      </c>
      <c r="L737" s="30" t="s">
        <v>54</v>
      </c>
    </row>
    <row r="738" spans="11:12" x14ac:dyDescent="0.25">
      <c r="K738" s="48" t="s">
        <v>54</v>
      </c>
      <c r="L738" s="30" t="s">
        <v>54</v>
      </c>
    </row>
    <row r="739" spans="11:12" x14ac:dyDescent="0.25">
      <c r="K739" s="48" t="s">
        <v>54</v>
      </c>
      <c r="L739" s="30" t="s">
        <v>54</v>
      </c>
    </row>
    <row r="740" spans="11:12" x14ac:dyDescent="0.25">
      <c r="K740" s="48" t="s">
        <v>54</v>
      </c>
      <c r="L740" s="30" t="s">
        <v>54</v>
      </c>
    </row>
    <row r="741" spans="11:12" x14ac:dyDescent="0.25">
      <c r="K741" s="48" t="s">
        <v>54</v>
      </c>
      <c r="L741" s="30" t="s">
        <v>54</v>
      </c>
    </row>
    <row r="742" spans="11:12" x14ac:dyDescent="0.25">
      <c r="K742" s="48" t="s">
        <v>54</v>
      </c>
      <c r="L742" s="30" t="s">
        <v>54</v>
      </c>
    </row>
    <row r="743" spans="11:12" x14ac:dyDescent="0.25">
      <c r="K743" s="48" t="s">
        <v>54</v>
      </c>
      <c r="L743" s="30" t="s">
        <v>54</v>
      </c>
    </row>
    <row r="744" spans="11:12" x14ac:dyDescent="0.25">
      <c r="K744" s="48" t="s">
        <v>54</v>
      </c>
      <c r="L744" s="30" t="s">
        <v>54</v>
      </c>
    </row>
    <row r="745" spans="11:12" x14ac:dyDescent="0.25">
      <c r="K745" s="48" t="s">
        <v>54</v>
      </c>
      <c r="L745" s="30" t="s">
        <v>54</v>
      </c>
    </row>
    <row r="746" spans="11:12" x14ac:dyDescent="0.25">
      <c r="K746" s="48" t="s">
        <v>54</v>
      </c>
      <c r="L746" s="30" t="s">
        <v>54</v>
      </c>
    </row>
    <row r="747" spans="11:12" x14ac:dyDescent="0.25">
      <c r="K747" s="48" t="s">
        <v>54</v>
      </c>
      <c r="L747" s="30" t="s">
        <v>54</v>
      </c>
    </row>
    <row r="748" spans="11:12" x14ac:dyDescent="0.25">
      <c r="K748" s="22"/>
      <c r="L748" s="26"/>
    </row>
    <row r="749" spans="11:12" x14ac:dyDescent="0.25">
      <c r="K749" s="22"/>
      <c r="L749" s="26"/>
    </row>
    <row r="750" spans="11:12" x14ac:dyDescent="0.25">
      <c r="K750" s="22"/>
      <c r="L750" s="26"/>
    </row>
    <row r="751" spans="11:12" x14ac:dyDescent="0.25">
      <c r="K751" s="22"/>
      <c r="L751" s="26"/>
    </row>
    <row r="752" spans="11:12" x14ac:dyDescent="0.25">
      <c r="K752" s="22"/>
      <c r="L752" s="26"/>
    </row>
    <row r="753" spans="11:12" x14ac:dyDescent="0.25">
      <c r="K753" s="22"/>
      <c r="L753" s="26"/>
    </row>
    <row r="754" spans="11:12" x14ac:dyDescent="0.25">
      <c r="K754" s="22"/>
      <c r="L754" s="26"/>
    </row>
    <row r="755" spans="11:12" x14ac:dyDescent="0.25">
      <c r="K755" s="22"/>
      <c r="L755" s="26"/>
    </row>
    <row r="756" spans="11:12" x14ac:dyDescent="0.25">
      <c r="K756" s="22"/>
      <c r="L756" s="26"/>
    </row>
    <row r="757" spans="11:12" x14ac:dyDescent="0.25">
      <c r="K757" s="22"/>
      <c r="L757" s="26"/>
    </row>
    <row r="758" spans="11:12" x14ac:dyDescent="0.25">
      <c r="K758" s="22"/>
      <c r="L758" s="26"/>
    </row>
    <row r="759" spans="11:12" x14ac:dyDescent="0.25">
      <c r="K759" s="22"/>
      <c r="L759" s="26"/>
    </row>
    <row r="760" spans="11:12" x14ac:dyDescent="0.25">
      <c r="K760" s="22"/>
      <c r="L760" s="26"/>
    </row>
    <row r="761" spans="11:12" x14ac:dyDescent="0.25">
      <c r="K761" s="22"/>
      <c r="L761" s="26"/>
    </row>
    <row r="762" spans="11:12" x14ac:dyDescent="0.25">
      <c r="K762" s="22"/>
      <c r="L762" s="26"/>
    </row>
    <row r="763" spans="11:12" x14ac:dyDescent="0.25">
      <c r="K763" s="22"/>
      <c r="L763" s="26"/>
    </row>
    <row r="764" spans="11:12" x14ac:dyDescent="0.25">
      <c r="K764" s="22"/>
      <c r="L764" s="26"/>
    </row>
    <row r="765" spans="11:12" x14ac:dyDescent="0.25">
      <c r="K765" s="22"/>
      <c r="L765" s="26"/>
    </row>
    <row r="766" spans="11:12" x14ac:dyDescent="0.25">
      <c r="K766" s="22"/>
      <c r="L766" s="26"/>
    </row>
    <row r="767" spans="11:12" x14ac:dyDescent="0.25">
      <c r="K767" s="22"/>
      <c r="L767" s="26"/>
    </row>
    <row r="768" spans="11:12" x14ac:dyDescent="0.25">
      <c r="K768" s="22"/>
      <c r="L768" s="26"/>
    </row>
    <row r="769" spans="11:12" x14ac:dyDescent="0.25">
      <c r="K769" s="22"/>
      <c r="L769" s="26"/>
    </row>
    <row r="770" spans="11:12" x14ac:dyDescent="0.25">
      <c r="K770" s="22"/>
      <c r="L770" s="26"/>
    </row>
    <row r="771" spans="11:12" x14ac:dyDescent="0.25">
      <c r="K771" s="22"/>
      <c r="L771" s="26"/>
    </row>
    <row r="772" spans="11:12" x14ac:dyDescent="0.25">
      <c r="K772" s="22"/>
      <c r="L772" s="26"/>
    </row>
    <row r="773" spans="11:12" x14ac:dyDescent="0.25">
      <c r="K773" s="22"/>
      <c r="L773" s="26"/>
    </row>
    <row r="774" spans="11:12" x14ac:dyDescent="0.25">
      <c r="K774" s="22"/>
      <c r="L774" s="26"/>
    </row>
    <row r="775" spans="11:12" x14ac:dyDescent="0.25">
      <c r="K775" s="22"/>
      <c r="L775" s="26"/>
    </row>
    <row r="776" spans="11:12" x14ac:dyDescent="0.25">
      <c r="K776" s="22"/>
      <c r="L776" s="26"/>
    </row>
    <row r="777" spans="11:12" x14ac:dyDescent="0.25">
      <c r="K777" s="22"/>
      <c r="L777" s="26"/>
    </row>
    <row r="778" spans="11:12" x14ac:dyDescent="0.25">
      <c r="K778" s="22"/>
      <c r="L778" s="26"/>
    </row>
    <row r="779" spans="11:12" x14ac:dyDescent="0.25">
      <c r="K779" s="22"/>
      <c r="L779" s="26"/>
    </row>
    <row r="780" spans="11:12" x14ac:dyDescent="0.25">
      <c r="K780" s="22"/>
      <c r="L780" s="26"/>
    </row>
    <row r="781" spans="11:12" x14ac:dyDescent="0.25">
      <c r="K781" s="22"/>
      <c r="L781" s="26"/>
    </row>
    <row r="782" spans="11:12" x14ac:dyDescent="0.25">
      <c r="K782" s="22"/>
      <c r="L782" s="26"/>
    </row>
    <row r="783" spans="11:12" x14ac:dyDescent="0.25">
      <c r="K783" s="22"/>
      <c r="L783" s="26"/>
    </row>
    <row r="784" spans="11:12" x14ac:dyDescent="0.25">
      <c r="K784" s="22"/>
      <c r="L784" s="26"/>
    </row>
    <row r="785" spans="11:12" x14ac:dyDescent="0.25">
      <c r="K785" s="22"/>
      <c r="L785" s="26"/>
    </row>
    <row r="786" spans="11:12" x14ac:dyDescent="0.25">
      <c r="K786" s="22"/>
      <c r="L786" s="26"/>
    </row>
    <row r="787" spans="11:12" x14ac:dyDescent="0.25">
      <c r="K787" s="22"/>
      <c r="L787" s="26"/>
    </row>
    <row r="788" spans="11:12" x14ac:dyDescent="0.25">
      <c r="K788" s="22"/>
      <c r="L788" s="26"/>
    </row>
    <row r="789" spans="11:12" x14ac:dyDescent="0.25">
      <c r="K789" s="22"/>
      <c r="L789" s="26"/>
    </row>
    <row r="790" spans="11:12" x14ac:dyDescent="0.25">
      <c r="K790" s="22"/>
      <c r="L790" s="26"/>
    </row>
    <row r="791" spans="11:12" x14ac:dyDescent="0.25">
      <c r="K791" s="22"/>
      <c r="L791" s="26"/>
    </row>
    <row r="792" spans="11:12" x14ac:dyDescent="0.25">
      <c r="K792" s="22"/>
      <c r="L792" s="26"/>
    </row>
    <row r="793" spans="11:12" x14ac:dyDescent="0.25">
      <c r="K793" s="22"/>
      <c r="L793" s="26"/>
    </row>
    <row r="794" spans="11:12" x14ac:dyDescent="0.25">
      <c r="K794" s="22"/>
      <c r="L794" s="26"/>
    </row>
    <row r="795" spans="11:12" x14ac:dyDescent="0.25">
      <c r="K795" s="22"/>
      <c r="L795" s="26"/>
    </row>
    <row r="796" spans="11:12" x14ac:dyDescent="0.25">
      <c r="K796" s="22"/>
      <c r="L796" s="26"/>
    </row>
    <row r="797" spans="11:12" x14ac:dyDescent="0.25">
      <c r="K797" s="22"/>
      <c r="L797" s="26"/>
    </row>
    <row r="798" spans="11:12" x14ac:dyDescent="0.25">
      <c r="K798" s="22"/>
      <c r="L798" s="26"/>
    </row>
    <row r="799" spans="11:12" x14ac:dyDescent="0.25">
      <c r="K799" s="22"/>
      <c r="L799" s="26"/>
    </row>
    <row r="800" spans="11:12" x14ac:dyDescent="0.25">
      <c r="K800" s="22"/>
      <c r="L800" s="26"/>
    </row>
    <row r="801" spans="11:12" x14ac:dyDescent="0.25">
      <c r="K801" s="22"/>
      <c r="L801" s="26"/>
    </row>
    <row r="802" spans="11:12" x14ac:dyDescent="0.25">
      <c r="K802" s="22"/>
      <c r="L802" s="26"/>
    </row>
    <row r="803" spans="11:12" x14ac:dyDescent="0.25">
      <c r="K803" s="22"/>
      <c r="L803" s="26"/>
    </row>
    <row r="804" spans="11:12" x14ac:dyDescent="0.25">
      <c r="K804" s="22"/>
      <c r="L804" s="26"/>
    </row>
    <row r="805" spans="11:12" x14ac:dyDescent="0.25">
      <c r="K805" s="22"/>
      <c r="L805" s="26"/>
    </row>
    <row r="806" spans="11:12" x14ac:dyDescent="0.25">
      <c r="K806" s="22"/>
      <c r="L806" s="26"/>
    </row>
    <row r="807" spans="11:12" x14ac:dyDescent="0.25">
      <c r="K807" s="22"/>
      <c r="L807" s="26"/>
    </row>
    <row r="808" spans="11:12" x14ac:dyDescent="0.25">
      <c r="K808" s="22"/>
      <c r="L808" s="26"/>
    </row>
    <row r="809" spans="11:12" x14ac:dyDescent="0.25">
      <c r="K809" s="22"/>
      <c r="L809" s="26"/>
    </row>
    <row r="810" spans="11:12" x14ac:dyDescent="0.25">
      <c r="K810" s="22"/>
      <c r="L810" s="26"/>
    </row>
    <row r="811" spans="11:12" x14ac:dyDescent="0.25">
      <c r="K811" s="22"/>
      <c r="L811" s="26"/>
    </row>
    <row r="812" spans="11:12" x14ac:dyDescent="0.25">
      <c r="K812" s="22"/>
      <c r="L812" s="26"/>
    </row>
    <row r="813" spans="11:12" x14ac:dyDescent="0.25">
      <c r="K813" s="22"/>
      <c r="L813" s="26"/>
    </row>
    <row r="814" spans="11:12" x14ac:dyDescent="0.25">
      <c r="K814" s="22"/>
      <c r="L814" s="26"/>
    </row>
    <row r="815" spans="11:12" x14ac:dyDescent="0.25">
      <c r="K815" s="22"/>
      <c r="L815" s="26"/>
    </row>
    <row r="816" spans="11:12" x14ac:dyDescent="0.25">
      <c r="K816" s="22"/>
      <c r="L816" s="26"/>
    </row>
    <row r="817" spans="11:12" x14ac:dyDescent="0.25">
      <c r="K817" s="22"/>
      <c r="L817" s="26"/>
    </row>
    <row r="818" spans="11:12" x14ac:dyDescent="0.25">
      <c r="K818" s="22"/>
      <c r="L818" s="26"/>
    </row>
    <row r="819" spans="11:12" x14ac:dyDescent="0.25">
      <c r="K819" s="22"/>
      <c r="L819" s="26"/>
    </row>
    <row r="820" spans="11:12" x14ac:dyDescent="0.25">
      <c r="K820" s="22"/>
      <c r="L820" s="26"/>
    </row>
    <row r="821" spans="11:12" x14ac:dyDescent="0.25">
      <c r="K821" s="22"/>
      <c r="L821" s="26"/>
    </row>
    <row r="822" spans="11:12" x14ac:dyDescent="0.25">
      <c r="K822" s="22"/>
      <c r="L822" s="26"/>
    </row>
    <row r="823" spans="11:12" x14ac:dyDescent="0.25">
      <c r="K823" s="22"/>
      <c r="L823" s="26"/>
    </row>
    <row r="824" spans="11:12" x14ac:dyDescent="0.25">
      <c r="K824" s="22"/>
      <c r="L824" s="26"/>
    </row>
    <row r="825" spans="11:12" x14ac:dyDescent="0.25">
      <c r="K825" s="22"/>
      <c r="L825" s="26"/>
    </row>
    <row r="826" spans="11:12" x14ac:dyDescent="0.25">
      <c r="K826" s="22"/>
      <c r="L826" s="26"/>
    </row>
    <row r="827" spans="11:12" x14ac:dyDescent="0.25">
      <c r="K827" s="22"/>
      <c r="L827" s="26"/>
    </row>
    <row r="828" spans="11:12" x14ac:dyDescent="0.25">
      <c r="K828" s="22"/>
      <c r="L828" s="26"/>
    </row>
    <row r="829" spans="11:12" x14ac:dyDescent="0.25">
      <c r="K829" s="22"/>
      <c r="L829" s="26"/>
    </row>
    <row r="830" spans="11:12" x14ac:dyDescent="0.25">
      <c r="K830" s="22"/>
      <c r="L830" s="26"/>
    </row>
    <row r="831" spans="11:12" x14ac:dyDescent="0.25">
      <c r="K831" s="22"/>
      <c r="L831" s="26"/>
    </row>
    <row r="832" spans="11:12" x14ac:dyDescent="0.25">
      <c r="K832" s="22"/>
      <c r="L832" s="26"/>
    </row>
    <row r="833" spans="11:12" x14ac:dyDescent="0.25">
      <c r="K833" s="22"/>
      <c r="L833" s="26"/>
    </row>
    <row r="834" spans="11:12" x14ac:dyDescent="0.25">
      <c r="K834" s="22"/>
      <c r="L834" s="26"/>
    </row>
    <row r="835" spans="11:12" x14ac:dyDescent="0.25">
      <c r="K835" s="22"/>
      <c r="L835" s="26"/>
    </row>
    <row r="836" spans="11:12" x14ac:dyDescent="0.25">
      <c r="K836" s="22"/>
      <c r="L836" s="26"/>
    </row>
    <row r="837" spans="11:12" x14ac:dyDescent="0.25">
      <c r="K837" s="22"/>
      <c r="L837" s="26"/>
    </row>
    <row r="838" spans="11:12" x14ac:dyDescent="0.25">
      <c r="K838" s="22"/>
      <c r="L838" s="26"/>
    </row>
    <row r="839" spans="11:12" x14ac:dyDescent="0.25">
      <c r="K839" s="22"/>
      <c r="L839" s="26"/>
    </row>
    <row r="840" spans="11:12" x14ac:dyDescent="0.25">
      <c r="K840" s="22"/>
      <c r="L840" s="26"/>
    </row>
    <row r="841" spans="11:12" x14ac:dyDescent="0.25">
      <c r="K841" s="22"/>
      <c r="L841" s="26"/>
    </row>
    <row r="842" spans="11:12" x14ac:dyDescent="0.25">
      <c r="K842" s="22"/>
      <c r="L842" s="26"/>
    </row>
    <row r="843" spans="11:12" x14ac:dyDescent="0.25">
      <c r="K843" s="22"/>
      <c r="L843" s="26"/>
    </row>
    <row r="844" spans="11:12" x14ac:dyDescent="0.25">
      <c r="K844" s="22"/>
      <c r="L844" s="26"/>
    </row>
    <row r="845" spans="11:12" x14ac:dyDescent="0.25">
      <c r="K845" s="22"/>
      <c r="L845" s="26"/>
    </row>
    <row r="846" spans="11:12" x14ac:dyDescent="0.25">
      <c r="K846" s="22"/>
      <c r="L846" s="26"/>
    </row>
    <row r="847" spans="11:12" x14ac:dyDescent="0.25">
      <c r="K847" s="22"/>
      <c r="L847" s="26"/>
    </row>
    <row r="848" spans="11:12" x14ac:dyDescent="0.25">
      <c r="K848" s="22"/>
      <c r="L848" s="26"/>
    </row>
    <row r="849" spans="11:12" x14ac:dyDescent="0.25">
      <c r="K849" s="22"/>
      <c r="L849" s="26"/>
    </row>
    <row r="850" spans="11:12" x14ac:dyDescent="0.25">
      <c r="K850" s="22"/>
      <c r="L850" s="26"/>
    </row>
    <row r="851" spans="11:12" x14ac:dyDescent="0.25">
      <c r="K851" s="22"/>
      <c r="L851" s="26"/>
    </row>
    <row r="852" spans="11:12" x14ac:dyDescent="0.25">
      <c r="K852" s="22"/>
      <c r="L852" s="26"/>
    </row>
    <row r="853" spans="11:12" x14ac:dyDescent="0.25">
      <c r="K853" s="22"/>
      <c r="L853" s="26"/>
    </row>
    <row r="854" spans="11:12" x14ac:dyDescent="0.25">
      <c r="K854" s="22"/>
      <c r="L854" s="26"/>
    </row>
    <row r="855" spans="11:12" x14ac:dyDescent="0.25">
      <c r="K855" s="22"/>
      <c r="L855" s="26"/>
    </row>
    <row r="856" spans="11:12" x14ac:dyDescent="0.25">
      <c r="K856" s="22"/>
      <c r="L856" s="26"/>
    </row>
    <row r="857" spans="11:12" x14ac:dyDescent="0.25">
      <c r="K857" s="22"/>
      <c r="L857" s="26"/>
    </row>
    <row r="858" spans="11:12" x14ac:dyDescent="0.25">
      <c r="K858" s="22"/>
      <c r="L858" s="26"/>
    </row>
    <row r="859" spans="11:12" x14ac:dyDescent="0.25">
      <c r="K859" s="22"/>
      <c r="L859" s="26"/>
    </row>
    <row r="860" spans="11:12" x14ac:dyDescent="0.25">
      <c r="K860" s="22"/>
      <c r="L860" s="26"/>
    </row>
    <row r="861" spans="11:12" x14ac:dyDescent="0.25">
      <c r="K861" s="22"/>
      <c r="L861" s="26"/>
    </row>
    <row r="862" spans="11:12" x14ac:dyDescent="0.25">
      <c r="K862" s="22"/>
      <c r="L862" s="26"/>
    </row>
    <row r="863" spans="11:12" x14ac:dyDescent="0.25">
      <c r="K863" s="22"/>
      <c r="L863" s="26"/>
    </row>
    <row r="864" spans="11:12" x14ac:dyDescent="0.25">
      <c r="K864" s="22"/>
      <c r="L864" s="26"/>
    </row>
    <row r="865" spans="11:12" x14ac:dyDescent="0.25">
      <c r="K865" s="22"/>
      <c r="L865" s="26"/>
    </row>
    <row r="866" spans="11:12" x14ac:dyDescent="0.25">
      <c r="K866" s="22"/>
      <c r="L866" s="26"/>
    </row>
    <row r="867" spans="11:12" x14ac:dyDescent="0.25">
      <c r="K867" s="22"/>
      <c r="L867" s="26"/>
    </row>
    <row r="868" spans="11:12" x14ac:dyDescent="0.25">
      <c r="K868" s="22"/>
      <c r="L868" s="26"/>
    </row>
    <row r="869" spans="11:12" x14ac:dyDescent="0.25">
      <c r="K869" s="22"/>
      <c r="L869" s="26"/>
    </row>
    <row r="870" spans="11:12" x14ac:dyDescent="0.25">
      <c r="K870" s="22"/>
      <c r="L870" s="26"/>
    </row>
    <row r="871" spans="11:12" x14ac:dyDescent="0.25">
      <c r="K871" s="22"/>
      <c r="L871" s="26"/>
    </row>
    <row r="872" spans="11:12" x14ac:dyDescent="0.25">
      <c r="K872" s="22"/>
      <c r="L872" s="26"/>
    </row>
    <row r="873" spans="11:12" x14ac:dyDescent="0.25">
      <c r="K873" s="22"/>
      <c r="L873" s="26"/>
    </row>
    <row r="874" spans="11:12" x14ac:dyDescent="0.25">
      <c r="K874" s="22"/>
      <c r="L874" s="26"/>
    </row>
    <row r="875" spans="11:12" x14ac:dyDescent="0.25">
      <c r="K875" s="22"/>
      <c r="L875" s="26"/>
    </row>
    <row r="876" spans="11:12" x14ac:dyDescent="0.25">
      <c r="K876" s="22"/>
      <c r="L876" s="26"/>
    </row>
    <row r="877" spans="11:12" x14ac:dyDescent="0.25">
      <c r="K877" s="22"/>
      <c r="L877" s="26"/>
    </row>
    <row r="878" spans="11:12" x14ac:dyDescent="0.25">
      <c r="K878" s="22"/>
      <c r="L878" s="26"/>
    </row>
    <row r="879" spans="11:12" x14ac:dyDescent="0.25">
      <c r="K879" s="22"/>
      <c r="L879" s="26"/>
    </row>
    <row r="880" spans="11:12" x14ac:dyDescent="0.25">
      <c r="K880" s="22"/>
      <c r="L880" s="26"/>
    </row>
    <row r="881" spans="11:12" x14ac:dyDescent="0.25">
      <c r="K881" s="22"/>
      <c r="L881" s="26"/>
    </row>
    <row r="882" spans="11:12" x14ac:dyDescent="0.25">
      <c r="K882" s="22"/>
      <c r="L882" s="26"/>
    </row>
    <row r="883" spans="11:12" x14ac:dyDescent="0.25">
      <c r="K883" s="22"/>
      <c r="L883" s="26"/>
    </row>
    <row r="884" spans="11:12" x14ac:dyDescent="0.25">
      <c r="K884" s="22"/>
      <c r="L884" s="26"/>
    </row>
    <row r="885" spans="11:12" x14ac:dyDescent="0.25">
      <c r="K885" s="22"/>
      <c r="L885" s="26"/>
    </row>
    <row r="886" spans="11:12" x14ac:dyDescent="0.25">
      <c r="K886" s="22"/>
      <c r="L886" s="26"/>
    </row>
    <row r="887" spans="11:12" x14ac:dyDescent="0.25">
      <c r="K887" s="22"/>
      <c r="L887" s="26"/>
    </row>
    <row r="888" spans="11:12" x14ac:dyDescent="0.25">
      <c r="K888" s="22"/>
      <c r="L888" s="26"/>
    </row>
    <row r="889" spans="11:12" x14ac:dyDescent="0.25">
      <c r="K889" s="22"/>
      <c r="L889" s="26"/>
    </row>
    <row r="890" spans="11:12" x14ac:dyDescent="0.25">
      <c r="K890" s="22"/>
      <c r="L890" s="26"/>
    </row>
    <row r="891" spans="11:12" x14ac:dyDescent="0.25">
      <c r="K891" s="22"/>
      <c r="L891" s="26"/>
    </row>
    <row r="892" spans="11:12" x14ac:dyDescent="0.25">
      <c r="K892" s="22"/>
      <c r="L892" s="26"/>
    </row>
    <row r="893" spans="11:12" x14ac:dyDescent="0.25">
      <c r="K893" s="22"/>
      <c r="L893" s="26"/>
    </row>
    <row r="894" spans="11:12" x14ac:dyDescent="0.25">
      <c r="K894" s="22"/>
      <c r="L894" s="26"/>
    </row>
    <row r="895" spans="11:12" x14ac:dyDescent="0.25">
      <c r="K895" s="22"/>
      <c r="L895" s="26"/>
    </row>
    <row r="896" spans="11:12" x14ac:dyDescent="0.25">
      <c r="K896" s="22"/>
      <c r="L896" s="26"/>
    </row>
    <row r="897" spans="11:12" x14ac:dyDescent="0.25">
      <c r="K897" s="22"/>
      <c r="L897" s="26"/>
    </row>
    <row r="898" spans="11:12" x14ac:dyDescent="0.25">
      <c r="K898" s="22"/>
      <c r="L898" s="26"/>
    </row>
    <row r="899" spans="11:12" x14ac:dyDescent="0.25">
      <c r="K899" s="22"/>
      <c r="L899" s="26"/>
    </row>
    <row r="900" spans="11:12" x14ac:dyDescent="0.25">
      <c r="K900" s="22"/>
      <c r="L900" s="26"/>
    </row>
  </sheetData>
  <mergeCells count="14">
    <mergeCell ref="H8:H9"/>
    <mergeCell ref="I8:I9"/>
    <mergeCell ref="B10:I10"/>
    <mergeCell ref="B12:I12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8628A-6C6C-480E-BD81-C9C4A4ABFD99}">
  <sheetPr codeName="Sheet4">
    <tabColor theme="4" tint="0.39997558519241921"/>
  </sheetPr>
  <dimension ref="A1:L900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18" customWidth="1"/>
    <col min="2" max="2" width="12.5703125" style="18" customWidth="1"/>
    <col min="3" max="5" width="9.7109375" style="18" customWidth="1"/>
    <col min="6" max="6" width="12.5703125" style="18" customWidth="1"/>
    <col min="7" max="9" width="9.7109375" style="18" customWidth="1"/>
    <col min="10" max="10" width="6.7109375" style="18" customWidth="1"/>
    <col min="11" max="11" width="12.42578125" style="18" customWidth="1"/>
    <col min="12" max="12" width="22" style="36" customWidth="1"/>
    <col min="13" max="16384" width="8.7109375" style="18"/>
  </cols>
  <sheetData>
    <row r="1" spans="1:12" ht="60" customHeight="1" x14ac:dyDescent="0.25">
      <c r="A1" s="64" t="s">
        <v>32</v>
      </c>
      <c r="B1" s="64"/>
      <c r="C1" s="64"/>
      <c r="D1" s="64"/>
      <c r="E1" s="64"/>
      <c r="F1" s="64"/>
      <c r="G1" s="64"/>
      <c r="H1" s="64"/>
      <c r="I1" s="64"/>
      <c r="J1" s="50"/>
      <c r="K1" s="22"/>
      <c r="L1" s="23" t="s">
        <v>34</v>
      </c>
    </row>
    <row r="2" spans="1:12" ht="19.5" customHeight="1" x14ac:dyDescent="0.3">
      <c r="A2" s="51" t="str">
        <f>"Weekly Payroll Jobs and Wages in Australia - " &amp;$L$1</f>
        <v>Weekly Payroll Jobs and Wages in Australia - Victoria</v>
      </c>
      <c r="B2" s="19"/>
      <c r="C2" s="19"/>
      <c r="D2" s="19"/>
      <c r="E2" s="19"/>
      <c r="F2" s="19"/>
      <c r="G2" s="19"/>
      <c r="H2" s="19"/>
      <c r="I2" s="19"/>
      <c r="J2" s="19"/>
      <c r="K2" s="27" t="s">
        <v>60</v>
      </c>
      <c r="L2" s="24">
        <v>44324</v>
      </c>
    </row>
    <row r="3" spans="1:12" ht="15" customHeight="1" x14ac:dyDescent="0.25">
      <c r="A3" s="52" t="str">
        <f>"Week ending "&amp;TEXT($L$2,"dddd dd mmmm yyyy")</f>
        <v>Week ending Saturday 08 May 2021</v>
      </c>
      <c r="B3" s="19"/>
      <c r="C3" s="53"/>
      <c r="D3" s="54"/>
      <c r="E3" s="19"/>
      <c r="F3" s="19"/>
      <c r="G3" s="19"/>
      <c r="H3" s="19"/>
      <c r="I3" s="19"/>
      <c r="J3" s="19"/>
      <c r="K3" s="27" t="s">
        <v>61</v>
      </c>
      <c r="L3" s="28">
        <v>43904</v>
      </c>
    </row>
    <row r="4" spans="1:12" ht="15" customHeight="1" x14ac:dyDescent="0.25">
      <c r="A4" s="2" t="s">
        <v>31</v>
      </c>
      <c r="B4" s="19"/>
      <c r="C4" s="19"/>
      <c r="D4" s="19"/>
      <c r="E4" s="19"/>
      <c r="F4" s="19"/>
      <c r="G4" s="19"/>
      <c r="H4" s="19"/>
      <c r="I4" s="19"/>
      <c r="J4" s="19"/>
      <c r="K4" s="27" t="s">
        <v>70</v>
      </c>
      <c r="L4" s="28">
        <v>44296</v>
      </c>
    </row>
    <row r="5" spans="1:12" ht="11.65" customHeight="1" x14ac:dyDescent="0.25">
      <c r="A5" s="55"/>
      <c r="B5" s="19"/>
      <c r="C5" s="19"/>
      <c r="D5" s="19"/>
      <c r="E5" s="19"/>
      <c r="F5" s="19"/>
      <c r="G5" s="19"/>
      <c r="H5" s="19"/>
      <c r="I5" s="19"/>
      <c r="J5" s="19"/>
      <c r="K5" s="27"/>
      <c r="L5" s="28">
        <v>44303</v>
      </c>
    </row>
    <row r="6" spans="1:12" ht="16.5" customHeight="1" thickBot="1" x14ac:dyDescent="0.3">
      <c r="A6" s="56" t="str">
        <f>"Change in payroll jobs and total wages, "&amp;$L$1</f>
        <v>Change in payroll jobs and total wages, Victoria</v>
      </c>
      <c r="B6" s="53"/>
      <c r="C6" s="20"/>
      <c r="D6" s="57"/>
      <c r="E6" s="19"/>
      <c r="F6" s="19"/>
      <c r="G6" s="19"/>
      <c r="H6" s="19"/>
      <c r="I6" s="19"/>
      <c r="J6" s="19"/>
      <c r="K6" s="27"/>
      <c r="L6" s="28">
        <v>44310</v>
      </c>
    </row>
    <row r="7" spans="1:12" ht="16.5" customHeight="1" x14ac:dyDescent="0.25">
      <c r="A7" s="40"/>
      <c r="B7" s="76" t="s">
        <v>58</v>
      </c>
      <c r="C7" s="77"/>
      <c r="D7" s="77"/>
      <c r="E7" s="78"/>
      <c r="F7" s="79" t="s">
        <v>59</v>
      </c>
      <c r="G7" s="77"/>
      <c r="H7" s="77"/>
      <c r="I7" s="78"/>
      <c r="J7" s="58"/>
      <c r="K7" s="27" t="s">
        <v>71</v>
      </c>
      <c r="L7" s="28">
        <v>44317</v>
      </c>
    </row>
    <row r="8" spans="1:12" ht="33.75" customHeight="1" x14ac:dyDescent="0.25">
      <c r="A8" s="80"/>
      <c r="B8" s="82" t="str">
        <f>"% Change between " &amp; TEXT($L$3,"dd mmm yyyy")&amp;" and "&amp; TEXT($L$2,"dd mmm yyyy") &amp; " (Change since 100th case of COVID-19)"</f>
        <v>% Change between 14 Mar 2020 and 08 May 2021 (Change since 100th case of COVID-19)</v>
      </c>
      <c r="C8" s="84" t="str">
        <f>"% Change between " &amp; TEXT($L$4,"dd mmm yyyy")&amp;" and "&amp; TEXT($L$2,"dd mmm yyyy") &amp; " (monthly change)"</f>
        <v>% Change between 10 Apr 2021 and 08 May 2021 (monthly change)</v>
      </c>
      <c r="D8" s="67" t="str">
        <f>"% Change between " &amp; TEXT($L$7,"dd mmm yyyy")&amp;" and "&amp; TEXT($L$2,"dd mmm yyyy") &amp; " (weekly change)"</f>
        <v>% Change between 01 May 2021 and 08 May 2021 (weekly change)</v>
      </c>
      <c r="E8" s="69" t="str">
        <f>"% Change between " &amp; TEXT($L$6,"dd mmm yyyy")&amp;" and "&amp; TEXT($L$7,"dd mmm yyyy") &amp; " (weekly change)"</f>
        <v>% Change between 24 Apr 2021 and 01 May 2021 (weekly change)</v>
      </c>
      <c r="F8" s="82" t="str">
        <f>"% Change between " &amp; TEXT($L$3,"dd mmm yyyy")&amp;" and "&amp; TEXT($L$2,"dd mmm yyyy") &amp; " (Change since 100th case of COVID-19)"</f>
        <v>% Change between 14 Mar 2020 and 08 May 2021 (Change since 100th case of COVID-19)</v>
      </c>
      <c r="G8" s="84" t="str">
        <f>"% Change between " &amp; TEXT($L$4,"dd mmm yyyy")&amp;" and "&amp; TEXT($L$2,"dd mmm yyyy") &amp; " (monthly change)"</f>
        <v>% Change between 10 Apr 2021 and 08 May 2021 (monthly change)</v>
      </c>
      <c r="H8" s="67" t="str">
        <f>"% Change between " &amp; TEXT($L$7,"dd mmm yyyy")&amp;" and "&amp; TEXT($L$2,"dd mmm yyyy") &amp; " (weekly change)"</f>
        <v>% Change between 01 May 2021 and 08 May 2021 (weekly change)</v>
      </c>
      <c r="I8" s="69" t="str">
        <f>"% Change between " &amp; TEXT($L$6,"dd mmm yyyy")&amp;" and "&amp; TEXT($L$7,"dd mmm yyyy") &amp; " (weekly change)"</f>
        <v>% Change between 24 Apr 2021 and 01 May 2021 (weekly change)</v>
      </c>
      <c r="J8" s="59"/>
      <c r="K8" s="27" t="s">
        <v>72</v>
      </c>
      <c r="L8" s="28">
        <v>44324</v>
      </c>
    </row>
    <row r="9" spans="1:12" ht="48.75" customHeight="1" thickBot="1" x14ac:dyDescent="0.3">
      <c r="A9" s="81"/>
      <c r="B9" s="83"/>
      <c r="C9" s="85"/>
      <c r="D9" s="68"/>
      <c r="E9" s="70"/>
      <c r="F9" s="83"/>
      <c r="G9" s="85"/>
      <c r="H9" s="68"/>
      <c r="I9" s="70"/>
      <c r="J9" s="60"/>
      <c r="K9" s="27" t="s">
        <v>67</v>
      </c>
      <c r="L9" s="30"/>
    </row>
    <row r="10" spans="1:12" x14ac:dyDescent="0.25">
      <c r="A10" s="41"/>
      <c r="B10" s="71" t="str">
        <f>L1</f>
        <v>Victoria</v>
      </c>
      <c r="C10" s="72"/>
      <c r="D10" s="72"/>
      <c r="E10" s="72"/>
      <c r="F10" s="72"/>
      <c r="G10" s="72"/>
      <c r="H10" s="72"/>
      <c r="I10" s="73"/>
      <c r="J10" s="21"/>
      <c r="K10" s="37"/>
      <c r="L10" s="30"/>
    </row>
    <row r="11" spans="1:12" x14ac:dyDescent="0.25">
      <c r="A11" s="42" t="s">
        <v>30</v>
      </c>
      <c r="B11" s="21">
        <v>8.2186472803180699E-3</v>
      </c>
      <c r="C11" s="21">
        <v>-6.6431389112900918E-3</v>
      </c>
      <c r="D11" s="21">
        <v>-5.5277520967513816E-3</v>
      </c>
      <c r="E11" s="21">
        <v>-2.805021121266793E-3</v>
      </c>
      <c r="F11" s="21">
        <v>3.2200537955054953E-2</v>
      </c>
      <c r="G11" s="21">
        <v>-2.1674644589947389E-2</v>
      </c>
      <c r="H11" s="21">
        <v>-1.0653337796956319E-2</v>
      </c>
      <c r="I11" s="43">
        <v>-9.8059300957474838E-3</v>
      </c>
      <c r="J11" s="21"/>
      <c r="K11" s="29"/>
      <c r="L11" s="30"/>
    </row>
    <row r="12" spans="1:12" x14ac:dyDescent="0.25">
      <c r="A12" s="41"/>
      <c r="B12" s="74" t="s">
        <v>29</v>
      </c>
      <c r="C12" s="74"/>
      <c r="D12" s="74"/>
      <c r="E12" s="74"/>
      <c r="F12" s="74"/>
      <c r="G12" s="74"/>
      <c r="H12" s="74"/>
      <c r="I12" s="75"/>
      <c r="J12" s="21"/>
      <c r="K12" s="29"/>
      <c r="L12" s="30"/>
    </row>
    <row r="13" spans="1:12" x14ac:dyDescent="0.25">
      <c r="A13" s="44" t="s">
        <v>28</v>
      </c>
      <c r="B13" s="21">
        <v>-1.4800259815179628E-2</v>
      </c>
      <c r="C13" s="21">
        <v>-1.055369285011043E-2</v>
      </c>
      <c r="D13" s="21">
        <v>-5.1321453038689624E-3</v>
      </c>
      <c r="E13" s="21">
        <v>-5.9586215511471252E-3</v>
      </c>
      <c r="F13" s="21">
        <v>6.0450535803302508E-3</v>
      </c>
      <c r="G13" s="21">
        <v>-1.9429464786740236E-2</v>
      </c>
      <c r="H13" s="21">
        <v>-1.2502940770701798E-2</v>
      </c>
      <c r="I13" s="43">
        <v>-1.0555745723035859E-2</v>
      </c>
      <c r="J13" s="21"/>
      <c r="K13" s="29"/>
      <c r="L13" s="30"/>
    </row>
    <row r="14" spans="1:12" x14ac:dyDescent="0.25">
      <c r="A14" s="44" t="s">
        <v>27</v>
      </c>
      <c r="B14" s="21">
        <v>8.7163798486888933E-3</v>
      </c>
      <c r="C14" s="21">
        <v>-5.5725806429124392E-3</v>
      </c>
      <c r="D14" s="21">
        <v>-6.5145574604293932E-3</v>
      </c>
      <c r="E14" s="21">
        <v>-3.4184657779057215E-4</v>
      </c>
      <c r="F14" s="21">
        <v>6.2219013197981843E-2</v>
      </c>
      <c r="G14" s="21">
        <v>-2.5175904023600038E-2</v>
      </c>
      <c r="H14" s="21">
        <v>-8.1468616677587979E-3</v>
      </c>
      <c r="I14" s="43">
        <v>-8.8495603752218877E-3</v>
      </c>
      <c r="J14" s="21"/>
      <c r="K14" s="26"/>
      <c r="L14" s="30"/>
    </row>
    <row r="15" spans="1:12" x14ac:dyDescent="0.25">
      <c r="A15" s="44" t="s">
        <v>69</v>
      </c>
      <c r="B15" s="21">
        <v>-3.2280276062477298E-2</v>
      </c>
      <c r="C15" s="21">
        <v>1.5785296842018015E-2</v>
      </c>
      <c r="D15" s="21">
        <v>1.7633054257008896E-2</v>
      </c>
      <c r="E15" s="21">
        <v>-2.3031716311387673E-2</v>
      </c>
      <c r="F15" s="21">
        <v>-2.9914826787284743E-2</v>
      </c>
      <c r="G15" s="21">
        <v>-7.4331410689650657E-2</v>
      </c>
      <c r="H15" s="21">
        <v>1.2790218180200874E-2</v>
      </c>
      <c r="I15" s="43">
        <v>-6.2035361803073674E-2</v>
      </c>
      <c r="J15" s="21"/>
      <c r="K15" s="38"/>
      <c r="L15" s="30"/>
    </row>
    <row r="16" spans="1:12" x14ac:dyDescent="0.25">
      <c r="A16" s="44" t="s">
        <v>47</v>
      </c>
      <c r="B16" s="21">
        <v>-1.8456693305062721E-2</v>
      </c>
      <c r="C16" s="21">
        <v>-1.4275200121590226E-2</v>
      </c>
      <c r="D16" s="21">
        <v>-8.1483788685549063E-3</v>
      </c>
      <c r="E16" s="21">
        <v>-8.7060779562196933E-3</v>
      </c>
      <c r="F16" s="21">
        <v>2.5490051483591403E-2</v>
      </c>
      <c r="G16" s="21">
        <v>-2.3509018089208911E-2</v>
      </c>
      <c r="H16" s="21">
        <v>-2.2304888225844755E-3</v>
      </c>
      <c r="I16" s="43">
        <v>-1.9898262988009896E-2</v>
      </c>
      <c r="J16" s="21"/>
      <c r="K16" s="29"/>
      <c r="L16" s="30"/>
    </row>
    <row r="17" spans="1:12" x14ac:dyDescent="0.25">
      <c r="A17" s="44" t="s">
        <v>48</v>
      </c>
      <c r="B17" s="21">
        <v>1.4826476863338378E-2</v>
      </c>
      <c r="C17" s="21">
        <v>-1.0107212339575455E-2</v>
      </c>
      <c r="D17" s="21">
        <v>-8.2715409272380302E-3</v>
      </c>
      <c r="E17" s="21">
        <v>-3.4480998076520386E-3</v>
      </c>
      <c r="F17" s="21">
        <v>3.713316350071838E-2</v>
      </c>
      <c r="G17" s="21">
        <v>-2.0177186299243144E-2</v>
      </c>
      <c r="H17" s="21">
        <v>-9.8881150380389915E-3</v>
      </c>
      <c r="I17" s="43">
        <v>-1.1910106378153262E-2</v>
      </c>
      <c r="J17" s="21"/>
      <c r="K17" s="29"/>
      <c r="L17" s="30"/>
    </row>
    <row r="18" spans="1:12" x14ac:dyDescent="0.25">
      <c r="A18" s="44" t="s">
        <v>49</v>
      </c>
      <c r="B18" s="21">
        <v>7.7437849490165078E-3</v>
      </c>
      <c r="C18" s="21">
        <v>-4.2129449275978281E-3</v>
      </c>
      <c r="D18" s="21">
        <v>-4.4810220530991929E-3</v>
      </c>
      <c r="E18" s="21">
        <v>-1.1214555803232829E-3</v>
      </c>
      <c r="F18" s="21">
        <v>1.5191350854024011E-2</v>
      </c>
      <c r="G18" s="21">
        <v>-2.1201090403839218E-2</v>
      </c>
      <c r="H18" s="21">
        <v>-1.3769239643595887E-2</v>
      </c>
      <c r="I18" s="43">
        <v>-8.7320407225990326E-3</v>
      </c>
      <c r="J18" s="21"/>
      <c r="K18" s="29"/>
      <c r="L18" s="30"/>
    </row>
    <row r="19" spans="1:12" ht="17.25" customHeight="1" x14ac:dyDescent="0.25">
      <c r="A19" s="44" t="s">
        <v>50</v>
      </c>
      <c r="B19" s="21">
        <v>2.2053440687424208E-2</v>
      </c>
      <c r="C19" s="21">
        <v>-3.1213230805312575E-3</v>
      </c>
      <c r="D19" s="21">
        <v>-3.8641713380879184E-3</v>
      </c>
      <c r="E19" s="21">
        <v>8.0145103440321108E-4</v>
      </c>
      <c r="F19" s="21">
        <v>3.4206804473266628E-2</v>
      </c>
      <c r="G19" s="21">
        <v>-2.0124703395841492E-2</v>
      </c>
      <c r="H19" s="21">
        <v>-1.2908028077822542E-2</v>
      </c>
      <c r="I19" s="43">
        <v>-4.5481113107787019E-3</v>
      </c>
      <c r="J19" s="61"/>
      <c r="K19" s="31"/>
      <c r="L19" s="30"/>
    </row>
    <row r="20" spans="1:12" x14ac:dyDescent="0.25">
      <c r="A20" s="44" t="s">
        <v>51</v>
      </c>
      <c r="B20" s="21">
        <v>5.4154247080972162E-2</v>
      </c>
      <c r="C20" s="21">
        <v>-1.5621358782399453E-3</v>
      </c>
      <c r="D20" s="21">
        <v>-7.2384348826244338E-3</v>
      </c>
      <c r="E20" s="21">
        <v>1.2613239592252024E-2</v>
      </c>
      <c r="F20" s="21">
        <v>8.5287179397398605E-2</v>
      </c>
      <c r="G20" s="21">
        <v>-2.0119133527451982E-2</v>
      </c>
      <c r="H20" s="21">
        <v>-1.5119103094026642E-2</v>
      </c>
      <c r="I20" s="43">
        <v>6.5185307741577603E-3</v>
      </c>
      <c r="J20" s="19"/>
      <c r="K20" s="25"/>
      <c r="L20" s="30"/>
    </row>
    <row r="21" spans="1:12" ht="15.75" thickBot="1" x14ac:dyDescent="0.3">
      <c r="A21" s="45" t="s">
        <v>52</v>
      </c>
      <c r="B21" s="46">
        <v>4.2405990963748419E-2</v>
      </c>
      <c r="C21" s="46">
        <v>-2.4634575218691612E-3</v>
      </c>
      <c r="D21" s="46">
        <v>-1.9978058953184497E-2</v>
      </c>
      <c r="E21" s="46">
        <v>2.5293614149444865E-2</v>
      </c>
      <c r="F21" s="46">
        <v>9.8885093675507019E-2</v>
      </c>
      <c r="G21" s="46">
        <v>-2.5696474616969556E-2</v>
      </c>
      <c r="H21" s="46">
        <v>-4.1869707490126307E-2</v>
      </c>
      <c r="I21" s="47">
        <v>2.351823487012572E-2</v>
      </c>
      <c r="J21" s="19"/>
      <c r="K21" s="39"/>
      <c r="L21" s="30"/>
    </row>
    <row r="22" spans="1:12" x14ac:dyDescent="0.25">
      <c r="A22" s="62" t="s">
        <v>46</v>
      </c>
      <c r="B22" s="19"/>
      <c r="C22" s="19"/>
      <c r="D22" s="19"/>
      <c r="E22" s="19"/>
      <c r="F22" s="19"/>
      <c r="G22" s="19"/>
      <c r="H22" s="19"/>
      <c r="I22" s="19"/>
      <c r="J22" s="19"/>
      <c r="K22" s="25"/>
      <c r="L22" s="30"/>
    </row>
    <row r="23" spans="1:12" ht="10.5" customHeight="1" x14ac:dyDescent="0.25">
      <c r="B23" s="19"/>
      <c r="C23" s="19"/>
      <c r="D23" s="19"/>
      <c r="E23" s="19"/>
      <c r="F23" s="19"/>
      <c r="G23" s="19"/>
      <c r="H23" s="19"/>
      <c r="I23" s="19"/>
      <c r="J23" s="19"/>
      <c r="K23" s="32"/>
      <c r="L23" s="30"/>
    </row>
    <row r="24" spans="1:12" x14ac:dyDescent="0.25">
      <c r="A24" s="56" t="str">
        <f>"Indexed number of payroll jobs and total wages, "&amp;$L$1&amp;" and Australia"</f>
        <v>Indexed number of payroll jobs and total wages, Victoria and Australia</v>
      </c>
      <c r="B24" s="19"/>
      <c r="C24" s="19"/>
      <c r="D24" s="19"/>
      <c r="E24" s="19"/>
      <c r="F24" s="19"/>
      <c r="G24" s="19"/>
      <c r="H24" s="19"/>
      <c r="I24" s="19"/>
      <c r="J24" s="19"/>
      <c r="K24" s="32"/>
      <c r="L24" s="30"/>
    </row>
    <row r="25" spans="1:12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32"/>
      <c r="L25" s="30"/>
    </row>
    <row r="26" spans="1:12" x14ac:dyDescent="0.25">
      <c r="B26" s="19"/>
      <c r="C26" s="19"/>
      <c r="D26" s="19"/>
      <c r="E26" s="19"/>
      <c r="F26" s="19"/>
      <c r="G26" s="19"/>
      <c r="H26" s="19"/>
      <c r="I26" s="19"/>
      <c r="J26" s="19"/>
      <c r="K26" s="32"/>
      <c r="L26" s="30"/>
    </row>
    <row r="27" spans="1:12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39"/>
      <c r="L27" s="30"/>
    </row>
    <row r="28" spans="1:12" x14ac:dyDescent="0.25">
      <c r="A28" s="19"/>
      <c r="B28" s="56"/>
      <c r="C28" s="56"/>
      <c r="D28" s="56"/>
      <c r="E28" s="56"/>
      <c r="F28" s="56"/>
      <c r="G28" s="56"/>
      <c r="H28" s="56"/>
      <c r="I28" s="56"/>
      <c r="J28" s="56"/>
      <c r="K28" s="63"/>
      <c r="L28" s="30"/>
    </row>
    <row r="29" spans="1:12" x14ac:dyDescent="0.2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32"/>
      <c r="L29" s="30"/>
    </row>
    <row r="30" spans="1:12" x14ac:dyDescent="0.25">
      <c r="B30" s="19"/>
      <c r="C30" s="19"/>
      <c r="D30" s="19"/>
      <c r="E30" s="19"/>
      <c r="F30" s="19"/>
      <c r="G30" s="19"/>
      <c r="H30" s="19"/>
      <c r="I30" s="19"/>
      <c r="J30" s="19"/>
      <c r="K30" s="32"/>
      <c r="L30" s="30"/>
    </row>
    <row r="31" spans="1:12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32"/>
      <c r="L31" s="30"/>
    </row>
    <row r="32" spans="1:12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32"/>
      <c r="L32" s="30"/>
    </row>
    <row r="33" spans="1:12" ht="15.75" customHeight="1" x14ac:dyDescent="0.25">
      <c r="B33" s="19"/>
      <c r="C33" s="19"/>
      <c r="D33" s="19"/>
      <c r="E33" s="19"/>
      <c r="F33" s="19"/>
      <c r="G33" s="19"/>
      <c r="H33" s="19"/>
      <c r="I33" s="19"/>
      <c r="J33" s="19"/>
      <c r="K33" s="32"/>
      <c r="L33" s="30"/>
    </row>
    <row r="34" spans="1:12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30" t="s">
        <v>26</v>
      </c>
      <c r="L34" s="30" t="s">
        <v>62</v>
      </c>
    </row>
    <row r="35" spans="1:12" ht="11.25" customHeight="1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30"/>
      <c r="L35" s="29" t="s">
        <v>24</v>
      </c>
    </row>
    <row r="36" spans="1:12" x14ac:dyDescent="0.25">
      <c r="A36" s="56" t="str">
        <f>"Indexed number of payroll jobs held by men by age group, "&amp;$L$1</f>
        <v>Indexed number of payroll jobs held by men by age group, Victoria</v>
      </c>
      <c r="B36" s="19"/>
      <c r="C36" s="19"/>
      <c r="D36" s="19"/>
      <c r="E36" s="19"/>
      <c r="F36" s="19"/>
      <c r="G36" s="19"/>
      <c r="H36" s="19"/>
      <c r="I36" s="19"/>
      <c r="J36" s="19"/>
      <c r="K36" s="29" t="s">
        <v>69</v>
      </c>
      <c r="L36" s="30">
        <v>78.38</v>
      </c>
    </row>
    <row r="37" spans="1:12" x14ac:dyDescent="0.25">
      <c r="B37" s="19"/>
      <c r="C37" s="19"/>
      <c r="D37" s="19"/>
      <c r="E37" s="19"/>
      <c r="F37" s="19"/>
      <c r="G37" s="19"/>
      <c r="H37" s="19"/>
      <c r="I37" s="19"/>
      <c r="J37" s="19"/>
      <c r="K37" s="29" t="s">
        <v>47</v>
      </c>
      <c r="L37" s="30">
        <v>97.8</v>
      </c>
    </row>
    <row r="38" spans="1:12" x14ac:dyDescent="0.25">
      <c r="B38" s="19"/>
      <c r="C38" s="19"/>
      <c r="D38" s="19"/>
      <c r="E38" s="19"/>
      <c r="F38" s="19"/>
      <c r="G38" s="19"/>
      <c r="H38" s="19"/>
      <c r="I38" s="19"/>
      <c r="J38" s="19"/>
      <c r="K38" s="29" t="s">
        <v>48</v>
      </c>
      <c r="L38" s="30">
        <v>100.67</v>
      </c>
    </row>
    <row r="39" spans="1:12" x14ac:dyDescent="0.25">
      <c r="K39" s="31" t="s">
        <v>49</v>
      </c>
      <c r="L39" s="30">
        <v>100.7</v>
      </c>
    </row>
    <row r="40" spans="1:12" x14ac:dyDescent="0.25">
      <c r="K40" s="25" t="s">
        <v>50</v>
      </c>
      <c r="L40" s="30">
        <v>101.86</v>
      </c>
    </row>
    <row r="41" spans="1:12" x14ac:dyDescent="0.25">
      <c r="K41" s="25" t="s">
        <v>51</v>
      </c>
      <c r="L41" s="30">
        <v>104.94</v>
      </c>
    </row>
    <row r="42" spans="1:12" x14ac:dyDescent="0.25">
      <c r="K42" s="25" t="s">
        <v>52</v>
      </c>
      <c r="L42" s="30">
        <v>104.33</v>
      </c>
    </row>
    <row r="43" spans="1:12" x14ac:dyDescent="0.25">
      <c r="K43" s="25"/>
      <c r="L43" s="30"/>
    </row>
    <row r="44" spans="1:12" x14ac:dyDescent="0.25">
      <c r="K44" s="30"/>
      <c r="L44" s="30" t="s">
        <v>23</v>
      </c>
    </row>
    <row r="45" spans="1:12" x14ac:dyDescent="0.25">
      <c r="K45" s="29" t="s">
        <v>69</v>
      </c>
      <c r="L45" s="30">
        <v>76.61</v>
      </c>
    </row>
    <row r="46" spans="1:12" ht="15.4" customHeight="1" x14ac:dyDescent="0.25">
      <c r="A46" s="56" t="str">
        <f>"Indexed number of payroll jobs held by women by age group, "&amp;$L$1</f>
        <v>Indexed number of payroll jobs held by women by age group, Victoria</v>
      </c>
      <c r="B46" s="19"/>
      <c r="C46" s="19"/>
      <c r="D46" s="19"/>
      <c r="E46" s="19"/>
      <c r="F46" s="19"/>
      <c r="G46" s="19"/>
      <c r="H46" s="19"/>
      <c r="I46" s="19"/>
      <c r="J46" s="19"/>
      <c r="K46" s="29" t="s">
        <v>47</v>
      </c>
      <c r="L46" s="30">
        <v>96.86</v>
      </c>
    </row>
    <row r="47" spans="1:12" ht="15.4" customHeight="1" x14ac:dyDescent="0.25">
      <c r="B47" s="19"/>
      <c r="C47" s="19"/>
      <c r="D47" s="19"/>
      <c r="E47" s="19"/>
      <c r="F47" s="19"/>
      <c r="G47" s="19"/>
      <c r="H47" s="19"/>
      <c r="I47" s="19"/>
      <c r="J47" s="19"/>
      <c r="K47" s="29" t="s">
        <v>48</v>
      </c>
      <c r="L47" s="30">
        <v>99.97</v>
      </c>
    </row>
    <row r="48" spans="1:12" ht="15.4" customHeight="1" x14ac:dyDescent="0.25">
      <c r="B48" s="19"/>
      <c r="C48" s="19"/>
      <c r="D48" s="19"/>
      <c r="E48" s="19"/>
      <c r="F48" s="19"/>
      <c r="G48" s="19"/>
      <c r="H48" s="19"/>
      <c r="I48" s="19"/>
      <c r="J48" s="19"/>
      <c r="K48" s="31" t="s">
        <v>49</v>
      </c>
      <c r="L48" s="30">
        <v>100.37</v>
      </c>
    </row>
    <row r="49" spans="1:12" ht="15.4" customHeight="1" x14ac:dyDescent="0.25">
      <c r="B49" s="19"/>
      <c r="C49" s="19"/>
      <c r="D49" s="19"/>
      <c r="E49" s="19"/>
      <c r="F49" s="19"/>
      <c r="G49" s="19"/>
      <c r="H49" s="19"/>
      <c r="I49" s="19"/>
      <c r="J49" s="19"/>
      <c r="K49" s="25" t="s">
        <v>50</v>
      </c>
      <c r="L49" s="30">
        <v>101.6</v>
      </c>
    </row>
    <row r="50" spans="1:12" ht="15.4" customHeight="1" x14ac:dyDescent="0.25">
      <c r="B50" s="19"/>
      <c r="C50" s="19"/>
      <c r="D50" s="19"/>
      <c r="E50" s="19"/>
      <c r="F50" s="19"/>
      <c r="G50" s="19"/>
      <c r="H50" s="19"/>
      <c r="I50" s="19"/>
      <c r="J50" s="19"/>
      <c r="K50" s="25" t="s">
        <v>51</v>
      </c>
      <c r="L50" s="30">
        <v>105.27</v>
      </c>
    </row>
    <row r="51" spans="1:12" ht="15.4" customHeight="1" x14ac:dyDescent="0.25">
      <c r="B51" s="19"/>
      <c r="C51" s="19"/>
      <c r="D51" s="19"/>
      <c r="E51" s="19"/>
      <c r="F51" s="19"/>
      <c r="G51" s="19"/>
      <c r="H51" s="19"/>
      <c r="I51" s="19"/>
      <c r="J51" s="19"/>
      <c r="K51" s="25" t="s">
        <v>52</v>
      </c>
      <c r="L51" s="30">
        <v>106.13</v>
      </c>
    </row>
    <row r="52" spans="1:12" ht="15.4" customHeight="1" x14ac:dyDescent="0.25">
      <c r="B52" s="56"/>
      <c r="C52" s="56"/>
      <c r="D52" s="56"/>
      <c r="E52" s="56"/>
      <c r="F52" s="56"/>
      <c r="G52" s="56"/>
      <c r="H52" s="56"/>
      <c r="I52" s="56"/>
      <c r="J52" s="56"/>
      <c r="K52" s="25"/>
      <c r="L52" s="30"/>
    </row>
    <row r="53" spans="1:12" ht="15.4" customHeight="1" x14ac:dyDescent="0.25">
      <c r="B53" s="19"/>
      <c r="C53" s="19"/>
      <c r="D53" s="19"/>
      <c r="E53" s="19"/>
      <c r="F53" s="19"/>
      <c r="G53" s="19"/>
      <c r="H53" s="19"/>
      <c r="I53" s="19"/>
      <c r="J53" s="19"/>
      <c r="K53" s="30"/>
      <c r="L53" s="30" t="s">
        <v>22</v>
      </c>
    </row>
    <row r="54" spans="1:12" ht="15.4" customHeight="1" x14ac:dyDescent="0.25">
      <c r="B54" s="56"/>
      <c r="C54" s="56"/>
      <c r="D54" s="56"/>
      <c r="E54" s="56"/>
      <c r="F54" s="56"/>
      <c r="G54" s="56"/>
      <c r="H54" s="56"/>
      <c r="I54" s="56"/>
      <c r="J54" s="56"/>
      <c r="K54" s="29" t="s">
        <v>69</v>
      </c>
      <c r="L54" s="30">
        <v>77.42</v>
      </c>
    </row>
    <row r="55" spans="1:12" ht="15.4" customHeight="1" x14ac:dyDescent="0.25">
      <c r="A55" s="56" t="str">
        <f>"Change in payroll jobs since week ending "&amp;TEXT($L$3,"dd mmmm yyyy")&amp;" by Industry, "&amp;$L$1</f>
        <v>Change in payroll jobs since week ending 14 March 2020 by Industry, Victoria</v>
      </c>
      <c r="B55" s="19"/>
      <c r="C55" s="19"/>
      <c r="D55" s="19"/>
      <c r="E55" s="19"/>
      <c r="F55" s="19"/>
      <c r="G55" s="19"/>
      <c r="H55" s="19"/>
      <c r="I55" s="19"/>
      <c r="J55" s="19"/>
      <c r="K55" s="29" t="s">
        <v>47</v>
      </c>
      <c r="L55" s="30">
        <v>96.25</v>
      </c>
    </row>
    <row r="56" spans="1:12" ht="15.4" customHeight="1" x14ac:dyDescent="0.25">
      <c r="B56" s="19"/>
      <c r="C56" s="19"/>
      <c r="D56" s="19"/>
      <c r="E56" s="19"/>
      <c r="F56" s="19"/>
      <c r="G56" s="19"/>
      <c r="H56" s="19"/>
      <c r="I56" s="19"/>
      <c r="J56" s="19"/>
      <c r="K56" s="29" t="s">
        <v>48</v>
      </c>
      <c r="L56" s="30">
        <v>99.33</v>
      </c>
    </row>
    <row r="57" spans="1:12" ht="15.4" customHeight="1" x14ac:dyDescent="0.25">
      <c r="B57" s="19"/>
      <c r="C57" s="19"/>
      <c r="D57" s="19"/>
      <c r="E57" s="19"/>
      <c r="F57" s="19"/>
      <c r="G57" s="19"/>
      <c r="H57" s="19"/>
      <c r="I57" s="19"/>
      <c r="J57" s="19"/>
      <c r="K57" s="31" t="s">
        <v>49</v>
      </c>
      <c r="L57" s="30">
        <v>99.91</v>
      </c>
    </row>
    <row r="58" spans="1:12" ht="15.4" customHeight="1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25" t="s">
        <v>50</v>
      </c>
      <c r="L58" s="30">
        <v>101.28</v>
      </c>
    </row>
    <row r="59" spans="1:12" ht="15.4" customHeight="1" x14ac:dyDescent="0.25">
      <c r="B59" s="19"/>
      <c r="C59" s="19"/>
      <c r="D59" s="19"/>
      <c r="E59" s="19"/>
      <c r="F59" s="19"/>
      <c r="G59" s="19"/>
      <c r="H59" s="19"/>
      <c r="I59" s="19"/>
      <c r="J59" s="19"/>
      <c r="K59" s="25" t="s">
        <v>51</v>
      </c>
      <c r="L59" s="30">
        <v>104.45</v>
      </c>
    </row>
    <row r="60" spans="1:12" ht="15.4" customHeight="1" x14ac:dyDescent="0.25">
      <c r="K60" s="25" t="s">
        <v>52</v>
      </c>
      <c r="L60" s="30">
        <v>103.93</v>
      </c>
    </row>
    <row r="61" spans="1:12" ht="15.4" customHeight="1" x14ac:dyDescent="0.25">
      <c r="K61" s="25"/>
      <c r="L61" s="30"/>
    </row>
    <row r="62" spans="1:12" ht="15.4" customHeight="1" x14ac:dyDescent="0.25">
      <c r="B62" s="19"/>
      <c r="C62" s="19"/>
      <c r="D62" s="19"/>
      <c r="E62" s="19"/>
      <c r="F62" s="19"/>
      <c r="G62" s="19"/>
      <c r="H62" s="19"/>
      <c r="I62" s="19"/>
      <c r="J62" s="19"/>
      <c r="K62" s="27"/>
      <c r="L62" s="27"/>
    </row>
    <row r="63" spans="1:12" ht="15.4" customHeight="1" x14ac:dyDescent="0.25">
      <c r="K63" s="30" t="s">
        <v>25</v>
      </c>
      <c r="L63" s="29" t="s">
        <v>63</v>
      </c>
    </row>
    <row r="64" spans="1:12" ht="15.4" customHeight="1" x14ac:dyDescent="0.25">
      <c r="K64" s="63"/>
      <c r="L64" s="29" t="s">
        <v>24</v>
      </c>
    </row>
    <row r="65" spans="1:12" ht="15.4" customHeight="1" x14ac:dyDescent="0.25">
      <c r="K65" s="29" t="s">
        <v>69</v>
      </c>
      <c r="L65" s="30">
        <v>81.02</v>
      </c>
    </row>
    <row r="66" spans="1:12" ht="15.4" customHeight="1" x14ac:dyDescent="0.25">
      <c r="K66" s="29" t="s">
        <v>47</v>
      </c>
      <c r="L66" s="30">
        <v>100.47</v>
      </c>
    </row>
    <row r="67" spans="1:12" ht="15.4" customHeight="1" x14ac:dyDescent="0.25">
      <c r="K67" s="29" t="s">
        <v>48</v>
      </c>
      <c r="L67" s="30">
        <v>103.95</v>
      </c>
    </row>
    <row r="68" spans="1:12" ht="15.4" customHeight="1" x14ac:dyDescent="0.25">
      <c r="K68" s="31" t="s">
        <v>49</v>
      </c>
      <c r="L68" s="30">
        <v>101.48</v>
      </c>
    </row>
    <row r="69" spans="1:12" ht="15.4" customHeight="1" x14ac:dyDescent="0.25">
      <c r="K69" s="25" t="s">
        <v>50</v>
      </c>
      <c r="L69" s="30">
        <v>103.06</v>
      </c>
    </row>
    <row r="70" spans="1:12" ht="15.4" customHeight="1" x14ac:dyDescent="0.25">
      <c r="K70" s="25" t="s">
        <v>51</v>
      </c>
      <c r="L70" s="30">
        <v>106.21</v>
      </c>
    </row>
    <row r="71" spans="1:12" ht="15.4" customHeight="1" x14ac:dyDescent="0.25">
      <c r="K71" s="25" t="s">
        <v>52</v>
      </c>
      <c r="L71" s="30">
        <v>104.74</v>
      </c>
    </row>
    <row r="72" spans="1:12" ht="15.4" customHeight="1" x14ac:dyDescent="0.25">
      <c r="K72" s="25"/>
      <c r="L72" s="30"/>
    </row>
    <row r="73" spans="1:12" ht="15.4" customHeight="1" x14ac:dyDescent="0.25">
      <c r="K73" s="26"/>
      <c r="L73" s="30" t="s">
        <v>23</v>
      </c>
    </row>
    <row r="74" spans="1:12" ht="15.4" customHeight="1" x14ac:dyDescent="0.25">
      <c r="K74" s="29" t="s">
        <v>69</v>
      </c>
      <c r="L74" s="30">
        <v>78.89</v>
      </c>
    </row>
    <row r="75" spans="1:12" ht="15.4" customHeight="1" x14ac:dyDescent="0.25">
      <c r="K75" s="29" t="s">
        <v>47</v>
      </c>
      <c r="L75" s="30">
        <v>100.08</v>
      </c>
    </row>
    <row r="76" spans="1:12" ht="15.4" customHeight="1" x14ac:dyDescent="0.25">
      <c r="K76" s="29" t="s">
        <v>48</v>
      </c>
      <c r="L76" s="30">
        <v>104.25</v>
      </c>
    </row>
    <row r="77" spans="1:12" ht="15.4" customHeight="1" x14ac:dyDescent="0.25">
      <c r="A77" s="56" t="str">
        <f>"Distribution of payroll jobs by industry, "&amp;$L$1</f>
        <v>Distribution of payroll jobs by industry, Victoria</v>
      </c>
      <c r="K77" s="31" t="s">
        <v>49</v>
      </c>
      <c r="L77" s="30">
        <v>101.83</v>
      </c>
    </row>
    <row r="78" spans="1:12" ht="15.4" customHeight="1" x14ac:dyDescent="0.25">
      <c r="K78" s="25" t="s">
        <v>50</v>
      </c>
      <c r="L78" s="30">
        <v>103.45</v>
      </c>
    </row>
    <row r="79" spans="1:12" ht="15.4" customHeight="1" x14ac:dyDescent="0.25">
      <c r="K79" s="25" t="s">
        <v>51</v>
      </c>
      <c r="L79" s="30">
        <v>107.09</v>
      </c>
    </row>
    <row r="80" spans="1:12" ht="15.4" customHeight="1" x14ac:dyDescent="0.25">
      <c r="K80" s="25" t="s">
        <v>52</v>
      </c>
      <c r="L80" s="30">
        <v>106.69</v>
      </c>
    </row>
    <row r="81" spans="1:12" ht="15.4" customHeight="1" x14ac:dyDescent="0.25">
      <c r="K81" s="25"/>
      <c r="L81" s="30"/>
    </row>
    <row r="82" spans="1:12" ht="15.4" customHeight="1" x14ac:dyDescent="0.25">
      <c r="K82" s="27"/>
      <c r="L82" s="30" t="s">
        <v>22</v>
      </c>
    </row>
    <row r="83" spans="1:12" ht="15.4" customHeight="1" x14ac:dyDescent="0.25">
      <c r="K83" s="29" t="s">
        <v>69</v>
      </c>
      <c r="L83" s="30">
        <v>80.25</v>
      </c>
    </row>
    <row r="84" spans="1:12" ht="15.4" customHeight="1" x14ac:dyDescent="0.25">
      <c r="K84" s="29" t="s">
        <v>47</v>
      </c>
      <c r="L84" s="30">
        <v>99.1</v>
      </c>
    </row>
    <row r="85" spans="1:12" ht="15.4" customHeight="1" x14ac:dyDescent="0.25">
      <c r="K85" s="29" t="s">
        <v>48</v>
      </c>
      <c r="L85" s="30">
        <v>103.19</v>
      </c>
    </row>
    <row r="86" spans="1:12" ht="15.4" customHeight="1" x14ac:dyDescent="0.25">
      <c r="K86" s="31" t="s">
        <v>49</v>
      </c>
      <c r="L86" s="30">
        <v>101.39</v>
      </c>
    </row>
    <row r="87" spans="1:12" ht="15.4" customHeight="1" x14ac:dyDescent="0.25">
      <c r="K87" s="25" t="s">
        <v>50</v>
      </c>
      <c r="L87" s="30">
        <v>102.98</v>
      </c>
    </row>
    <row r="88" spans="1:12" ht="15.4" customHeight="1" x14ac:dyDescent="0.25">
      <c r="K88" s="25" t="s">
        <v>51</v>
      </c>
      <c r="L88" s="30">
        <v>106.38</v>
      </c>
    </row>
    <row r="89" spans="1:12" ht="15.4" customHeight="1" x14ac:dyDescent="0.25">
      <c r="K89" s="25" t="s">
        <v>52</v>
      </c>
      <c r="L89" s="30">
        <v>104.68</v>
      </c>
    </row>
    <row r="90" spans="1:12" ht="15.4" customHeight="1" x14ac:dyDescent="0.25">
      <c r="K90" s="25"/>
      <c r="L90" s="30"/>
    </row>
    <row r="91" spans="1:12" ht="15" customHeight="1" x14ac:dyDescent="0.25">
      <c r="B91" s="19"/>
      <c r="C91" s="19"/>
      <c r="D91" s="19"/>
      <c r="E91" s="19"/>
      <c r="F91" s="19"/>
      <c r="G91" s="19"/>
      <c r="H91" s="19"/>
      <c r="I91" s="19"/>
      <c r="J91" s="19"/>
      <c r="K91" s="26"/>
      <c r="L91" s="26"/>
    </row>
    <row r="92" spans="1:12" ht="15" customHeight="1" x14ac:dyDescent="0.25">
      <c r="B92" s="19"/>
      <c r="C92" s="19"/>
      <c r="D92" s="19"/>
      <c r="E92" s="19"/>
      <c r="F92" s="19"/>
      <c r="G92" s="19"/>
      <c r="H92" s="19"/>
      <c r="I92" s="19"/>
      <c r="J92" s="19"/>
      <c r="K92" s="30" t="s">
        <v>21</v>
      </c>
      <c r="L92" s="49" t="s">
        <v>64</v>
      </c>
    </row>
    <row r="93" spans="1:12" ht="15" customHeight="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22"/>
      <c r="L93" s="28"/>
    </row>
    <row r="94" spans="1:12" ht="15" customHeight="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26" t="s">
        <v>19</v>
      </c>
      <c r="L94" s="29">
        <v>-7.2499999999999995E-2</v>
      </c>
    </row>
    <row r="95" spans="1:12" ht="15" customHeight="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26" t="s">
        <v>0</v>
      </c>
      <c r="L95" s="29">
        <v>0.03</v>
      </c>
    </row>
    <row r="96" spans="1:12" ht="15" customHeight="1" x14ac:dyDescent="0.25">
      <c r="B96" s="19"/>
      <c r="C96" s="19"/>
      <c r="D96" s="19"/>
      <c r="E96" s="19"/>
      <c r="F96" s="19"/>
      <c r="G96" s="19"/>
      <c r="H96" s="19"/>
      <c r="I96" s="19"/>
      <c r="J96" s="19"/>
      <c r="K96" s="26" t="s">
        <v>1</v>
      </c>
      <c r="L96" s="29">
        <v>-3.09E-2</v>
      </c>
    </row>
    <row r="97" spans="1:12" ht="15" customHeight="1" x14ac:dyDescent="0.25">
      <c r="B97" s="19"/>
      <c r="C97" s="19"/>
      <c r="D97" s="19"/>
      <c r="E97" s="19"/>
      <c r="F97" s="19"/>
      <c r="G97" s="19"/>
      <c r="H97" s="19"/>
      <c r="I97" s="19"/>
      <c r="J97" s="19"/>
      <c r="K97" s="26" t="s">
        <v>18</v>
      </c>
      <c r="L97" s="29">
        <v>-1E-3</v>
      </c>
    </row>
    <row r="98" spans="1:12" ht="15" customHeight="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26" t="s">
        <v>2</v>
      </c>
      <c r="L98" s="29">
        <v>-2.3300000000000001E-2</v>
      </c>
    </row>
    <row r="99" spans="1:12" ht="15" customHeight="1" x14ac:dyDescent="0.25">
      <c r="B99" s="19"/>
      <c r="C99" s="19"/>
      <c r="D99" s="19"/>
      <c r="E99" s="19"/>
      <c r="F99" s="19"/>
      <c r="G99" s="19"/>
      <c r="H99" s="19"/>
      <c r="I99" s="19"/>
      <c r="J99" s="19"/>
      <c r="K99" s="26" t="s">
        <v>17</v>
      </c>
      <c r="L99" s="29">
        <v>-2.9399999999999999E-2</v>
      </c>
    </row>
    <row r="100" spans="1:12" ht="15" customHeight="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26" t="s">
        <v>16</v>
      </c>
      <c r="L100" s="29">
        <v>-1.43E-2</v>
      </c>
    </row>
    <row r="101" spans="1:12" ht="15" customHeight="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26" t="s">
        <v>15</v>
      </c>
      <c r="L101" s="29">
        <v>-0.1222</v>
      </c>
    </row>
    <row r="102" spans="1:12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26" t="s">
        <v>14</v>
      </c>
      <c r="L102" s="29">
        <v>-7.3499999999999996E-2</v>
      </c>
    </row>
    <row r="103" spans="1:12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26" t="s">
        <v>13</v>
      </c>
      <c r="L103" s="29">
        <v>-6.6600000000000006E-2</v>
      </c>
    </row>
    <row r="104" spans="1:12" x14ac:dyDescent="0.25">
      <c r="K104" s="26" t="s">
        <v>12</v>
      </c>
      <c r="L104" s="29">
        <v>5.74E-2</v>
      </c>
    </row>
    <row r="105" spans="1:12" x14ac:dyDescent="0.25">
      <c r="K105" s="26" t="s">
        <v>11</v>
      </c>
      <c r="L105" s="29">
        <v>-2.0199999999999999E-2</v>
      </c>
    </row>
    <row r="106" spans="1:12" x14ac:dyDescent="0.25">
      <c r="K106" s="26" t="s">
        <v>10</v>
      </c>
      <c r="L106" s="29">
        <v>-2.07E-2</v>
      </c>
    </row>
    <row r="107" spans="1:12" x14ac:dyDescent="0.25">
      <c r="K107" s="26" t="s">
        <v>9</v>
      </c>
      <c r="L107" s="29">
        <v>2.5000000000000001E-3</v>
      </c>
    </row>
    <row r="108" spans="1:12" x14ac:dyDescent="0.25">
      <c r="K108" s="26" t="s">
        <v>8</v>
      </c>
      <c r="L108" s="29">
        <v>0.12989999999999999</v>
      </c>
    </row>
    <row r="109" spans="1:12" x14ac:dyDescent="0.25">
      <c r="K109" s="26" t="s">
        <v>7</v>
      </c>
      <c r="L109" s="29">
        <v>-2.98E-2</v>
      </c>
    </row>
    <row r="110" spans="1:12" x14ac:dyDescent="0.25">
      <c r="K110" s="26" t="s">
        <v>6</v>
      </c>
      <c r="L110" s="29">
        <v>6.7100000000000007E-2</v>
      </c>
    </row>
    <row r="111" spans="1:12" x14ac:dyDescent="0.25">
      <c r="K111" s="26" t="s">
        <v>5</v>
      </c>
      <c r="L111" s="29">
        <v>-5.04E-2</v>
      </c>
    </row>
    <row r="112" spans="1:12" x14ac:dyDescent="0.25">
      <c r="K112" s="26" t="s">
        <v>3</v>
      </c>
      <c r="L112" s="29">
        <v>-4.6899999999999997E-2</v>
      </c>
    </row>
    <row r="113" spans="1:12" x14ac:dyDescent="0.25">
      <c r="K113" s="26"/>
      <c r="L113" s="34"/>
    </row>
    <row r="114" spans="1:12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49" t="s">
        <v>65</v>
      </c>
      <c r="L114" s="49" t="s">
        <v>66</v>
      </c>
    </row>
    <row r="115" spans="1:12" x14ac:dyDescent="0.25">
      <c r="K115" s="22"/>
      <c r="L115" s="35">
        <v>43904</v>
      </c>
    </row>
    <row r="116" spans="1:12" x14ac:dyDescent="0.25">
      <c r="K116" s="26" t="s">
        <v>19</v>
      </c>
      <c r="L116" s="29">
        <v>1.15E-2</v>
      </c>
    </row>
    <row r="117" spans="1:12" x14ac:dyDescent="0.25">
      <c r="K117" s="26" t="s">
        <v>0</v>
      </c>
      <c r="L117" s="29">
        <v>3.5999999999999999E-3</v>
      </c>
    </row>
    <row r="118" spans="1:12" x14ac:dyDescent="0.25">
      <c r="K118" s="26" t="s">
        <v>1</v>
      </c>
      <c r="L118" s="29">
        <v>7.6200000000000004E-2</v>
      </c>
    </row>
    <row r="119" spans="1:12" x14ac:dyDescent="0.25">
      <c r="K119" s="26" t="s">
        <v>18</v>
      </c>
      <c r="L119" s="29">
        <v>9.9000000000000008E-3</v>
      </c>
    </row>
    <row r="120" spans="1:12" x14ac:dyDescent="0.25">
      <c r="K120" s="26" t="s">
        <v>2</v>
      </c>
      <c r="L120" s="29">
        <v>6.4799999999999996E-2</v>
      </c>
    </row>
    <row r="121" spans="1:12" x14ac:dyDescent="0.25">
      <c r="K121" s="26" t="s">
        <v>17</v>
      </c>
      <c r="L121" s="29">
        <v>5.0900000000000001E-2</v>
      </c>
    </row>
    <row r="122" spans="1:12" x14ac:dyDescent="0.25">
      <c r="K122" s="26" t="s">
        <v>16</v>
      </c>
      <c r="L122" s="29">
        <v>0.1021</v>
      </c>
    </row>
    <row r="123" spans="1:12" x14ac:dyDescent="0.25">
      <c r="K123" s="26" t="s">
        <v>15</v>
      </c>
      <c r="L123" s="29">
        <v>6.4899999999999999E-2</v>
      </c>
    </row>
    <row r="124" spans="1:12" x14ac:dyDescent="0.25">
      <c r="K124" s="26" t="s">
        <v>14</v>
      </c>
      <c r="L124" s="29">
        <v>3.9899999999999998E-2</v>
      </c>
    </row>
    <row r="125" spans="1:12" x14ac:dyDescent="0.25">
      <c r="K125" s="26" t="s">
        <v>13</v>
      </c>
      <c r="L125" s="29">
        <v>1.6400000000000001E-2</v>
      </c>
    </row>
    <row r="126" spans="1:12" x14ac:dyDescent="0.25">
      <c r="K126" s="26" t="s">
        <v>12</v>
      </c>
      <c r="L126" s="29">
        <v>4.3999999999999997E-2</v>
      </c>
    </row>
    <row r="127" spans="1:12" x14ac:dyDescent="0.25">
      <c r="K127" s="26" t="s">
        <v>11</v>
      </c>
      <c r="L127" s="29">
        <v>2.0199999999999999E-2</v>
      </c>
    </row>
    <row r="128" spans="1:12" x14ac:dyDescent="0.25">
      <c r="K128" s="26" t="s">
        <v>10</v>
      </c>
      <c r="L128" s="29">
        <v>8.7900000000000006E-2</v>
      </c>
    </row>
    <row r="129" spans="11:12" x14ac:dyDescent="0.25">
      <c r="K129" s="26" t="s">
        <v>9</v>
      </c>
      <c r="L129" s="29">
        <v>6.8400000000000002E-2</v>
      </c>
    </row>
    <row r="130" spans="11:12" x14ac:dyDescent="0.25">
      <c r="K130" s="26" t="s">
        <v>8</v>
      </c>
      <c r="L130" s="29">
        <v>5.4600000000000003E-2</v>
      </c>
    </row>
    <row r="131" spans="11:12" x14ac:dyDescent="0.25">
      <c r="K131" s="26" t="s">
        <v>7</v>
      </c>
      <c r="L131" s="29">
        <v>9.3600000000000003E-2</v>
      </c>
    </row>
    <row r="132" spans="11:12" x14ac:dyDescent="0.25">
      <c r="K132" s="26" t="s">
        <v>6</v>
      </c>
      <c r="L132" s="29">
        <v>0.13619999999999999</v>
      </c>
    </row>
    <row r="133" spans="11:12" x14ac:dyDescent="0.25">
      <c r="K133" s="26" t="s">
        <v>5</v>
      </c>
      <c r="L133" s="29">
        <v>1.9300000000000001E-2</v>
      </c>
    </row>
    <row r="134" spans="11:12" x14ac:dyDescent="0.25">
      <c r="K134" s="26" t="s">
        <v>3</v>
      </c>
      <c r="L134" s="29">
        <v>3.1600000000000003E-2</v>
      </c>
    </row>
    <row r="135" spans="11:12" x14ac:dyDescent="0.25">
      <c r="K135" s="22"/>
      <c r="L135" s="33" t="s">
        <v>20</v>
      </c>
    </row>
    <row r="136" spans="11:12" x14ac:dyDescent="0.25">
      <c r="K136" s="26" t="s">
        <v>19</v>
      </c>
      <c r="L136" s="29">
        <v>1.06E-2</v>
      </c>
    </row>
    <row r="137" spans="11:12" x14ac:dyDescent="0.25">
      <c r="K137" s="26" t="s">
        <v>0</v>
      </c>
      <c r="L137" s="29">
        <v>3.7000000000000002E-3</v>
      </c>
    </row>
    <row r="138" spans="11:12" x14ac:dyDescent="0.25">
      <c r="K138" s="26" t="s">
        <v>1</v>
      </c>
      <c r="L138" s="29">
        <v>7.3200000000000001E-2</v>
      </c>
    </row>
    <row r="139" spans="11:12" x14ac:dyDescent="0.25">
      <c r="K139" s="26" t="s">
        <v>18</v>
      </c>
      <c r="L139" s="29">
        <v>9.7999999999999997E-3</v>
      </c>
    </row>
    <row r="140" spans="11:12" x14ac:dyDescent="0.25">
      <c r="K140" s="26" t="s">
        <v>2</v>
      </c>
      <c r="L140" s="29">
        <v>6.2799999999999995E-2</v>
      </c>
    </row>
    <row r="141" spans="11:12" x14ac:dyDescent="0.25">
      <c r="K141" s="26" t="s">
        <v>17</v>
      </c>
      <c r="L141" s="29">
        <v>4.9000000000000002E-2</v>
      </c>
    </row>
    <row r="142" spans="11:12" x14ac:dyDescent="0.25">
      <c r="K142" s="26" t="s">
        <v>16</v>
      </c>
      <c r="L142" s="29">
        <v>9.98E-2</v>
      </c>
    </row>
    <row r="143" spans="11:12" x14ac:dyDescent="0.25">
      <c r="K143" s="26" t="s">
        <v>15</v>
      </c>
      <c r="L143" s="29">
        <v>5.6500000000000002E-2</v>
      </c>
    </row>
    <row r="144" spans="11:12" x14ac:dyDescent="0.25">
      <c r="K144" s="26" t="s">
        <v>14</v>
      </c>
      <c r="L144" s="29">
        <v>3.6600000000000001E-2</v>
      </c>
    </row>
    <row r="145" spans="11:12" x14ac:dyDescent="0.25">
      <c r="K145" s="26" t="s">
        <v>13</v>
      </c>
      <c r="L145" s="29">
        <v>1.5100000000000001E-2</v>
      </c>
    </row>
    <row r="146" spans="11:12" x14ac:dyDescent="0.25">
      <c r="K146" s="26" t="s">
        <v>12</v>
      </c>
      <c r="L146" s="29">
        <v>4.6199999999999998E-2</v>
      </c>
    </row>
    <row r="147" spans="11:12" x14ac:dyDescent="0.25">
      <c r="K147" s="26" t="s">
        <v>11</v>
      </c>
      <c r="L147" s="29">
        <v>1.9599999999999999E-2</v>
      </c>
    </row>
    <row r="148" spans="11:12" x14ac:dyDescent="0.25">
      <c r="K148" s="26" t="s">
        <v>10</v>
      </c>
      <c r="L148" s="29">
        <v>8.5400000000000004E-2</v>
      </c>
    </row>
    <row r="149" spans="11:12" x14ac:dyDescent="0.25">
      <c r="K149" s="26" t="s">
        <v>9</v>
      </c>
      <c r="L149" s="29">
        <v>6.8099999999999994E-2</v>
      </c>
    </row>
    <row r="150" spans="11:12" x14ac:dyDescent="0.25">
      <c r="K150" s="26" t="s">
        <v>8</v>
      </c>
      <c r="L150" s="29">
        <v>6.1199999999999997E-2</v>
      </c>
    </row>
    <row r="151" spans="11:12" x14ac:dyDescent="0.25">
      <c r="K151" s="26" t="s">
        <v>7</v>
      </c>
      <c r="L151" s="29">
        <v>0.09</v>
      </c>
    </row>
    <row r="152" spans="11:12" x14ac:dyDescent="0.25">
      <c r="K152" s="26" t="s">
        <v>6</v>
      </c>
      <c r="L152" s="29">
        <v>0.14410000000000001</v>
      </c>
    </row>
    <row r="153" spans="11:12" x14ac:dyDescent="0.25">
      <c r="K153" s="26" t="s">
        <v>5</v>
      </c>
      <c r="L153" s="29">
        <v>1.8200000000000001E-2</v>
      </c>
    </row>
    <row r="154" spans="11:12" x14ac:dyDescent="0.25">
      <c r="K154" s="26" t="s">
        <v>3</v>
      </c>
      <c r="L154" s="29">
        <v>2.9899999999999999E-2</v>
      </c>
    </row>
    <row r="155" spans="11:12" x14ac:dyDescent="0.25">
      <c r="K155" s="22"/>
      <c r="L155" s="26"/>
    </row>
    <row r="156" spans="11:12" x14ac:dyDescent="0.25">
      <c r="K156" s="26" t="s">
        <v>53</v>
      </c>
      <c r="L156" s="49"/>
    </row>
    <row r="157" spans="11:12" x14ac:dyDescent="0.25">
      <c r="K157" s="48">
        <v>43904</v>
      </c>
      <c r="L157" s="30">
        <v>100</v>
      </c>
    </row>
    <row r="158" spans="11:12" x14ac:dyDescent="0.25">
      <c r="K158" s="48">
        <v>43911</v>
      </c>
      <c r="L158" s="30">
        <v>98.971100000000007</v>
      </c>
    </row>
    <row r="159" spans="11:12" x14ac:dyDescent="0.25">
      <c r="K159" s="48">
        <v>43918</v>
      </c>
      <c r="L159" s="30">
        <v>95.467399999999998</v>
      </c>
    </row>
    <row r="160" spans="11:12" x14ac:dyDescent="0.25">
      <c r="K160" s="48">
        <v>43925</v>
      </c>
      <c r="L160" s="30">
        <v>92.919600000000003</v>
      </c>
    </row>
    <row r="161" spans="11:12" x14ac:dyDescent="0.25">
      <c r="K161" s="48">
        <v>43932</v>
      </c>
      <c r="L161" s="30">
        <v>91.646900000000002</v>
      </c>
    </row>
    <row r="162" spans="11:12" x14ac:dyDescent="0.25">
      <c r="K162" s="48">
        <v>43939</v>
      </c>
      <c r="L162" s="30">
        <v>91.630499999999998</v>
      </c>
    </row>
    <row r="163" spans="11:12" x14ac:dyDescent="0.25">
      <c r="K163" s="48">
        <v>43946</v>
      </c>
      <c r="L163" s="30">
        <v>92.1601</v>
      </c>
    </row>
    <row r="164" spans="11:12" x14ac:dyDescent="0.25">
      <c r="K164" s="48">
        <v>43953</v>
      </c>
      <c r="L164" s="30">
        <v>92.657399999999996</v>
      </c>
    </row>
    <row r="165" spans="11:12" x14ac:dyDescent="0.25">
      <c r="K165" s="48">
        <v>43960</v>
      </c>
      <c r="L165" s="30">
        <v>93.342600000000004</v>
      </c>
    </row>
    <row r="166" spans="11:12" x14ac:dyDescent="0.25">
      <c r="K166" s="48">
        <v>43967</v>
      </c>
      <c r="L166" s="30">
        <v>93.935100000000006</v>
      </c>
    </row>
    <row r="167" spans="11:12" x14ac:dyDescent="0.25">
      <c r="K167" s="48">
        <v>43974</v>
      </c>
      <c r="L167" s="30">
        <v>94.290700000000001</v>
      </c>
    </row>
    <row r="168" spans="11:12" x14ac:dyDescent="0.25">
      <c r="K168" s="48">
        <v>43981</v>
      </c>
      <c r="L168" s="30">
        <v>94.798000000000002</v>
      </c>
    </row>
    <row r="169" spans="11:12" x14ac:dyDescent="0.25">
      <c r="K169" s="48">
        <v>43988</v>
      </c>
      <c r="L169" s="30">
        <v>95.781099999999995</v>
      </c>
    </row>
    <row r="170" spans="11:12" x14ac:dyDescent="0.25">
      <c r="K170" s="48">
        <v>43995</v>
      </c>
      <c r="L170" s="30">
        <v>96.2804</v>
      </c>
    </row>
    <row r="171" spans="11:12" x14ac:dyDescent="0.25">
      <c r="K171" s="48">
        <v>44002</v>
      </c>
      <c r="L171" s="30">
        <v>96.295699999999997</v>
      </c>
    </row>
    <row r="172" spans="11:12" x14ac:dyDescent="0.25">
      <c r="K172" s="48">
        <v>44009</v>
      </c>
      <c r="L172" s="30">
        <v>95.902199999999993</v>
      </c>
    </row>
    <row r="173" spans="11:12" x14ac:dyDescent="0.25">
      <c r="K173" s="48">
        <v>44016</v>
      </c>
      <c r="L173" s="30">
        <v>97.157300000000006</v>
      </c>
    </row>
    <row r="174" spans="11:12" x14ac:dyDescent="0.25">
      <c r="K174" s="48">
        <v>44023</v>
      </c>
      <c r="L174" s="30">
        <v>98.278999999999996</v>
      </c>
    </row>
    <row r="175" spans="11:12" x14ac:dyDescent="0.25">
      <c r="K175" s="48">
        <v>44030</v>
      </c>
      <c r="L175" s="30">
        <v>98.382000000000005</v>
      </c>
    </row>
    <row r="176" spans="11:12" x14ac:dyDescent="0.25">
      <c r="K176" s="48">
        <v>44037</v>
      </c>
      <c r="L176" s="30">
        <v>98.604500000000002</v>
      </c>
    </row>
    <row r="177" spans="11:12" x14ac:dyDescent="0.25">
      <c r="K177" s="48">
        <v>44044</v>
      </c>
      <c r="L177" s="30">
        <v>98.825599999999994</v>
      </c>
    </row>
    <row r="178" spans="11:12" x14ac:dyDescent="0.25">
      <c r="K178" s="48">
        <v>44051</v>
      </c>
      <c r="L178" s="30">
        <v>98.822100000000006</v>
      </c>
    </row>
    <row r="179" spans="11:12" x14ac:dyDescent="0.25">
      <c r="K179" s="48">
        <v>44058</v>
      </c>
      <c r="L179" s="30">
        <v>98.729900000000001</v>
      </c>
    </row>
    <row r="180" spans="11:12" x14ac:dyDescent="0.25">
      <c r="K180" s="48">
        <v>44065</v>
      </c>
      <c r="L180" s="30">
        <v>98.791799999999995</v>
      </c>
    </row>
    <row r="181" spans="11:12" x14ac:dyDescent="0.25">
      <c r="K181" s="48">
        <v>44072</v>
      </c>
      <c r="L181" s="30">
        <v>98.928299999999993</v>
      </c>
    </row>
    <row r="182" spans="11:12" x14ac:dyDescent="0.25">
      <c r="K182" s="48">
        <v>44079</v>
      </c>
      <c r="L182" s="30">
        <v>99.113</v>
      </c>
    </row>
    <row r="183" spans="11:12" x14ac:dyDescent="0.25">
      <c r="K183" s="48">
        <v>44086</v>
      </c>
      <c r="L183" s="30">
        <v>99.531000000000006</v>
      </c>
    </row>
    <row r="184" spans="11:12" x14ac:dyDescent="0.25">
      <c r="K184" s="48">
        <v>44093</v>
      </c>
      <c r="L184" s="30">
        <v>99.714100000000002</v>
      </c>
    </row>
    <row r="185" spans="11:12" x14ac:dyDescent="0.25">
      <c r="K185" s="48">
        <v>44100</v>
      </c>
      <c r="L185" s="30">
        <v>99.520200000000003</v>
      </c>
    </row>
    <row r="186" spans="11:12" x14ac:dyDescent="0.25">
      <c r="K186" s="48">
        <v>44107</v>
      </c>
      <c r="L186" s="30">
        <v>98.806100000000001</v>
      </c>
    </row>
    <row r="187" spans="11:12" x14ac:dyDescent="0.25">
      <c r="K187" s="48">
        <v>44114</v>
      </c>
      <c r="L187" s="30">
        <v>99.054699999999997</v>
      </c>
    </row>
    <row r="188" spans="11:12" x14ac:dyDescent="0.25">
      <c r="K188" s="48">
        <v>44121</v>
      </c>
      <c r="L188" s="30">
        <v>99.898700000000005</v>
      </c>
    </row>
    <row r="189" spans="11:12" x14ac:dyDescent="0.25">
      <c r="K189" s="48">
        <v>44128</v>
      </c>
      <c r="L189" s="30">
        <v>100.1797</v>
      </c>
    </row>
    <row r="190" spans="11:12" x14ac:dyDescent="0.25">
      <c r="K190" s="48">
        <v>44135</v>
      </c>
      <c r="L190" s="30">
        <v>100.3057</v>
      </c>
    </row>
    <row r="191" spans="11:12" x14ac:dyDescent="0.25">
      <c r="K191" s="48">
        <v>44142</v>
      </c>
      <c r="L191" s="30">
        <v>100.6802</v>
      </c>
    </row>
    <row r="192" spans="11:12" x14ac:dyDescent="0.25">
      <c r="K192" s="48">
        <v>44149</v>
      </c>
      <c r="L192" s="30">
        <v>101.4242</v>
      </c>
    </row>
    <row r="193" spans="11:12" x14ac:dyDescent="0.25">
      <c r="K193" s="48">
        <v>44156</v>
      </c>
      <c r="L193" s="30">
        <v>101.7448</v>
      </c>
    </row>
    <row r="194" spans="11:12" x14ac:dyDescent="0.25">
      <c r="K194" s="48">
        <v>44163</v>
      </c>
      <c r="L194" s="30">
        <v>102.0594</v>
      </c>
    </row>
    <row r="195" spans="11:12" x14ac:dyDescent="0.25">
      <c r="K195" s="48">
        <v>44170</v>
      </c>
      <c r="L195" s="30">
        <v>102.60809999999999</v>
      </c>
    </row>
    <row r="196" spans="11:12" x14ac:dyDescent="0.25">
      <c r="K196" s="48">
        <v>44177</v>
      </c>
      <c r="L196" s="30">
        <v>102.67870000000001</v>
      </c>
    </row>
    <row r="197" spans="11:12" x14ac:dyDescent="0.25">
      <c r="K197" s="48">
        <v>44184</v>
      </c>
      <c r="L197" s="30">
        <v>101.8707</v>
      </c>
    </row>
    <row r="198" spans="11:12" x14ac:dyDescent="0.25">
      <c r="K198" s="48">
        <v>44191</v>
      </c>
      <c r="L198" s="30">
        <v>98.0732</v>
      </c>
    </row>
    <row r="199" spans="11:12" x14ac:dyDescent="0.25">
      <c r="K199" s="48">
        <v>44198</v>
      </c>
      <c r="L199" s="30">
        <v>95.142399999999995</v>
      </c>
    </row>
    <row r="200" spans="11:12" x14ac:dyDescent="0.25">
      <c r="K200" s="48">
        <v>44205</v>
      </c>
      <c r="L200" s="30">
        <v>96.463800000000006</v>
      </c>
    </row>
    <row r="201" spans="11:12" x14ac:dyDescent="0.25">
      <c r="K201" s="48">
        <v>44212</v>
      </c>
      <c r="L201" s="30">
        <v>98.546099999999996</v>
      </c>
    </row>
    <row r="202" spans="11:12" x14ac:dyDescent="0.25">
      <c r="K202" s="48">
        <v>44219</v>
      </c>
      <c r="L202" s="30">
        <v>99.492999999999995</v>
      </c>
    </row>
    <row r="203" spans="11:12" x14ac:dyDescent="0.25">
      <c r="K203" s="48">
        <v>44226</v>
      </c>
      <c r="L203" s="30">
        <v>99.995099999999994</v>
      </c>
    </row>
    <row r="204" spans="11:12" x14ac:dyDescent="0.25">
      <c r="K204" s="48">
        <v>44233</v>
      </c>
      <c r="L204" s="30">
        <v>100.7491</v>
      </c>
    </row>
    <row r="205" spans="11:12" x14ac:dyDescent="0.25">
      <c r="K205" s="48">
        <v>44240</v>
      </c>
      <c r="L205" s="30">
        <v>101.77970000000001</v>
      </c>
    </row>
    <row r="206" spans="11:12" x14ac:dyDescent="0.25">
      <c r="K206" s="48">
        <v>44247</v>
      </c>
      <c r="L206" s="30">
        <v>101.9371</v>
      </c>
    </row>
    <row r="207" spans="11:12" x14ac:dyDescent="0.25">
      <c r="K207" s="48">
        <v>44254</v>
      </c>
      <c r="L207" s="30">
        <v>102.2824</v>
      </c>
    </row>
    <row r="208" spans="11:12" x14ac:dyDescent="0.25">
      <c r="K208" s="48">
        <v>44261</v>
      </c>
      <c r="L208" s="30">
        <v>102.49639999999999</v>
      </c>
    </row>
    <row r="209" spans="11:12" x14ac:dyDescent="0.25">
      <c r="K209" s="48">
        <v>44268</v>
      </c>
      <c r="L209" s="30">
        <v>102.8248</v>
      </c>
    </row>
    <row r="210" spans="11:12" x14ac:dyDescent="0.25">
      <c r="K210" s="48">
        <v>44275</v>
      </c>
      <c r="L210" s="30">
        <v>102.96429999999999</v>
      </c>
    </row>
    <row r="211" spans="11:12" x14ac:dyDescent="0.25">
      <c r="K211" s="48">
        <v>44282</v>
      </c>
      <c r="L211" s="30">
        <v>102.9513</v>
      </c>
    </row>
    <row r="212" spans="11:12" x14ac:dyDescent="0.25">
      <c r="K212" s="48">
        <v>44289</v>
      </c>
      <c r="L212" s="30">
        <v>102.6143</v>
      </c>
    </row>
    <row r="213" spans="11:12" x14ac:dyDescent="0.25">
      <c r="K213" s="48">
        <v>44296</v>
      </c>
      <c r="L213" s="30">
        <v>101.8399</v>
      </c>
    </row>
    <row r="214" spans="11:12" x14ac:dyDescent="0.25">
      <c r="K214" s="48">
        <v>44303</v>
      </c>
      <c r="L214" s="30">
        <v>101.7968</v>
      </c>
    </row>
    <row r="215" spans="11:12" x14ac:dyDescent="0.25">
      <c r="K215" s="48">
        <v>44310</v>
      </c>
      <c r="L215" s="30">
        <v>102.0003</v>
      </c>
    </row>
    <row r="216" spans="11:12" x14ac:dyDescent="0.25">
      <c r="K216" s="48">
        <v>44317</v>
      </c>
      <c r="L216" s="30">
        <v>101.8246</v>
      </c>
    </row>
    <row r="217" spans="11:12" x14ac:dyDescent="0.25">
      <c r="K217" s="48">
        <v>44324</v>
      </c>
      <c r="L217" s="30">
        <v>101.45269999999999</v>
      </c>
    </row>
    <row r="218" spans="11:12" x14ac:dyDescent="0.25">
      <c r="K218" s="48" t="s">
        <v>54</v>
      </c>
      <c r="L218" s="30" t="s">
        <v>54</v>
      </c>
    </row>
    <row r="219" spans="11:12" x14ac:dyDescent="0.25">
      <c r="K219" s="48" t="s">
        <v>54</v>
      </c>
      <c r="L219" s="30" t="s">
        <v>54</v>
      </c>
    </row>
    <row r="220" spans="11:12" x14ac:dyDescent="0.25">
      <c r="K220" s="48" t="s">
        <v>54</v>
      </c>
      <c r="L220" s="30" t="s">
        <v>54</v>
      </c>
    </row>
    <row r="221" spans="11:12" x14ac:dyDescent="0.25">
      <c r="K221" s="48" t="s">
        <v>54</v>
      </c>
      <c r="L221" s="30" t="s">
        <v>54</v>
      </c>
    </row>
    <row r="222" spans="11:12" x14ac:dyDescent="0.25">
      <c r="K222" s="48" t="s">
        <v>54</v>
      </c>
      <c r="L222" s="30" t="s">
        <v>54</v>
      </c>
    </row>
    <row r="223" spans="11:12" x14ac:dyDescent="0.25">
      <c r="K223" s="48" t="s">
        <v>54</v>
      </c>
      <c r="L223" s="30" t="s">
        <v>54</v>
      </c>
    </row>
    <row r="224" spans="11:12" x14ac:dyDescent="0.25">
      <c r="K224" s="48" t="s">
        <v>54</v>
      </c>
      <c r="L224" s="30" t="s">
        <v>54</v>
      </c>
    </row>
    <row r="225" spans="11:12" x14ac:dyDescent="0.25">
      <c r="K225" s="48" t="s">
        <v>54</v>
      </c>
      <c r="L225" s="30" t="s">
        <v>54</v>
      </c>
    </row>
    <row r="226" spans="11:12" x14ac:dyDescent="0.25">
      <c r="K226" s="48" t="s">
        <v>54</v>
      </c>
      <c r="L226" s="30" t="s">
        <v>54</v>
      </c>
    </row>
    <row r="227" spans="11:12" x14ac:dyDescent="0.25">
      <c r="K227" s="48" t="s">
        <v>54</v>
      </c>
      <c r="L227" s="30" t="s">
        <v>54</v>
      </c>
    </row>
    <row r="228" spans="11:12" x14ac:dyDescent="0.25">
      <c r="K228" s="48" t="s">
        <v>54</v>
      </c>
      <c r="L228" s="30" t="s">
        <v>54</v>
      </c>
    </row>
    <row r="229" spans="11:12" x14ac:dyDescent="0.25">
      <c r="K229" s="48" t="s">
        <v>54</v>
      </c>
      <c r="L229" s="30" t="s">
        <v>54</v>
      </c>
    </row>
    <row r="230" spans="11:12" x14ac:dyDescent="0.25">
      <c r="K230" s="48" t="s">
        <v>54</v>
      </c>
      <c r="L230" s="30" t="s">
        <v>54</v>
      </c>
    </row>
    <row r="231" spans="11:12" x14ac:dyDescent="0.25">
      <c r="K231" s="48" t="s">
        <v>54</v>
      </c>
      <c r="L231" s="30" t="s">
        <v>54</v>
      </c>
    </row>
    <row r="232" spans="11:12" x14ac:dyDescent="0.25">
      <c r="K232" s="48" t="s">
        <v>54</v>
      </c>
      <c r="L232" s="30" t="s">
        <v>54</v>
      </c>
    </row>
    <row r="233" spans="11:12" x14ac:dyDescent="0.25">
      <c r="K233" s="48" t="s">
        <v>54</v>
      </c>
      <c r="L233" s="30" t="s">
        <v>54</v>
      </c>
    </row>
    <row r="234" spans="11:12" x14ac:dyDescent="0.25">
      <c r="K234" s="48" t="s">
        <v>54</v>
      </c>
      <c r="L234" s="30" t="s">
        <v>54</v>
      </c>
    </row>
    <row r="235" spans="11:12" x14ac:dyDescent="0.25">
      <c r="K235" s="48" t="s">
        <v>54</v>
      </c>
      <c r="L235" s="30" t="s">
        <v>54</v>
      </c>
    </row>
    <row r="236" spans="11:12" x14ac:dyDescent="0.25">
      <c r="K236" s="48" t="s">
        <v>54</v>
      </c>
      <c r="L236" s="30" t="s">
        <v>54</v>
      </c>
    </row>
    <row r="237" spans="11:12" x14ac:dyDescent="0.25">
      <c r="K237" s="48" t="s">
        <v>54</v>
      </c>
      <c r="L237" s="30" t="s">
        <v>54</v>
      </c>
    </row>
    <row r="238" spans="11:12" x14ac:dyDescent="0.25">
      <c r="K238" s="48" t="s">
        <v>54</v>
      </c>
      <c r="L238" s="30" t="s">
        <v>54</v>
      </c>
    </row>
    <row r="239" spans="11:12" x14ac:dyDescent="0.25">
      <c r="K239" s="48" t="s">
        <v>54</v>
      </c>
      <c r="L239" s="30" t="s">
        <v>54</v>
      </c>
    </row>
    <row r="240" spans="11:12" x14ac:dyDescent="0.25">
      <c r="K240" s="48" t="s">
        <v>54</v>
      </c>
      <c r="L240" s="30" t="s">
        <v>54</v>
      </c>
    </row>
    <row r="241" spans="11:12" x14ac:dyDescent="0.25">
      <c r="K241" s="48" t="s">
        <v>54</v>
      </c>
      <c r="L241" s="30" t="s">
        <v>54</v>
      </c>
    </row>
    <row r="242" spans="11:12" x14ac:dyDescent="0.25">
      <c r="K242" s="48" t="s">
        <v>54</v>
      </c>
      <c r="L242" s="30" t="s">
        <v>54</v>
      </c>
    </row>
    <row r="243" spans="11:12" x14ac:dyDescent="0.25">
      <c r="K243" s="48" t="s">
        <v>54</v>
      </c>
      <c r="L243" s="30" t="s">
        <v>54</v>
      </c>
    </row>
    <row r="244" spans="11:12" x14ac:dyDescent="0.25">
      <c r="K244" s="48" t="s">
        <v>54</v>
      </c>
      <c r="L244" s="30" t="s">
        <v>54</v>
      </c>
    </row>
    <row r="245" spans="11:12" x14ac:dyDescent="0.25">
      <c r="K245" s="48" t="s">
        <v>54</v>
      </c>
      <c r="L245" s="30" t="s">
        <v>54</v>
      </c>
    </row>
    <row r="246" spans="11:12" x14ac:dyDescent="0.25">
      <c r="K246" s="48" t="s">
        <v>54</v>
      </c>
      <c r="L246" s="30" t="s">
        <v>54</v>
      </c>
    </row>
    <row r="247" spans="11:12" x14ac:dyDescent="0.25">
      <c r="K247" s="48" t="s">
        <v>54</v>
      </c>
      <c r="L247" s="30" t="s">
        <v>54</v>
      </c>
    </row>
    <row r="248" spans="11:12" x14ac:dyDescent="0.25">
      <c r="K248" s="48" t="s">
        <v>54</v>
      </c>
      <c r="L248" s="30" t="s">
        <v>54</v>
      </c>
    </row>
    <row r="249" spans="11:12" x14ac:dyDescent="0.25">
      <c r="K249" s="48" t="s">
        <v>54</v>
      </c>
      <c r="L249" s="30" t="s">
        <v>54</v>
      </c>
    </row>
    <row r="250" spans="11:12" x14ac:dyDescent="0.25">
      <c r="K250" s="48" t="s">
        <v>54</v>
      </c>
      <c r="L250" s="30" t="s">
        <v>54</v>
      </c>
    </row>
    <row r="251" spans="11:12" x14ac:dyDescent="0.25">
      <c r="K251" s="48" t="s">
        <v>54</v>
      </c>
      <c r="L251" s="30" t="s">
        <v>54</v>
      </c>
    </row>
    <row r="252" spans="11:12" x14ac:dyDescent="0.25">
      <c r="K252" s="48" t="s">
        <v>54</v>
      </c>
      <c r="L252" s="30" t="s">
        <v>54</v>
      </c>
    </row>
    <row r="253" spans="11:12" x14ac:dyDescent="0.25">
      <c r="K253" s="48" t="s">
        <v>54</v>
      </c>
      <c r="L253" s="30" t="s">
        <v>54</v>
      </c>
    </row>
    <row r="254" spans="11:12" x14ac:dyDescent="0.25">
      <c r="K254" s="48" t="s">
        <v>54</v>
      </c>
      <c r="L254" s="30" t="s">
        <v>54</v>
      </c>
    </row>
    <row r="255" spans="11:12" x14ac:dyDescent="0.25">
      <c r="K255" s="48" t="s">
        <v>54</v>
      </c>
      <c r="L255" s="30" t="s">
        <v>54</v>
      </c>
    </row>
    <row r="256" spans="11:12" x14ac:dyDescent="0.25">
      <c r="K256" s="48" t="s">
        <v>54</v>
      </c>
      <c r="L256" s="30" t="s">
        <v>54</v>
      </c>
    </row>
    <row r="257" spans="11:12" x14ac:dyDescent="0.25">
      <c r="K257" s="48" t="s">
        <v>54</v>
      </c>
      <c r="L257" s="30" t="s">
        <v>54</v>
      </c>
    </row>
    <row r="258" spans="11:12" x14ac:dyDescent="0.25">
      <c r="K258" s="48" t="s">
        <v>54</v>
      </c>
      <c r="L258" s="30" t="s">
        <v>54</v>
      </c>
    </row>
    <row r="259" spans="11:12" x14ac:dyDescent="0.25">
      <c r="K259" s="48" t="s">
        <v>54</v>
      </c>
      <c r="L259" s="30" t="s">
        <v>54</v>
      </c>
    </row>
    <row r="260" spans="11:12" x14ac:dyDescent="0.25">
      <c r="K260" s="48" t="s">
        <v>54</v>
      </c>
      <c r="L260" s="30" t="s">
        <v>54</v>
      </c>
    </row>
    <row r="261" spans="11:12" x14ac:dyDescent="0.25">
      <c r="K261" s="48" t="s">
        <v>54</v>
      </c>
      <c r="L261" s="30" t="s">
        <v>54</v>
      </c>
    </row>
    <row r="262" spans="11:12" x14ac:dyDescent="0.25">
      <c r="K262" s="48" t="s">
        <v>54</v>
      </c>
      <c r="L262" s="30" t="s">
        <v>54</v>
      </c>
    </row>
    <row r="263" spans="11:12" x14ac:dyDescent="0.25">
      <c r="K263" s="48" t="s">
        <v>54</v>
      </c>
      <c r="L263" s="30" t="s">
        <v>54</v>
      </c>
    </row>
    <row r="264" spans="11:12" x14ac:dyDescent="0.25">
      <c r="K264" s="48" t="s">
        <v>54</v>
      </c>
      <c r="L264" s="30" t="s">
        <v>54</v>
      </c>
    </row>
    <row r="265" spans="11:12" x14ac:dyDescent="0.25">
      <c r="K265" s="48" t="s">
        <v>54</v>
      </c>
      <c r="L265" s="30" t="s">
        <v>54</v>
      </c>
    </row>
    <row r="266" spans="11:12" x14ac:dyDescent="0.25">
      <c r="K266" s="48" t="s">
        <v>54</v>
      </c>
      <c r="L266" s="30" t="s">
        <v>54</v>
      </c>
    </row>
    <row r="267" spans="11:12" x14ac:dyDescent="0.25">
      <c r="K267" s="48" t="s">
        <v>54</v>
      </c>
      <c r="L267" s="30" t="s">
        <v>54</v>
      </c>
    </row>
    <row r="268" spans="11:12" x14ac:dyDescent="0.25">
      <c r="K268" s="48" t="s">
        <v>54</v>
      </c>
      <c r="L268" s="30" t="s">
        <v>54</v>
      </c>
    </row>
    <row r="269" spans="11:12" x14ac:dyDescent="0.25">
      <c r="K269" s="48" t="s">
        <v>54</v>
      </c>
      <c r="L269" s="30" t="s">
        <v>54</v>
      </c>
    </row>
    <row r="270" spans="11:12" x14ac:dyDescent="0.25">
      <c r="K270" s="48" t="s">
        <v>54</v>
      </c>
      <c r="L270" s="30" t="s">
        <v>54</v>
      </c>
    </row>
    <row r="271" spans="11:12" x14ac:dyDescent="0.25">
      <c r="K271" s="48" t="s">
        <v>54</v>
      </c>
      <c r="L271" s="30" t="s">
        <v>54</v>
      </c>
    </row>
    <row r="272" spans="11:12" x14ac:dyDescent="0.25">
      <c r="K272" s="48" t="s">
        <v>54</v>
      </c>
      <c r="L272" s="30" t="s">
        <v>54</v>
      </c>
    </row>
    <row r="273" spans="11:12" x14ac:dyDescent="0.25">
      <c r="K273" s="48" t="s">
        <v>54</v>
      </c>
      <c r="L273" s="30" t="s">
        <v>54</v>
      </c>
    </row>
    <row r="274" spans="11:12" x14ac:dyDescent="0.25">
      <c r="K274" s="48" t="s">
        <v>54</v>
      </c>
      <c r="L274" s="30" t="s">
        <v>54</v>
      </c>
    </row>
    <row r="275" spans="11:12" x14ac:dyDescent="0.25">
      <c r="K275" s="48" t="s">
        <v>54</v>
      </c>
      <c r="L275" s="30" t="s">
        <v>54</v>
      </c>
    </row>
    <row r="276" spans="11:12" x14ac:dyDescent="0.25">
      <c r="K276" s="48" t="s">
        <v>54</v>
      </c>
      <c r="L276" s="30" t="s">
        <v>54</v>
      </c>
    </row>
    <row r="277" spans="11:12" x14ac:dyDescent="0.25">
      <c r="K277" s="48" t="s">
        <v>54</v>
      </c>
      <c r="L277" s="30" t="s">
        <v>54</v>
      </c>
    </row>
    <row r="278" spans="11:12" x14ac:dyDescent="0.25">
      <c r="K278" s="48" t="s">
        <v>54</v>
      </c>
      <c r="L278" s="30" t="s">
        <v>54</v>
      </c>
    </row>
    <row r="279" spans="11:12" x14ac:dyDescent="0.25">
      <c r="K279" s="48" t="s">
        <v>54</v>
      </c>
      <c r="L279" s="30" t="s">
        <v>54</v>
      </c>
    </row>
    <row r="280" spans="11:12" x14ac:dyDescent="0.25">
      <c r="K280" s="48" t="s">
        <v>54</v>
      </c>
      <c r="L280" s="30" t="s">
        <v>54</v>
      </c>
    </row>
    <row r="281" spans="11:12" x14ac:dyDescent="0.25">
      <c r="K281" s="48" t="s">
        <v>54</v>
      </c>
      <c r="L281" s="30" t="s">
        <v>54</v>
      </c>
    </row>
    <row r="282" spans="11:12" x14ac:dyDescent="0.25">
      <c r="K282" s="48" t="s">
        <v>54</v>
      </c>
      <c r="L282" s="30" t="s">
        <v>54</v>
      </c>
    </row>
    <row r="283" spans="11:12" x14ac:dyDescent="0.25">
      <c r="K283" s="48" t="s">
        <v>54</v>
      </c>
      <c r="L283" s="30" t="s">
        <v>54</v>
      </c>
    </row>
    <row r="284" spans="11:12" x14ac:dyDescent="0.25">
      <c r="K284" s="48" t="s">
        <v>54</v>
      </c>
      <c r="L284" s="30" t="s">
        <v>54</v>
      </c>
    </row>
    <row r="285" spans="11:12" x14ac:dyDescent="0.25">
      <c r="K285" s="48" t="s">
        <v>54</v>
      </c>
      <c r="L285" s="30" t="s">
        <v>54</v>
      </c>
    </row>
    <row r="286" spans="11:12" x14ac:dyDescent="0.25">
      <c r="K286" s="48" t="s">
        <v>54</v>
      </c>
      <c r="L286" s="30" t="s">
        <v>54</v>
      </c>
    </row>
    <row r="287" spans="11:12" x14ac:dyDescent="0.25">
      <c r="K287" s="48" t="s">
        <v>54</v>
      </c>
      <c r="L287" s="30" t="s">
        <v>54</v>
      </c>
    </row>
    <row r="288" spans="11:12" x14ac:dyDescent="0.25">
      <c r="K288" s="48" t="s">
        <v>54</v>
      </c>
      <c r="L288" s="30" t="s">
        <v>54</v>
      </c>
    </row>
    <row r="289" spans="11:12" x14ac:dyDescent="0.25">
      <c r="K289" s="48" t="s">
        <v>54</v>
      </c>
      <c r="L289" s="30" t="s">
        <v>54</v>
      </c>
    </row>
    <row r="290" spans="11:12" x14ac:dyDescent="0.25">
      <c r="K290" s="48" t="s">
        <v>54</v>
      </c>
      <c r="L290" s="30" t="s">
        <v>54</v>
      </c>
    </row>
    <row r="291" spans="11:12" x14ac:dyDescent="0.25">
      <c r="K291" s="48" t="s">
        <v>54</v>
      </c>
      <c r="L291" s="30" t="s">
        <v>54</v>
      </c>
    </row>
    <row r="292" spans="11:12" x14ac:dyDescent="0.25">
      <c r="K292" s="48" t="s">
        <v>54</v>
      </c>
      <c r="L292" s="30" t="s">
        <v>54</v>
      </c>
    </row>
    <row r="293" spans="11:12" x14ac:dyDescent="0.25">
      <c r="K293" s="48" t="s">
        <v>54</v>
      </c>
      <c r="L293" s="30" t="s">
        <v>54</v>
      </c>
    </row>
    <row r="294" spans="11:12" x14ac:dyDescent="0.25">
      <c r="K294" s="48" t="s">
        <v>54</v>
      </c>
      <c r="L294" s="30" t="s">
        <v>54</v>
      </c>
    </row>
    <row r="295" spans="11:12" x14ac:dyDescent="0.25">
      <c r="K295" s="48" t="s">
        <v>54</v>
      </c>
      <c r="L295" s="30" t="s">
        <v>54</v>
      </c>
    </row>
    <row r="296" spans="11:12" x14ac:dyDescent="0.25">
      <c r="K296" s="48" t="s">
        <v>54</v>
      </c>
      <c r="L296" s="30" t="s">
        <v>54</v>
      </c>
    </row>
    <row r="297" spans="11:12" x14ac:dyDescent="0.25">
      <c r="K297" s="48" t="s">
        <v>54</v>
      </c>
      <c r="L297" s="30" t="s">
        <v>54</v>
      </c>
    </row>
    <row r="298" spans="11:12" x14ac:dyDescent="0.25">
      <c r="K298" s="48" t="s">
        <v>54</v>
      </c>
      <c r="L298" s="30" t="s">
        <v>54</v>
      </c>
    </row>
    <row r="299" spans="11:12" x14ac:dyDescent="0.25">
      <c r="K299" s="48" t="s">
        <v>54</v>
      </c>
      <c r="L299" s="30" t="s">
        <v>54</v>
      </c>
    </row>
    <row r="300" spans="11:12" x14ac:dyDescent="0.25">
      <c r="K300" s="48" t="s">
        <v>54</v>
      </c>
      <c r="L300" s="30" t="s">
        <v>54</v>
      </c>
    </row>
    <row r="301" spans="11:12" x14ac:dyDescent="0.25">
      <c r="K301" s="48" t="s">
        <v>54</v>
      </c>
      <c r="L301" s="30" t="s">
        <v>54</v>
      </c>
    </row>
    <row r="302" spans="11:12" x14ac:dyDescent="0.25">
      <c r="K302" s="48" t="s">
        <v>54</v>
      </c>
      <c r="L302" s="30" t="s">
        <v>54</v>
      </c>
    </row>
    <row r="303" spans="11:12" x14ac:dyDescent="0.25">
      <c r="K303" s="48" t="s">
        <v>54</v>
      </c>
      <c r="L303" s="30" t="s">
        <v>54</v>
      </c>
    </row>
    <row r="304" spans="11:12" x14ac:dyDescent="0.25">
      <c r="K304" s="26" t="s">
        <v>55</v>
      </c>
      <c r="L304" s="49"/>
    </row>
    <row r="305" spans="11:12" x14ac:dyDescent="0.25">
      <c r="K305" s="48">
        <v>43904</v>
      </c>
      <c r="L305" s="30">
        <v>100</v>
      </c>
    </row>
    <row r="306" spans="11:12" x14ac:dyDescent="0.25">
      <c r="K306" s="48">
        <v>43911</v>
      </c>
      <c r="L306" s="30">
        <v>99.602999999999994</v>
      </c>
    </row>
    <row r="307" spans="11:12" x14ac:dyDescent="0.25">
      <c r="K307" s="48">
        <v>43918</v>
      </c>
      <c r="L307" s="30">
        <v>98.104600000000005</v>
      </c>
    </row>
    <row r="308" spans="11:12" x14ac:dyDescent="0.25">
      <c r="K308" s="48">
        <v>43925</v>
      </c>
      <c r="L308" s="30">
        <v>96.234200000000001</v>
      </c>
    </row>
    <row r="309" spans="11:12" x14ac:dyDescent="0.25">
      <c r="K309" s="48">
        <v>43932</v>
      </c>
      <c r="L309" s="30">
        <v>93.486699999999999</v>
      </c>
    </row>
    <row r="310" spans="11:12" x14ac:dyDescent="0.25">
      <c r="K310" s="48">
        <v>43939</v>
      </c>
      <c r="L310" s="30">
        <v>93.691900000000004</v>
      </c>
    </row>
    <row r="311" spans="11:12" x14ac:dyDescent="0.25">
      <c r="K311" s="48">
        <v>43946</v>
      </c>
      <c r="L311" s="30">
        <v>94.107799999999997</v>
      </c>
    </row>
    <row r="312" spans="11:12" x14ac:dyDescent="0.25">
      <c r="K312" s="48">
        <v>43953</v>
      </c>
      <c r="L312" s="30">
        <v>94.654899999999998</v>
      </c>
    </row>
    <row r="313" spans="11:12" x14ac:dyDescent="0.25">
      <c r="K313" s="48">
        <v>43960</v>
      </c>
      <c r="L313" s="30">
        <v>93.577600000000004</v>
      </c>
    </row>
    <row r="314" spans="11:12" x14ac:dyDescent="0.25">
      <c r="K314" s="48">
        <v>43967</v>
      </c>
      <c r="L314" s="30">
        <v>92.811599999999999</v>
      </c>
    </row>
    <row r="315" spans="11:12" x14ac:dyDescent="0.25">
      <c r="K315" s="48">
        <v>43974</v>
      </c>
      <c r="L315" s="30">
        <v>92.462299999999999</v>
      </c>
    </row>
    <row r="316" spans="11:12" x14ac:dyDescent="0.25">
      <c r="K316" s="48">
        <v>43981</v>
      </c>
      <c r="L316" s="30">
        <v>93.789699999999996</v>
      </c>
    </row>
    <row r="317" spans="11:12" x14ac:dyDescent="0.25">
      <c r="K317" s="48">
        <v>43988</v>
      </c>
      <c r="L317" s="30">
        <v>95.925799999999995</v>
      </c>
    </row>
    <row r="318" spans="11:12" x14ac:dyDescent="0.25">
      <c r="K318" s="48">
        <v>43995</v>
      </c>
      <c r="L318" s="30">
        <v>96.602199999999996</v>
      </c>
    </row>
    <row r="319" spans="11:12" x14ac:dyDescent="0.25">
      <c r="K319" s="48">
        <v>44002</v>
      </c>
      <c r="L319" s="30">
        <v>97.580100000000002</v>
      </c>
    </row>
    <row r="320" spans="11:12" x14ac:dyDescent="0.25">
      <c r="K320" s="48">
        <v>44009</v>
      </c>
      <c r="L320" s="30">
        <v>97.325999999999993</v>
      </c>
    </row>
    <row r="321" spans="11:12" x14ac:dyDescent="0.25">
      <c r="K321" s="48">
        <v>44016</v>
      </c>
      <c r="L321" s="30">
        <v>99.113399999999999</v>
      </c>
    </row>
    <row r="322" spans="11:12" x14ac:dyDescent="0.25">
      <c r="K322" s="48">
        <v>44023</v>
      </c>
      <c r="L322" s="30">
        <v>96.733099999999993</v>
      </c>
    </row>
    <row r="323" spans="11:12" x14ac:dyDescent="0.25">
      <c r="K323" s="48">
        <v>44030</v>
      </c>
      <c r="L323" s="30">
        <v>96.560900000000004</v>
      </c>
    </row>
    <row r="324" spans="11:12" x14ac:dyDescent="0.25">
      <c r="K324" s="48">
        <v>44037</v>
      </c>
      <c r="L324" s="30">
        <v>96.361599999999996</v>
      </c>
    </row>
    <row r="325" spans="11:12" x14ac:dyDescent="0.25">
      <c r="K325" s="48">
        <v>44044</v>
      </c>
      <c r="L325" s="30">
        <v>97.197000000000003</v>
      </c>
    </row>
    <row r="326" spans="11:12" x14ac:dyDescent="0.25">
      <c r="K326" s="48">
        <v>44051</v>
      </c>
      <c r="L326" s="30">
        <v>97.652299999999997</v>
      </c>
    </row>
    <row r="327" spans="11:12" x14ac:dyDescent="0.25">
      <c r="K327" s="48">
        <v>44058</v>
      </c>
      <c r="L327" s="30">
        <v>97.159899999999993</v>
      </c>
    </row>
    <row r="328" spans="11:12" x14ac:dyDescent="0.25">
      <c r="K328" s="48">
        <v>44065</v>
      </c>
      <c r="L328" s="30">
        <v>97.026799999999994</v>
      </c>
    </row>
    <row r="329" spans="11:12" x14ac:dyDescent="0.25">
      <c r="K329" s="48">
        <v>44072</v>
      </c>
      <c r="L329" s="30">
        <v>97.246300000000005</v>
      </c>
    </row>
    <row r="330" spans="11:12" x14ac:dyDescent="0.25">
      <c r="K330" s="48">
        <v>44079</v>
      </c>
      <c r="L330" s="30">
        <v>99.963800000000006</v>
      </c>
    </row>
    <row r="331" spans="11:12" x14ac:dyDescent="0.25">
      <c r="K331" s="48">
        <v>44086</v>
      </c>
      <c r="L331" s="30">
        <v>100.9674</v>
      </c>
    </row>
    <row r="332" spans="11:12" x14ac:dyDescent="0.25">
      <c r="K332" s="48">
        <v>44093</v>
      </c>
      <c r="L332" s="30">
        <v>101.85250000000001</v>
      </c>
    </row>
    <row r="333" spans="11:12" x14ac:dyDescent="0.25">
      <c r="K333" s="48">
        <v>44100</v>
      </c>
      <c r="L333" s="30">
        <v>101.0198</v>
      </c>
    </row>
    <row r="334" spans="11:12" x14ac:dyDescent="0.25">
      <c r="K334" s="48">
        <v>44107</v>
      </c>
      <c r="L334" s="30">
        <v>98.883399999999995</v>
      </c>
    </row>
    <row r="335" spans="11:12" x14ac:dyDescent="0.25">
      <c r="K335" s="48">
        <v>44114</v>
      </c>
      <c r="L335" s="30">
        <v>97.873199999999997</v>
      </c>
    </row>
    <row r="336" spans="11:12" x14ac:dyDescent="0.25">
      <c r="K336" s="48">
        <v>44121</v>
      </c>
      <c r="L336" s="30">
        <v>98.568100000000001</v>
      </c>
    </row>
    <row r="337" spans="11:12" x14ac:dyDescent="0.25">
      <c r="K337" s="48">
        <v>44128</v>
      </c>
      <c r="L337" s="30">
        <v>97.963499999999996</v>
      </c>
    </row>
    <row r="338" spans="11:12" x14ac:dyDescent="0.25">
      <c r="K338" s="48">
        <v>44135</v>
      </c>
      <c r="L338" s="30">
        <v>97.997600000000006</v>
      </c>
    </row>
    <row r="339" spans="11:12" x14ac:dyDescent="0.25">
      <c r="K339" s="48">
        <v>44142</v>
      </c>
      <c r="L339" s="30">
        <v>99.251499999999993</v>
      </c>
    </row>
    <row r="340" spans="11:12" x14ac:dyDescent="0.25">
      <c r="K340" s="48">
        <v>44149</v>
      </c>
      <c r="L340" s="30">
        <v>100.17319999999999</v>
      </c>
    </row>
    <row r="341" spans="11:12" x14ac:dyDescent="0.25">
      <c r="K341" s="48">
        <v>44156</v>
      </c>
      <c r="L341" s="30">
        <v>100.22920000000001</v>
      </c>
    </row>
    <row r="342" spans="11:12" x14ac:dyDescent="0.25">
      <c r="K342" s="48">
        <v>44163</v>
      </c>
      <c r="L342" s="30">
        <v>101.5762</v>
      </c>
    </row>
    <row r="343" spans="11:12" x14ac:dyDescent="0.25">
      <c r="K343" s="48">
        <v>44170</v>
      </c>
      <c r="L343" s="30">
        <v>103.3623</v>
      </c>
    </row>
    <row r="344" spans="11:12" x14ac:dyDescent="0.25">
      <c r="K344" s="48">
        <v>44177</v>
      </c>
      <c r="L344" s="30">
        <v>103.83669999999999</v>
      </c>
    </row>
    <row r="345" spans="11:12" x14ac:dyDescent="0.25">
      <c r="K345" s="48">
        <v>44184</v>
      </c>
      <c r="L345" s="30">
        <v>103.70829999999999</v>
      </c>
    </row>
    <row r="346" spans="11:12" x14ac:dyDescent="0.25">
      <c r="K346" s="48">
        <v>44191</v>
      </c>
      <c r="L346" s="30">
        <v>98.2393</v>
      </c>
    </row>
    <row r="347" spans="11:12" x14ac:dyDescent="0.25">
      <c r="K347" s="48">
        <v>44198</v>
      </c>
      <c r="L347" s="30">
        <v>94.650599999999997</v>
      </c>
    </row>
    <row r="348" spans="11:12" x14ac:dyDescent="0.25">
      <c r="K348" s="48">
        <v>44205</v>
      </c>
      <c r="L348" s="30">
        <v>95.644099999999995</v>
      </c>
    </row>
    <row r="349" spans="11:12" x14ac:dyDescent="0.25">
      <c r="K349" s="48">
        <v>44212</v>
      </c>
      <c r="L349" s="30">
        <v>97.678299999999993</v>
      </c>
    </row>
    <row r="350" spans="11:12" x14ac:dyDescent="0.25">
      <c r="K350" s="48">
        <v>44219</v>
      </c>
      <c r="L350" s="30">
        <v>98.293300000000002</v>
      </c>
    </row>
    <row r="351" spans="11:12" x14ac:dyDescent="0.25">
      <c r="K351" s="48">
        <v>44226</v>
      </c>
      <c r="L351" s="30">
        <v>98.661500000000004</v>
      </c>
    </row>
    <row r="352" spans="11:12" x14ac:dyDescent="0.25">
      <c r="K352" s="48">
        <v>44233</v>
      </c>
      <c r="L352" s="30">
        <v>102.6096</v>
      </c>
    </row>
    <row r="353" spans="11:12" x14ac:dyDescent="0.25">
      <c r="K353" s="48">
        <v>44240</v>
      </c>
      <c r="L353" s="30">
        <v>104.1665</v>
      </c>
    </row>
    <row r="354" spans="11:12" x14ac:dyDescent="0.25">
      <c r="K354" s="48">
        <v>44247</v>
      </c>
      <c r="L354" s="30">
        <v>104.1627</v>
      </c>
    </row>
    <row r="355" spans="11:12" x14ac:dyDescent="0.25">
      <c r="K355" s="48">
        <v>44254</v>
      </c>
      <c r="L355" s="30">
        <v>104.5933</v>
      </c>
    </row>
    <row r="356" spans="11:12" x14ac:dyDescent="0.25">
      <c r="K356" s="48">
        <v>44261</v>
      </c>
      <c r="L356" s="30">
        <v>105.33459999999999</v>
      </c>
    </row>
    <row r="357" spans="11:12" x14ac:dyDescent="0.25">
      <c r="K357" s="48">
        <v>44268</v>
      </c>
      <c r="L357" s="30">
        <v>105.31699999999999</v>
      </c>
    </row>
    <row r="358" spans="11:12" x14ac:dyDescent="0.25">
      <c r="K358" s="48">
        <v>44275</v>
      </c>
      <c r="L358" s="30">
        <v>105.28060000000001</v>
      </c>
    </row>
    <row r="359" spans="11:12" x14ac:dyDescent="0.25">
      <c r="K359" s="48">
        <v>44282</v>
      </c>
      <c r="L359" s="30">
        <v>105.5879</v>
      </c>
    </row>
    <row r="360" spans="11:12" x14ac:dyDescent="0.25">
      <c r="K360" s="48">
        <v>44289</v>
      </c>
      <c r="L360" s="30">
        <v>105.11660000000001</v>
      </c>
    </row>
    <row r="361" spans="11:12" x14ac:dyDescent="0.25">
      <c r="K361" s="48">
        <v>44296</v>
      </c>
      <c r="L361" s="30">
        <v>103.377</v>
      </c>
    </row>
    <row r="362" spans="11:12" x14ac:dyDescent="0.25">
      <c r="K362" s="48">
        <v>44303</v>
      </c>
      <c r="L362" s="30">
        <v>103.7624</v>
      </c>
    </row>
    <row r="363" spans="11:12" x14ac:dyDescent="0.25">
      <c r="K363" s="48">
        <v>44310</v>
      </c>
      <c r="L363" s="30">
        <v>103.1751</v>
      </c>
    </row>
    <row r="364" spans="11:12" x14ac:dyDescent="0.25">
      <c r="K364" s="48">
        <v>44317</v>
      </c>
      <c r="L364" s="30">
        <v>102.71299999999999</v>
      </c>
    </row>
    <row r="365" spans="11:12" x14ac:dyDescent="0.25">
      <c r="K365" s="48">
        <v>44324</v>
      </c>
      <c r="L365" s="30">
        <v>101.8847</v>
      </c>
    </row>
    <row r="366" spans="11:12" x14ac:dyDescent="0.25">
      <c r="K366" s="48" t="s">
        <v>54</v>
      </c>
      <c r="L366" s="30" t="s">
        <v>54</v>
      </c>
    </row>
    <row r="367" spans="11:12" x14ac:dyDescent="0.25">
      <c r="K367" s="48" t="s">
        <v>54</v>
      </c>
      <c r="L367" s="30" t="s">
        <v>54</v>
      </c>
    </row>
    <row r="368" spans="11:12" x14ac:dyDescent="0.25">
      <c r="K368" s="48" t="s">
        <v>54</v>
      </c>
      <c r="L368" s="30" t="s">
        <v>54</v>
      </c>
    </row>
    <row r="369" spans="11:12" x14ac:dyDescent="0.25">
      <c r="K369" s="48" t="s">
        <v>54</v>
      </c>
      <c r="L369" s="30" t="s">
        <v>54</v>
      </c>
    </row>
    <row r="370" spans="11:12" x14ac:dyDescent="0.25">
      <c r="K370" s="48" t="s">
        <v>54</v>
      </c>
      <c r="L370" s="30" t="s">
        <v>54</v>
      </c>
    </row>
    <row r="371" spans="11:12" x14ac:dyDescent="0.25">
      <c r="K371" s="48" t="s">
        <v>54</v>
      </c>
      <c r="L371" s="30" t="s">
        <v>54</v>
      </c>
    </row>
    <row r="372" spans="11:12" x14ac:dyDescent="0.25">
      <c r="K372" s="48" t="s">
        <v>54</v>
      </c>
      <c r="L372" s="30" t="s">
        <v>54</v>
      </c>
    </row>
    <row r="373" spans="11:12" x14ac:dyDescent="0.25">
      <c r="K373" s="48" t="s">
        <v>54</v>
      </c>
      <c r="L373" s="30" t="s">
        <v>54</v>
      </c>
    </row>
    <row r="374" spans="11:12" x14ac:dyDescent="0.25">
      <c r="K374" s="48" t="s">
        <v>54</v>
      </c>
      <c r="L374" s="30" t="s">
        <v>54</v>
      </c>
    </row>
    <row r="375" spans="11:12" x14ac:dyDescent="0.25">
      <c r="K375" s="48" t="s">
        <v>54</v>
      </c>
      <c r="L375" s="30" t="s">
        <v>54</v>
      </c>
    </row>
    <row r="376" spans="11:12" x14ac:dyDescent="0.25">
      <c r="K376" s="48" t="s">
        <v>54</v>
      </c>
      <c r="L376" s="30" t="s">
        <v>54</v>
      </c>
    </row>
    <row r="377" spans="11:12" x14ac:dyDescent="0.25">
      <c r="K377" s="48" t="s">
        <v>54</v>
      </c>
      <c r="L377" s="30" t="s">
        <v>54</v>
      </c>
    </row>
    <row r="378" spans="11:12" x14ac:dyDescent="0.25">
      <c r="K378" s="48" t="s">
        <v>54</v>
      </c>
      <c r="L378" s="30" t="s">
        <v>54</v>
      </c>
    </row>
    <row r="379" spans="11:12" x14ac:dyDescent="0.25">
      <c r="K379" s="48" t="s">
        <v>54</v>
      </c>
      <c r="L379" s="30" t="s">
        <v>54</v>
      </c>
    </row>
    <row r="380" spans="11:12" x14ac:dyDescent="0.25">
      <c r="K380" s="48" t="s">
        <v>54</v>
      </c>
      <c r="L380" s="30" t="s">
        <v>54</v>
      </c>
    </row>
    <row r="381" spans="11:12" x14ac:dyDescent="0.25">
      <c r="K381" s="48" t="s">
        <v>54</v>
      </c>
      <c r="L381" s="30" t="s">
        <v>54</v>
      </c>
    </row>
    <row r="382" spans="11:12" x14ac:dyDescent="0.25">
      <c r="K382" s="48" t="s">
        <v>54</v>
      </c>
      <c r="L382" s="30" t="s">
        <v>54</v>
      </c>
    </row>
    <row r="383" spans="11:12" x14ac:dyDescent="0.25">
      <c r="K383" s="48" t="s">
        <v>54</v>
      </c>
      <c r="L383" s="30" t="s">
        <v>54</v>
      </c>
    </row>
    <row r="384" spans="11:12" x14ac:dyDescent="0.25">
      <c r="K384" s="48" t="s">
        <v>54</v>
      </c>
      <c r="L384" s="30" t="s">
        <v>54</v>
      </c>
    </row>
    <row r="385" spans="11:12" x14ac:dyDescent="0.25">
      <c r="K385" s="48" t="s">
        <v>54</v>
      </c>
      <c r="L385" s="30" t="s">
        <v>54</v>
      </c>
    </row>
    <row r="386" spans="11:12" x14ac:dyDescent="0.25">
      <c r="K386" s="48" t="s">
        <v>54</v>
      </c>
      <c r="L386" s="30" t="s">
        <v>54</v>
      </c>
    </row>
    <row r="387" spans="11:12" x14ac:dyDescent="0.25">
      <c r="K387" s="48" t="s">
        <v>54</v>
      </c>
      <c r="L387" s="30" t="s">
        <v>54</v>
      </c>
    </row>
    <row r="388" spans="11:12" x14ac:dyDescent="0.25">
      <c r="K388" s="48" t="s">
        <v>54</v>
      </c>
      <c r="L388" s="30" t="s">
        <v>54</v>
      </c>
    </row>
    <row r="389" spans="11:12" x14ac:dyDescent="0.25">
      <c r="K389" s="48" t="s">
        <v>54</v>
      </c>
      <c r="L389" s="30" t="s">
        <v>54</v>
      </c>
    </row>
    <row r="390" spans="11:12" x14ac:dyDescent="0.25">
      <c r="K390" s="48" t="s">
        <v>54</v>
      </c>
      <c r="L390" s="30" t="s">
        <v>54</v>
      </c>
    </row>
    <row r="391" spans="11:12" x14ac:dyDescent="0.25">
      <c r="K391" s="48" t="s">
        <v>54</v>
      </c>
      <c r="L391" s="30" t="s">
        <v>54</v>
      </c>
    </row>
    <row r="392" spans="11:12" x14ac:dyDescent="0.25">
      <c r="K392" s="48" t="s">
        <v>54</v>
      </c>
      <c r="L392" s="30" t="s">
        <v>54</v>
      </c>
    </row>
    <row r="393" spans="11:12" x14ac:dyDescent="0.25">
      <c r="K393" s="48" t="s">
        <v>54</v>
      </c>
      <c r="L393" s="30" t="s">
        <v>54</v>
      </c>
    </row>
    <row r="394" spans="11:12" x14ac:dyDescent="0.25">
      <c r="K394" s="48" t="s">
        <v>54</v>
      </c>
      <c r="L394" s="30" t="s">
        <v>54</v>
      </c>
    </row>
    <row r="395" spans="11:12" x14ac:dyDescent="0.25">
      <c r="K395" s="48" t="s">
        <v>54</v>
      </c>
      <c r="L395" s="30" t="s">
        <v>54</v>
      </c>
    </row>
    <row r="396" spans="11:12" x14ac:dyDescent="0.25">
      <c r="K396" s="48" t="s">
        <v>54</v>
      </c>
      <c r="L396" s="30" t="s">
        <v>54</v>
      </c>
    </row>
    <row r="397" spans="11:12" x14ac:dyDescent="0.25">
      <c r="K397" s="48" t="s">
        <v>54</v>
      </c>
      <c r="L397" s="30" t="s">
        <v>54</v>
      </c>
    </row>
    <row r="398" spans="11:12" x14ac:dyDescent="0.25">
      <c r="K398" s="48" t="s">
        <v>54</v>
      </c>
      <c r="L398" s="30" t="s">
        <v>54</v>
      </c>
    </row>
    <row r="399" spans="11:12" x14ac:dyDescent="0.25">
      <c r="K399" s="48" t="s">
        <v>54</v>
      </c>
      <c r="L399" s="30" t="s">
        <v>54</v>
      </c>
    </row>
    <row r="400" spans="11:12" x14ac:dyDescent="0.25">
      <c r="K400" s="48" t="s">
        <v>54</v>
      </c>
      <c r="L400" s="30" t="s">
        <v>54</v>
      </c>
    </row>
    <row r="401" spans="11:12" x14ac:dyDescent="0.25">
      <c r="K401" s="48" t="s">
        <v>54</v>
      </c>
      <c r="L401" s="30" t="s">
        <v>54</v>
      </c>
    </row>
    <row r="402" spans="11:12" x14ac:dyDescent="0.25">
      <c r="K402" s="48" t="s">
        <v>54</v>
      </c>
      <c r="L402" s="30" t="s">
        <v>54</v>
      </c>
    </row>
    <row r="403" spans="11:12" x14ac:dyDescent="0.25">
      <c r="K403" s="48" t="s">
        <v>54</v>
      </c>
      <c r="L403" s="30" t="s">
        <v>54</v>
      </c>
    </row>
    <row r="404" spans="11:12" x14ac:dyDescent="0.25">
      <c r="K404" s="48" t="s">
        <v>54</v>
      </c>
      <c r="L404" s="30" t="s">
        <v>54</v>
      </c>
    </row>
    <row r="405" spans="11:12" x14ac:dyDescent="0.25">
      <c r="K405" s="48" t="s">
        <v>54</v>
      </c>
      <c r="L405" s="30" t="s">
        <v>54</v>
      </c>
    </row>
    <row r="406" spans="11:12" x14ac:dyDescent="0.25">
      <c r="K406" s="48" t="s">
        <v>54</v>
      </c>
      <c r="L406" s="30" t="s">
        <v>54</v>
      </c>
    </row>
    <row r="407" spans="11:12" x14ac:dyDescent="0.25">
      <c r="K407" s="48" t="s">
        <v>54</v>
      </c>
      <c r="L407" s="30" t="s">
        <v>54</v>
      </c>
    </row>
    <row r="408" spans="11:12" x14ac:dyDescent="0.25">
      <c r="K408" s="48" t="s">
        <v>54</v>
      </c>
      <c r="L408" s="30" t="s">
        <v>54</v>
      </c>
    </row>
    <row r="409" spans="11:12" x14ac:dyDescent="0.25">
      <c r="K409" s="48" t="s">
        <v>54</v>
      </c>
      <c r="L409" s="30" t="s">
        <v>54</v>
      </c>
    </row>
    <row r="410" spans="11:12" x14ac:dyDescent="0.25">
      <c r="K410" s="48" t="s">
        <v>54</v>
      </c>
      <c r="L410" s="30" t="s">
        <v>54</v>
      </c>
    </row>
    <row r="411" spans="11:12" x14ac:dyDescent="0.25">
      <c r="K411" s="48" t="s">
        <v>54</v>
      </c>
      <c r="L411" s="30" t="s">
        <v>54</v>
      </c>
    </row>
    <row r="412" spans="11:12" x14ac:dyDescent="0.25">
      <c r="K412" s="48" t="s">
        <v>54</v>
      </c>
      <c r="L412" s="30" t="s">
        <v>54</v>
      </c>
    </row>
    <row r="413" spans="11:12" x14ac:dyDescent="0.25">
      <c r="K413" s="48" t="s">
        <v>54</v>
      </c>
      <c r="L413" s="30" t="s">
        <v>54</v>
      </c>
    </row>
    <row r="414" spans="11:12" x14ac:dyDescent="0.25">
      <c r="K414" s="48" t="s">
        <v>54</v>
      </c>
      <c r="L414" s="30" t="s">
        <v>54</v>
      </c>
    </row>
    <row r="415" spans="11:12" x14ac:dyDescent="0.25">
      <c r="K415" s="48" t="s">
        <v>54</v>
      </c>
      <c r="L415" s="30" t="s">
        <v>54</v>
      </c>
    </row>
    <row r="416" spans="11:12" x14ac:dyDescent="0.25">
      <c r="K416" s="48" t="s">
        <v>54</v>
      </c>
      <c r="L416" s="30" t="s">
        <v>54</v>
      </c>
    </row>
    <row r="417" spans="11:12" x14ac:dyDescent="0.25">
      <c r="K417" s="48" t="s">
        <v>54</v>
      </c>
      <c r="L417" s="30" t="s">
        <v>54</v>
      </c>
    </row>
    <row r="418" spans="11:12" x14ac:dyDescent="0.25">
      <c r="K418" s="48" t="s">
        <v>54</v>
      </c>
      <c r="L418" s="30" t="s">
        <v>54</v>
      </c>
    </row>
    <row r="419" spans="11:12" x14ac:dyDescent="0.25">
      <c r="K419" s="48" t="s">
        <v>54</v>
      </c>
      <c r="L419" s="30" t="s">
        <v>54</v>
      </c>
    </row>
    <row r="420" spans="11:12" x14ac:dyDescent="0.25">
      <c r="K420" s="48" t="s">
        <v>54</v>
      </c>
      <c r="L420" s="30" t="s">
        <v>54</v>
      </c>
    </row>
    <row r="421" spans="11:12" x14ac:dyDescent="0.25">
      <c r="K421" s="48" t="s">
        <v>54</v>
      </c>
      <c r="L421" s="30" t="s">
        <v>54</v>
      </c>
    </row>
    <row r="422" spans="11:12" x14ac:dyDescent="0.25">
      <c r="K422" s="48" t="s">
        <v>54</v>
      </c>
      <c r="L422" s="30" t="s">
        <v>54</v>
      </c>
    </row>
    <row r="423" spans="11:12" x14ac:dyDescent="0.25">
      <c r="K423" s="48" t="s">
        <v>54</v>
      </c>
      <c r="L423" s="30" t="s">
        <v>54</v>
      </c>
    </row>
    <row r="424" spans="11:12" x14ac:dyDescent="0.25">
      <c r="K424" s="48" t="s">
        <v>54</v>
      </c>
      <c r="L424" s="30" t="s">
        <v>54</v>
      </c>
    </row>
    <row r="425" spans="11:12" x14ac:dyDescent="0.25">
      <c r="K425" s="48" t="s">
        <v>54</v>
      </c>
      <c r="L425" s="30" t="s">
        <v>54</v>
      </c>
    </row>
    <row r="426" spans="11:12" x14ac:dyDescent="0.25">
      <c r="K426" s="48" t="s">
        <v>54</v>
      </c>
      <c r="L426" s="30" t="s">
        <v>54</v>
      </c>
    </row>
    <row r="427" spans="11:12" x14ac:dyDescent="0.25">
      <c r="K427" s="48" t="s">
        <v>54</v>
      </c>
      <c r="L427" s="30" t="s">
        <v>54</v>
      </c>
    </row>
    <row r="428" spans="11:12" x14ac:dyDescent="0.25">
      <c r="K428" s="48" t="s">
        <v>54</v>
      </c>
      <c r="L428" s="30" t="s">
        <v>54</v>
      </c>
    </row>
    <row r="429" spans="11:12" x14ac:dyDescent="0.25">
      <c r="K429" s="48" t="s">
        <v>54</v>
      </c>
      <c r="L429" s="30" t="s">
        <v>54</v>
      </c>
    </row>
    <row r="430" spans="11:12" x14ac:dyDescent="0.25">
      <c r="K430" s="48" t="s">
        <v>54</v>
      </c>
      <c r="L430" s="30" t="s">
        <v>54</v>
      </c>
    </row>
    <row r="431" spans="11:12" x14ac:dyDescent="0.25">
      <c r="K431" s="48" t="s">
        <v>54</v>
      </c>
      <c r="L431" s="30" t="s">
        <v>54</v>
      </c>
    </row>
    <row r="432" spans="11:12" x14ac:dyDescent="0.25">
      <c r="K432" s="48" t="s">
        <v>54</v>
      </c>
      <c r="L432" s="30" t="s">
        <v>54</v>
      </c>
    </row>
    <row r="433" spans="11:12" x14ac:dyDescent="0.25">
      <c r="K433" s="48" t="s">
        <v>54</v>
      </c>
      <c r="L433" s="30" t="s">
        <v>54</v>
      </c>
    </row>
    <row r="434" spans="11:12" x14ac:dyDescent="0.25">
      <c r="K434" s="48" t="s">
        <v>54</v>
      </c>
      <c r="L434" s="30" t="s">
        <v>54</v>
      </c>
    </row>
    <row r="435" spans="11:12" x14ac:dyDescent="0.25">
      <c r="K435" s="48" t="s">
        <v>54</v>
      </c>
      <c r="L435" s="30" t="s">
        <v>54</v>
      </c>
    </row>
    <row r="436" spans="11:12" x14ac:dyDescent="0.25">
      <c r="K436" s="48" t="s">
        <v>54</v>
      </c>
      <c r="L436" s="30" t="s">
        <v>54</v>
      </c>
    </row>
    <row r="437" spans="11:12" x14ac:dyDescent="0.25">
      <c r="K437" s="48" t="s">
        <v>54</v>
      </c>
      <c r="L437" s="30" t="s">
        <v>54</v>
      </c>
    </row>
    <row r="438" spans="11:12" x14ac:dyDescent="0.25">
      <c r="K438" s="48" t="s">
        <v>54</v>
      </c>
      <c r="L438" s="30" t="s">
        <v>54</v>
      </c>
    </row>
    <row r="439" spans="11:12" x14ac:dyDescent="0.25">
      <c r="K439" s="48" t="s">
        <v>54</v>
      </c>
      <c r="L439" s="30" t="s">
        <v>54</v>
      </c>
    </row>
    <row r="440" spans="11:12" x14ac:dyDescent="0.25">
      <c r="K440" s="48" t="s">
        <v>54</v>
      </c>
      <c r="L440" s="30" t="s">
        <v>54</v>
      </c>
    </row>
    <row r="441" spans="11:12" x14ac:dyDescent="0.25">
      <c r="K441" s="48" t="s">
        <v>54</v>
      </c>
      <c r="L441" s="30" t="s">
        <v>54</v>
      </c>
    </row>
    <row r="442" spans="11:12" x14ac:dyDescent="0.25">
      <c r="K442" s="48" t="s">
        <v>54</v>
      </c>
      <c r="L442" s="30" t="s">
        <v>54</v>
      </c>
    </row>
    <row r="443" spans="11:12" x14ac:dyDescent="0.25">
      <c r="K443" s="48" t="s">
        <v>54</v>
      </c>
      <c r="L443" s="30" t="s">
        <v>54</v>
      </c>
    </row>
    <row r="444" spans="11:12" x14ac:dyDescent="0.25">
      <c r="K444" s="48" t="s">
        <v>54</v>
      </c>
      <c r="L444" s="30" t="s">
        <v>54</v>
      </c>
    </row>
    <row r="445" spans="11:12" x14ac:dyDescent="0.25">
      <c r="K445" s="48" t="s">
        <v>54</v>
      </c>
      <c r="L445" s="30" t="s">
        <v>54</v>
      </c>
    </row>
    <row r="446" spans="11:12" x14ac:dyDescent="0.25">
      <c r="K446" s="48" t="s">
        <v>54</v>
      </c>
      <c r="L446" s="30" t="s">
        <v>54</v>
      </c>
    </row>
    <row r="447" spans="11:12" x14ac:dyDescent="0.25">
      <c r="K447" s="48" t="s">
        <v>54</v>
      </c>
      <c r="L447" s="30" t="s">
        <v>54</v>
      </c>
    </row>
    <row r="448" spans="11:12" x14ac:dyDescent="0.25">
      <c r="K448" s="48" t="s">
        <v>54</v>
      </c>
      <c r="L448" s="30" t="s">
        <v>54</v>
      </c>
    </row>
    <row r="449" spans="11:12" x14ac:dyDescent="0.25">
      <c r="K449" s="48" t="s">
        <v>54</v>
      </c>
      <c r="L449" s="30" t="s">
        <v>54</v>
      </c>
    </row>
    <row r="450" spans="11:12" x14ac:dyDescent="0.25">
      <c r="K450" s="48" t="s">
        <v>54</v>
      </c>
      <c r="L450" s="30" t="s">
        <v>54</v>
      </c>
    </row>
    <row r="451" spans="11:12" x14ac:dyDescent="0.25">
      <c r="K451" s="48" t="s">
        <v>54</v>
      </c>
      <c r="L451" s="30" t="s">
        <v>54</v>
      </c>
    </row>
    <row r="452" spans="11:12" x14ac:dyDescent="0.25">
      <c r="K452" s="26" t="s">
        <v>56</v>
      </c>
      <c r="L452" s="26"/>
    </row>
    <row r="453" spans="11:12" x14ac:dyDescent="0.25">
      <c r="K453" s="48">
        <v>43904</v>
      </c>
      <c r="L453" s="30">
        <v>100</v>
      </c>
    </row>
    <row r="454" spans="11:12" x14ac:dyDescent="0.25">
      <c r="K454" s="48">
        <v>43911</v>
      </c>
      <c r="L454" s="30">
        <v>98.645200000000003</v>
      </c>
    </row>
    <row r="455" spans="11:12" x14ac:dyDescent="0.25">
      <c r="K455" s="48">
        <v>43918</v>
      </c>
      <c r="L455" s="30">
        <v>95.230699999999999</v>
      </c>
    </row>
    <row r="456" spans="11:12" x14ac:dyDescent="0.25">
      <c r="K456" s="48">
        <v>43925</v>
      </c>
      <c r="L456" s="30">
        <v>92.458200000000005</v>
      </c>
    </row>
    <row r="457" spans="11:12" x14ac:dyDescent="0.25">
      <c r="K457" s="48">
        <v>43932</v>
      </c>
      <c r="L457" s="30">
        <v>91.412300000000002</v>
      </c>
    </row>
    <row r="458" spans="11:12" x14ac:dyDescent="0.25">
      <c r="K458" s="48">
        <v>43939</v>
      </c>
      <c r="L458" s="30">
        <v>91.4161</v>
      </c>
    </row>
    <row r="459" spans="11:12" x14ac:dyDescent="0.25">
      <c r="K459" s="48">
        <v>43946</v>
      </c>
      <c r="L459" s="30">
        <v>92.141000000000005</v>
      </c>
    </row>
    <row r="460" spans="11:12" x14ac:dyDescent="0.25">
      <c r="K460" s="48">
        <v>43953</v>
      </c>
      <c r="L460" s="30">
        <v>92.361699999999999</v>
      </c>
    </row>
    <row r="461" spans="11:12" x14ac:dyDescent="0.25">
      <c r="K461" s="48">
        <v>43960</v>
      </c>
      <c r="L461" s="30">
        <v>92.730800000000002</v>
      </c>
    </row>
    <row r="462" spans="11:12" x14ac:dyDescent="0.25">
      <c r="K462" s="48">
        <v>43967</v>
      </c>
      <c r="L462" s="30">
        <v>92.972200000000001</v>
      </c>
    </row>
    <row r="463" spans="11:12" x14ac:dyDescent="0.25">
      <c r="K463" s="48">
        <v>43974</v>
      </c>
      <c r="L463" s="30">
        <v>93.228399999999993</v>
      </c>
    </row>
    <row r="464" spans="11:12" x14ac:dyDescent="0.25">
      <c r="K464" s="48">
        <v>43981</v>
      </c>
      <c r="L464" s="30">
        <v>93.894800000000004</v>
      </c>
    </row>
    <row r="465" spans="11:12" x14ac:dyDescent="0.25">
      <c r="K465" s="48">
        <v>43988</v>
      </c>
      <c r="L465" s="30">
        <v>94.861699999999999</v>
      </c>
    </row>
    <row r="466" spans="11:12" x14ac:dyDescent="0.25">
      <c r="K466" s="48">
        <v>43995</v>
      </c>
      <c r="L466" s="30">
        <v>95.892099999999999</v>
      </c>
    </row>
    <row r="467" spans="11:12" x14ac:dyDescent="0.25">
      <c r="K467" s="48">
        <v>44002</v>
      </c>
      <c r="L467" s="30">
        <v>96.024900000000002</v>
      </c>
    </row>
    <row r="468" spans="11:12" x14ac:dyDescent="0.25">
      <c r="K468" s="48">
        <v>44009</v>
      </c>
      <c r="L468" s="30">
        <v>95.0398</v>
      </c>
    </row>
    <row r="469" spans="11:12" x14ac:dyDescent="0.25">
      <c r="K469" s="48">
        <v>44016</v>
      </c>
      <c r="L469" s="30">
        <v>96.153499999999994</v>
      </c>
    </row>
    <row r="470" spans="11:12" x14ac:dyDescent="0.25">
      <c r="K470" s="48">
        <v>44023</v>
      </c>
      <c r="L470" s="30">
        <v>96.826800000000006</v>
      </c>
    </row>
    <row r="471" spans="11:12" x14ac:dyDescent="0.25">
      <c r="K471" s="48">
        <v>44030</v>
      </c>
      <c r="L471" s="30">
        <v>96.695400000000006</v>
      </c>
    </row>
    <row r="472" spans="11:12" x14ac:dyDescent="0.25">
      <c r="K472" s="48">
        <v>44037</v>
      </c>
      <c r="L472" s="30">
        <v>96.602199999999996</v>
      </c>
    </row>
    <row r="473" spans="11:12" x14ac:dyDescent="0.25">
      <c r="K473" s="48">
        <v>44044</v>
      </c>
      <c r="L473" s="30">
        <v>96.650300000000001</v>
      </c>
    </row>
    <row r="474" spans="11:12" x14ac:dyDescent="0.25">
      <c r="K474" s="48">
        <v>44051</v>
      </c>
      <c r="L474" s="30">
        <v>96.034300000000002</v>
      </c>
    </row>
    <row r="475" spans="11:12" x14ac:dyDescent="0.25">
      <c r="K475" s="48">
        <v>44058</v>
      </c>
      <c r="L475" s="30">
        <v>95.420299999999997</v>
      </c>
    </row>
    <row r="476" spans="11:12" x14ac:dyDescent="0.25">
      <c r="K476" s="48">
        <v>44065</v>
      </c>
      <c r="L476" s="30">
        <v>95.114400000000003</v>
      </c>
    </row>
    <row r="477" spans="11:12" x14ac:dyDescent="0.25">
      <c r="K477" s="48">
        <v>44072</v>
      </c>
      <c r="L477" s="30">
        <v>95.325199999999995</v>
      </c>
    </row>
    <row r="478" spans="11:12" x14ac:dyDescent="0.25">
      <c r="K478" s="48">
        <v>44079</v>
      </c>
      <c r="L478" s="30">
        <v>95.521199999999993</v>
      </c>
    </row>
    <row r="479" spans="11:12" x14ac:dyDescent="0.25">
      <c r="K479" s="48">
        <v>44086</v>
      </c>
      <c r="L479" s="30">
        <v>95.865300000000005</v>
      </c>
    </row>
    <row r="480" spans="11:12" x14ac:dyDescent="0.25">
      <c r="K480" s="48">
        <v>44093</v>
      </c>
      <c r="L480" s="30">
        <v>96.010800000000003</v>
      </c>
    </row>
    <row r="481" spans="11:12" x14ac:dyDescent="0.25">
      <c r="K481" s="48">
        <v>44100</v>
      </c>
      <c r="L481" s="30">
        <v>95.936800000000005</v>
      </c>
    </row>
    <row r="482" spans="11:12" x14ac:dyDescent="0.25">
      <c r="K482" s="48">
        <v>44107</v>
      </c>
      <c r="L482" s="30">
        <v>95.352400000000003</v>
      </c>
    </row>
    <row r="483" spans="11:12" x14ac:dyDescent="0.25">
      <c r="K483" s="48">
        <v>44114</v>
      </c>
      <c r="L483" s="30">
        <v>95.929900000000004</v>
      </c>
    </row>
    <row r="484" spans="11:12" x14ac:dyDescent="0.25">
      <c r="K484" s="48">
        <v>44121</v>
      </c>
      <c r="L484" s="30">
        <v>96.758099999999999</v>
      </c>
    </row>
    <row r="485" spans="11:12" x14ac:dyDescent="0.25">
      <c r="K485" s="48">
        <v>44128</v>
      </c>
      <c r="L485" s="30">
        <v>97.120800000000003</v>
      </c>
    </row>
    <row r="486" spans="11:12" x14ac:dyDescent="0.25">
      <c r="K486" s="48">
        <v>44135</v>
      </c>
      <c r="L486" s="30">
        <v>97.873000000000005</v>
      </c>
    </row>
    <row r="487" spans="11:12" x14ac:dyDescent="0.25">
      <c r="K487" s="48">
        <v>44142</v>
      </c>
      <c r="L487" s="30">
        <v>98.492699999999999</v>
      </c>
    </row>
    <row r="488" spans="11:12" x14ac:dyDescent="0.25">
      <c r="K488" s="48">
        <v>44149</v>
      </c>
      <c r="L488" s="30">
        <v>99.486900000000006</v>
      </c>
    </row>
    <row r="489" spans="11:12" x14ac:dyDescent="0.25">
      <c r="K489" s="48">
        <v>44156</v>
      </c>
      <c r="L489" s="30">
        <v>99.953800000000001</v>
      </c>
    </row>
    <row r="490" spans="11:12" x14ac:dyDescent="0.25">
      <c r="K490" s="48">
        <v>44163</v>
      </c>
      <c r="L490" s="30">
        <v>100.5778</v>
      </c>
    </row>
    <row r="491" spans="11:12" x14ac:dyDescent="0.25">
      <c r="K491" s="48">
        <v>44170</v>
      </c>
      <c r="L491" s="30">
        <v>101.2676</v>
      </c>
    </row>
    <row r="492" spans="11:12" x14ac:dyDescent="0.25">
      <c r="K492" s="48">
        <v>44177</v>
      </c>
      <c r="L492" s="30">
        <v>101.4444</v>
      </c>
    </row>
    <row r="493" spans="11:12" x14ac:dyDescent="0.25">
      <c r="K493" s="48">
        <v>44184</v>
      </c>
      <c r="L493" s="30">
        <v>100.9032</v>
      </c>
    </row>
    <row r="494" spans="11:12" x14ac:dyDescent="0.25">
      <c r="K494" s="48">
        <v>44191</v>
      </c>
      <c r="L494" s="30">
        <v>97.470200000000006</v>
      </c>
    </row>
    <row r="495" spans="11:12" x14ac:dyDescent="0.25">
      <c r="K495" s="48">
        <v>44198</v>
      </c>
      <c r="L495" s="30">
        <v>94.902600000000007</v>
      </c>
    </row>
    <row r="496" spans="11:12" x14ac:dyDescent="0.25">
      <c r="K496" s="48">
        <v>44205</v>
      </c>
      <c r="L496" s="30">
        <v>95.651300000000006</v>
      </c>
    </row>
    <row r="497" spans="11:12" x14ac:dyDescent="0.25">
      <c r="K497" s="48">
        <v>44212</v>
      </c>
      <c r="L497" s="30">
        <v>97.570499999999996</v>
      </c>
    </row>
    <row r="498" spans="11:12" x14ac:dyDescent="0.25">
      <c r="K498" s="48">
        <v>44219</v>
      </c>
      <c r="L498" s="30">
        <v>98.615099999999998</v>
      </c>
    </row>
    <row r="499" spans="11:12" x14ac:dyDescent="0.25">
      <c r="K499" s="48">
        <v>44226</v>
      </c>
      <c r="L499" s="30">
        <v>99.236800000000002</v>
      </c>
    </row>
    <row r="500" spans="11:12" x14ac:dyDescent="0.25">
      <c r="K500" s="48">
        <v>44233</v>
      </c>
      <c r="L500" s="30">
        <v>100.35809999999999</v>
      </c>
    </row>
    <row r="501" spans="11:12" x14ac:dyDescent="0.25">
      <c r="K501" s="48">
        <v>44240</v>
      </c>
      <c r="L501" s="30">
        <v>101.1497</v>
      </c>
    </row>
    <row r="502" spans="11:12" x14ac:dyDescent="0.25">
      <c r="K502" s="48">
        <v>44247</v>
      </c>
      <c r="L502" s="30">
        <v>101.3259</v>
      </c>
    </row>
    <row r="503" spans="11:12" x14ac:dyDescent="0.25">
      <c r="K503" s="48">
        <v>44254</v>
      </c>
      <c r="L503" s="30">
        <v>101.7936</v>
      </c>
    </row>
    <row r="504" spans="11:12" x14ac:dyDescent="0.25">
      <c r="K504" s="48">
        <v>44261</v>
      </c>
      <c r="L504" s="30">
        <v>101.9654</v>
      </c>
    </row>
    <row r="505" spans="11:12" x14ac:dyDescent="0.25">
      <c r="K505" s="48">
        <v>44268</v>
      </c>
      <c r="L505" s="30">
        <v>102.3793</v>
      </c>
    </row>
    <row r="506" spans="11:12" x14ac:dyDescent="0.25">
      <c r="K506" s="48">
        <v>44275</v>
      </c>
      <c r="L506" s="30">
        <v>102.63760000000001</v>
      </c>
    </row>
    <row r="507" spans="11:12" x14ac:dyDescent="0.25">
      <c r="K507" s="48">
        <v>44282</v>
      </c>
      <c r="L507" s="30">
        <v>102.5453</v>
      </c>
    </row>
    <row r="508" spans="11:12" x14ac:dyDescent="0.25">
      <c r="K508" s="48">
        <v>44289</v>
      </c>
      <c r="L508" s="30">
        <v>102.2109</v>
      </c>
    </row>
    <row r="509" spans="11:12" x14ac:dyDescent="0.25">
      <c r="K509" s="48">
        <v>44296</v>
      </c>
      <c r="L509" s="30">
        <v>101.4961</v>
      </c>
    </row>
    <row r="510" spans="11:12" x14ac:dyDescent="0.25">
      <c r="K510" s="48">
        <v>44303</v>
      </c>
      <c r="L510" s="30">
        <v>101.2662</v>
      </c>
    </row>
    <row r="511" spans="11:12" x14ac:dyDescent="0.25">
      <c r="K511" s="48">
        <v>44310</v>
      </c>
      <c r="L511" s="30">
        <v>101.6675</v>
      </c>
    </row>
    <row r="512" spans="11:12" x14ac:dyDescent="0.25">
      <c r="K512" s="48">
        <v>44317</v>
      </c>
      <c r="L512" s="30">
        <v>101.3823</v>
      </c>
    </row>
    <row r="513" spans="11:12" x14ac:dyDescent="0.25">
      <c r="K513" s="48">
        <v>44324</v>
      </c>
      <c r="L513" s="30">
        <v>100.8219</v>
      </c>
    </row>
    <row r="514" spans="11:12" x14ac:dyDescent="0.25">
      <c r="K514" s="48" t="s">
        <v>54</v>
      </c>
      <c r="L514" s="30" t="s">
        <v>54</v>
      </c>
    </row>
    <row r="515" spans="11:12" x14ac:dyDescent="0.25">
      <c r="K515" s="48" t="s">
        <v>54</v>
      </c>
      <c r="L515" s="30" t="s">
        <v>54</v>
      </c>
    </row>
    <row r="516" spans="11:12" x14ac:dyDescent="0.25">
      <c r="K516" s="48" t="s">
        <v>54</v>
      </c>
      <c r="L516" s="30" t="s">
        <v>54</v>
      </c>
    </row>
    <row r="517" spans="11:12" x14ac:dyDescent="0.25">
      <c r="K517" s="48" t="s">
        <v>54</v>
      </c>
      <c r="L517" s="30" t="s">
        <v>54</v>
      </c>
    </row>
    <row r="518" spans="11:12" x14ac:dyDescent="0.25">
      <c r="K518" s="48" t="s">
        <v>54</v>
      </c>
      <c r="L518" s="30" t="s">
        <v>54</v>
      </c>
    </row>
    <row r="519" spans="11:12" x14ac:dyDescent="0.25">
      <c r="K519" s="48" t="s">
        <v>54</v>
      </c>
      <c r="L519" s="30" t="s">
        <v>54</v>
      </c>
    </row>
    <row r="520" spans="11:12" x14ac:dyDescent="0.25">
      <c r="K520" s="48" t="s">
        <v>54</v>
      </c>
      <c r="L520" s="30" t="s">
        <v>54</v>
      </c>
    </row>
    <row r="521" spans="11:12" x14ac:dyDescent="0.25">
      <c r="K521" s="48" t="s">
        <v>54</v>
      </c>
      <c r="L521" s="30" t="s">
        <v>54</v>
      </c>
    </row>
    <row r="522" spans="11:12" x14ac:dyDescent="0.25">
      <c r="K522" s="48" t="s">
        <v>54</v>
      </c>
      <c r="L522" s="30" t="s">
        <v>54</v>
      </c>
    </row>
    <row r="523" spans="11:12" x14ac:dyDescent="0.25">
      <c r="K523" s="48" t="s">
        <v>54</v>
      </c>
      <c r="L523" s="30" t="s">
        <v>54</v>
      </c>
    </row>
    <row r="524" spans="11:12" x14ac:dyDescent="0.25">
      <c r="K524" s="48" t="s">
        <v>54</v>
      </c>
      <c r="L524" s="30" t="s">
        <v>54</v>
      </c>
    </row>
    <row r="525" spans="11:12" x14ac:dyDescent="0.25">
      <c r="K525" s="48" t="s">
        <v>54</v>
      </c>
      <c r="L525" s="30" t="s">
        <v>54</v>
      </c>
    </row>
    <row r="526" spans="11:12" x14ac:dyDescent="0.25">
      <c r="K526" s="48" t="s">
        <v>54</v>
      </c>
      <c r="L526" s="30" t="s">
        <v>54</v>
      </c>
    </row>
    <row r="527" spans="11:12" x14ac:dyDescent="0.25">
      <c r="K527" s="48" t="s">
        <v>54</v>
      </c>
      <c r="L527" s="30" t="s">
        <v>54</v>
      </c>
    </row>
    <row r="528" spans="11:12" x14ac:dyDescent="0.25">
      <c r="K528" s="48" t="s">
        <v>54</v>
      </c>
      <c r="L528" s="30" t="s">
        <v>54</v>
      </c>
    </row>
    <row r="529" spans="11:12" x14ac:dyDescent="0.25">
      <c r="K529" s="48" t="s">
        <v>54</v>
      </c>
      <c r="L529" s="30" t="s">
        <v>54</v>
      </c>
    </row>
    <row r="530" spans="11:12" x14ac:dyDescent="0.25">
      <c r="K530" s="48" t="s">
        <v>54</v>
      </c>
      <c r="L530" s="30" t="s">
        <v>54</v>
      </c>
    </row>
    <row r="531" spans="11:12" x14ac:dyDescent="0.25">
      <c r="K531" s="48" t="s">
        <v>54</v>
      </c>
      <c r="L531" s="30" t="s">
        <v>54</v>
      </c>
    </row>
    <row r="532" spans="11:12" x14ac:dyDescent="0.25">
      <c r="K532" s="48" t="s">
        <v>54</v>
      </c>
      <c r="L532" s="30" t="s">
        <v>54</v>
      </c>
    </row>
    <row r="533" spans="11:12" x14ac:dyDescent="0.25">
      <c r="K533" s="48" t="s">
        <v>54</v>
      </c>
      <c r="L533" s="30" t="s">
        <v>54</v>
      </c>
    </row>
    <row r="534" spans="11:12" x14ac:dyDescent="0.25">
      <c r="K534" s="48" t="s">
        <v>54</v>
      </c>
      <c r="L534" s="30" t="s">
        <v>54</v>
      </c>
    </row>
    <row r="535" spans="11:12" x14ac:dyDescent="0.25">
      <c r="K535" s="48" t="s">
        <v>54</v>
      </c>
      <c r="L535" s="30" t="s">
        <v>54</v>
      </c>
    </row>
    <row r="536" spans="11:12" x14ac:dyDescent="0.25">
      <c r="K536" s="48" t="s">
        <v>54</v>
      </c>
      <c r="L536" s="30" t="s">
        <v>54</v>
      </c>
    </row>
    <row r="537" spans="11:12" x14ac:dyDescent="0.25">
      <c r="K537" s="48" t="s">
        <v>54</v>
      </c>
      <c r="L537" s="30" t="s">
        <v>54</v>
      </c>
    </row>
    <row r="538" spans="11:12" x14ac:dyDescent="0.25">
      <c r="K538" s="48" t="s">
        <v>54</v>
      </c>
      <c r="L538" s="30" t="s">
        <v>54</v>
      </c>
    </row>
    <row r="539" spans="11:12" x14ac:dyDescent="0.25">
      <c r="K539" s="48" t="s">
        <v>54</v>
      </c>
      <c r="L539" s="30" t="s">
        <v>54</v>
      </c>
    </row>
    <row r="540" spans="11:12" x14ac:dyDescent="0.25">
      <c r="K540" s="48" t="s">
        <v>54</v>
      </c>
      <c r="L540" s="30" t="s">
        <v>54</v>
      </c>
    </row>
    <row r="541" spans="11:12" x14ac:dyDescent="0.25">
      <c r="K541" s="48" t="s">
        <v>54</v>
      </c>
      <c r="L541" s="30" t="s">
        <v>54</v>
      </c>
    </row>
    <row r="542" spans="11:12" x14ac:dyDescent="0.25">
      <c r="K542" s="48" t="s">
        <v>54</v>
      </c>
      <c r="L542" s="30" t="s">
        <v>54</v>
      </c>
    </row>
    <row r="543" spans="11:12" x14ac:dyDescent="0.25">
      <c r="K543" s="48" t="s">
        <v>54</v>
      </c>
      <c r="L543" s="30" t="s">
        <v>54</v>
      </c>
    </row>
    <row r="544" spans="11:12" x14ac:dyDescent="0.25">
      <c r="K544" s="48" t="s">
        <v>54</v>
      </c>
      <c r="L544" s="30" t="s">
        <v>54</v>
      </c>
    </row>
    <row r="545" spans="11:12" x14ac:dyDescent="0.25">
      <c r="K545" s="48" t="s">
        <v>54</v>
      </c>
      <c r="L545" s="30" t="s">
        <v>54</v>
      </c>
    </row>
    <row r="546" spans="11:12" x14ac:dyDescent="0.25">
      <c r="K546" s="48" t="s">
        <v>54</v>
      </c>
      <c r="L546" s="30" t="s">
        <v>54</v>
      </c>
    </row>
    <row r="547" spans="11:12" x14ac:dyDescent="0.25">
      <c r="K547" s="48" t="s">
        <v>54</v>
      </c>
      <c r="L547" s="30" t="s">
        <v>54</v>
      </c>
    </row>
    <row r="548" spans="11:12" x14ac:dyDescent="0.25">
      <c r="K548" s="48" t="s">
        <v>54</v>
      </c>
      <c r="L548" s="30" t="s">
        <v>54</v>
      </c>
    </row>
    <row r="549" spans="11:12" x14ac:dyDescent="0.25">
      <c r="K549" s="48" t="s">
        <v>54</v>
      </c>
      <c r="L549" s="30" t="s">
        <v>54</v>
      </c>
    </row>
    <row r="550" spans="11:12" x14ac:dyDescent="0.25">
      <c r="K550" s="48" t="s">
        <v>54</v>
      </c>
      <c r="L550" s="30" t="s">
        <v>54</v>
      </c>
    </row>
    <row r="551" spans="11:12" x14ac:dyDescent="0.25">
      <c r="K551" s="48" t="s">
        <v>54</v>
      </c>
      <c r="L551" s="30" t="s">
        <v>54</v>
      </c>
    </row>
    <row r="552" spans="11:12" x14ac:dyDescent="0.25">
      <c r="K552" s="48" t="s">
        <v>54</v>
      </c>
      <c r="L552" s="30" t="s">
        <v>54</v>
      </c>
    </row>
    <row r="553" spans="11:12" x14ac:dyDescent="0.25">
      <c r="K553" s="48" t="s">
        <v>54</v>
      </c>
      <c r="L553" s="30" t="s">
        <v>54</v>
      </c>
    </row>
    <row r="554" spans="11:12" x14ac:dyDescent="0.25">
      <c r="K554" s="48" t="s">
        <v>54</v>
      </c>
      <c r="L554" s="30" t="s">
        <v>54</v>
      </c>
    </row>
    <row r="555" spans="11:12" x14ac:dyDescent="0.25">
      <c r="K555" s="48" t="s">
        <v>54</v>
      </c>
      <c r="L555" s="30" t="s">
        <v>54</v>
      </c>
    </row>
    <row r="556" spans="11:12" x14ac:dyDescent="0.25">
      <c r="K556" s="48" t="s">
        <v>54</v>
      </c>
      <c r="L556" s="30" t="s">
        <v>54</v>
      </c>
    </row>
    <row r="557" spans="11:12" x14ac:dyDescent="0.25">
      <c r="K557" s="48" t="s">
        <v>54</v>
      </c>
      <c r="L557" s="30" t="s">
        <v>54</v>
      </c>
    </row>
    <row r="558" spans="11:12" x14ac:dyDescent="0.25">
      <c r="K558" s="48" t="s">
        <v>54</v>
      </c>
      <c r="L558" s="30" t="s">
        <v>54</v>
      </c>
    </row>
    <row r="559" spans="11:12" x14ac:dyDescent="0.25">
      <c r="K559" s="48" t="s">
        <v>54</v>
      </c>
      <c r="L559" s="30" t="s">
        <v>54</v>
      </c>
    </row>
    <row r="560" spans="11:12" x14ac:dyDescent="0.25">
      <c r="K560" s="48" t="s">
        <v>54</v>
      </c>
      <c r="L560" s="30" t="s">
        <v>54</v>
      </c>
    </row>
    <row r="561" spans="11:12" x14ac:dyDescent="0.25">
      <c r="K561" s="48" t="s">
        <v>54</v>
      </c>
      <c r="L561" s="30" t="s">
        <v>54</v>
      </c>
    </row>
    <row r="562" spans="11:12" x14ac:dyDescent="0.25">
      <c r="K562" s="48" t="s">
        <v>54</v>
      </c>
      <c r="L562" s="30" t="s">
        <v>54</v>
      </c>
    </row>
    <row r="563" spans="11:12" x14ac:dyDescent="0.25">
      <c r="K563" s="48" t="s">
        <v>54</v>
      </c>
      <c r="L563" s="30" t="s">
        <v>54</v>
      </c>
    </row>
    <row r="564" spans="11:12" x14ac:dyDescent="0.25">
      <c r="K564" s="48" t="s">
        <v>54</v>
      </c>
      <c r="L564" s="30" t="s">
        <v>54</v>
      </c>
    </row>
    <row r="565" spans="11:12" x14ac:dyDescent="0.25">
      <c r="K565" s="48" t="s">
        <v>54</v>
      </c>
      <c r="L565" s="30" t="s">
        <v>54</v>
      </c>
    </row>
    <row r="566" spans="11:12" x14ac:dyDescent="0.25">
      <c r="K566" s="48" t="s">
        <v>54</v>
      </c>
      <c r="L566" s="30" t="s">
        <v>54</v>
      </c>
    </row>
    <row r="567" spans="11:12" x14ac:dyDescent="0.25">
      <c r="K567" s="48" t="s">
        <v>54</v>
      </c>
      <c r="L567" s="30" t="s">
        <v>54</v>
      </c>
    </row>
    <row r="568" spans="11:12" x14ac:dyDescent="0.25">
      <c r="K568" s="48" t="s">
        <v>54</v>
      </c>
      <c r="L568" s="30" t="s">
        <v>54</v>
      </c>
    </row>
    <row r="569" spans="11:12" x14ac:dyDescent="0.25">
      <c r="K569" s="48" t="s">
        <v>54</v>
      </c>
      <c r="L569" s="30" t="s">
        <v>54</v>
      </c>
    </row>
    <row r="570" spans="11:12" x14ac:dyDescent="0.25">
      <c r="K570" s="48" t="s">
        <v>54</v>
      </c>
      <c r="L570" s="30" t="s">
        <v>54</v>
      </c>
    </row>
    <row r="571" spans="11:12" x14ac:dyDescent="0.25">
      <c r="K571" s="48" t="s">
        <v>54</v>
      </c>
      <c r="L571" s="30" t="s">
        <v>54</v>
      </c>
    </row>
    <row r="572" spans="11:12" x14ac:dyDescent="0.25">
      <c r="K572" s="48" t="s">
        <v>54</v>
      </c>
      <c r="L572" s="30" t="s">
        <v>54</v>
      </c>
    </row>
    <row r="573" spans="11:12" x14ac:dyDescent="0.25">
      <c r="K573" s="48" t="s">
        <v>54</v>
      </c>
      <c r="L573" s="30" t="s">
        <v>54</v>
      </c>
    </row>
    <row r="574" spans="11:12" x14ac:dyDescent="0.25">
      <c r="K574" s="48" t="s">
        <v>54</v>
      </c>
      <c r="L574" s="30" t="s">
        <v>54</v>
      </c>
    </row>
    <row r="575" spans="11:12" x14ac:dyDescent="0.25">
      <c r="K575" s="48" t="s">
        <v>54</v>
      </c>
      <c r="L575" s="30" t="s">
        <v>54</v>
      </c>
    </row>
    <row r="576" spans="11:12" x14ac:dyDescent="0.25">
      <c r="K576" s="48" t="s">
        <v>54</v>
      </c>
      <c r="L576" s="30" t="s">
        <v>54</v>
      </c>
    </row>
    <row r="577" spans="11:12" x14ac:dyDescent="0.25">
      <c r="K577" s="48" t="s">
        <v>54</v>
      </c>
      <c r="L577" s="30" t="s">
        <v>54</v>
      </c>
    </row>
    <row r="578" spans="11:12" x14ac:dyDescent="0.25">
      <c r="K578" s="48" t="s">
        <v>54</v>
      </c>
      <c r="L578" s="30" t="s">
        <v>54</v>
      </c>
    </row>
    <row r="579" spans="11:12" x14ac:dyDescent="0.25">
      <c r="K579" s="48" t="s">
        <v>54</v>
      </c>
      <c r="L579" s="30" t="s">
        <v>54</v>
      </c>
    </row>
    <row r="580" spans="11:12" x14ac:dyDescent="0.25">
      <c r="K580" s="48" t="s">
        <v>54</v>
      </c>
      <c r="L580" s="30" t="s">
        <v>54</v>
      </c>
    </row>
    <row r="581" spans="11:12" x14ac:dyDescent="0.25">
      <c r="K581" s="48" t="s">
        <v>54</v>
      </c>
      <c r="L581" s="30" t="s">
        <v>54</v>
      </c>
    </row>
    <row r="582" spans="11:12" x14ac:dyDescent="0.25">
      <c r="K582" s="48" t="s">
        <v>54</v>
      </c>
      <c r="L582" s="30" t="s">
        <v>54</v>
      </c>
    </row>
    <row r="583" spans="11:12" x14ac:dyDescent="0.25">
      <c r="K583" s="48" t="s">
        <v>54</v>
      </c>
      <c r="L583" s="30" t="s">
        <v>54</v>
      </c>
    </row>
    <row r="584" spans="11:12" x14ac:dyDescent="0.25">
      <c r="K584" s="48" t="s">
        <v>54</v>
      </c>
      <c r="L584" s="30" t="s">
        <v>54</v>
      </c>
    </row>
    <row r="585" spans="11:12" x14ac:dyDescent="0.25">
      <c r="K585" s="48" t="s">
        <v>54</v>
      </c>
      <c r="L585" s="30" t="s">
        <v>54</v>
      </c>
    </row>
    <row r="586" spans="11:12" x14ac:dyDescent="0.25">
      <c r="K586" s="48" t="s">
        <v>54</v>
      </c>
      <c r="L586" s="30" t="s">
        <v>54</v>
      </c>
    </row>
    <row r="587" spans="11:12" x14ac:dyDescent="0.25">
      <c r="K587" s="48" t="s">
        <v>54</v>
      </c>
      <c r="L587" s="30" t="s">
        <v>54</v>
      </c>
    </row>
    <row r="588" spans="11:12" x14ac:dyDescent="0.25">
      <c r="K588" s="48" t="s">
        <v>54</v>
      </c>
      <c r="L588" s="30" t="s">
        <v>54</v>
      </c>
    </row>
    <row r="589" spans="11:12" x14ac:dyDescent="0.25">
      <c r="K589" s="48" t="s">
        <v>54</v>
      </c>
      <c r="L589" s="30" t="s">
        <v>54</v>
      </c>
    </row>
    <row r="590" spans="11:12" x14ac:dyDescent="0.25">
      <c r="K590" s="48" t="s">
        <v>54</v>
      </c>
      <c r="L590" s="30" t="s">
        <v>54</v>
      </c>
    </row>
    <row r="591" spans="11:12" x14ac:dyDescent="0.25">
      <c r="K591" s="48" t="s">
        <v>54</v>
      </c>
      <c r="L591" s="30" t="s">
        <v>54</v>
      </c>
    </row>
    <row r="592" spans="11:12" x14ac:dyDescent="0.25">
      <c r="K592" s="48" t="s">
        <v>54</v>
      </c>
      <c r="L592" s="30" t="s">
        <v>54</v>
      </c>
    </row>
    <row r="593" spans="11:12" x14ac:dyDescent="0.25">
      <c r="K593" s="48" t="s">
        <v>54</v>
      </c>
      <c r="L593" s="30" t="s">
        <v>54</v>
      </c>
    </row>
    <row r="594" spans="11:12" x14ac:dyDescent="0.25">
      <c r="K594" s="48" t="s">
        <v>54</v>
      </c>
      <c r="L594" s="30" t="s">
        <v>54</v>
      </c>
    </row>
    <row r="595" spans="11:12" x14ac:dyDescent="0.25">
      <c r="K595" s="48" t="s">
        <v>54</v>
      </c>
      <c r="L595" s="30" t="s">
        <v>54</v>
      </c>
    </row>
    <row r="596" spans="11:12" x14ac:dyDescent="0.25">
      <c r="K596" s="48" t="s">
        <v>54</v>
      </c>
      <c r="L596" s="30" t="s">
        <v>54</v>
      </c>
    </row>
    <row r="597" spans="11:12" x14ac:dyDescent="0.25">
      <c r="K597" s="48" t="s">
        <v>54</v>
      </c>
      <c r="L597" s="30" t="s">
        <v>54</v>
      </c>
    </row>
    <row r="598" spans="11:12" x14ac:dyDescent="0.25">
      <c r="K598" s="48" t="s">
        <v>54</v>
      </c>
      <c r="L598" s="30" t="s">
        <v>54</v>
      </c>
    </row>
    <row r="599" spans="11:12" x14ac:dyDescent="0.25">
      <c r="K599" s="48" t="s">
        <v>54</v>
      </c>
      <c r="L599" s="30" t="s">
        <v>54</v>
      </c>
    </row>
    <row r="600" spans="11:12" x14ac:dyDescent="0.25">
      <c r="K600" s="26" t="s">
        <v>57</v>
      </c>
      <c r="L600" s="26"/>
    </row>
    <row r="601" spans="11:12" x14ac:dyDescent="0.25">
      <c r="K601" s="48">
        <v>43904</v>
      </c>
      <c r="L601" s="30">
        <v>100</v>
      </c>
    </row>
    <row r="602" spans="11:12" x14ac:dyDescent="0.25">
      <c r="K602" s="48">
        <v>43911</v>
      </c>
      <c r="L602" s="30">
        <v>99.609800000000007</v>
      </c>
    </row>
    <row r="603" spans="11:12" x14ac:dyDescent="0.25">
      <c r="K603" s="48">
        <v>43918</v>
      </c>
      <c r="L603" s="30">
        <v>98.175700000000006</v>
      </c>
    </row>
    <row r="604" spans="11:12" x14ac:dyDescent="0.25">
      <c r="K604" s="48">
        <v>43925</v>
      </c>
      <c r="L604" s="30">
        <v>96.8292</v>
      </c>
    </row>
    <row r="605" spans="11:12" x14ac:dyDescent="0.25">
      <c r="K605" s="48">
        <v>43932</v>
      </c>
      <c r="L605" s="30">
        <v>94.579700000000003</v>
      </c>
    </row>
    <row r="606" spans="11:12" x14ac:dyDescent="0.25">
      <c r="K606" s="48">
        <v>43939</v>
      </c>
      <c r="L606" s="30">
        <v>94.3673</v>
      </c>
    </row>
    <row r="607" spans="11:12" x14ac:dyDescent="0.25">
      <c r="K607" s="48">
        <v>43946</v>
      </c>
      <c r="L607" s="30">
        <v>95.406199999999998</v>
      </c>
    </row>
    <row r="608" spans="11:12" x14ac:dyDescent="0.25">
      <c r="K608" s="48">
        <v>43953</v>
      </c>
      <c r="L608" s="30">
        <v>95.669399999999996</v>
      </c>
    </row>
    <row r="609" spans="11:12" x14ac:dyDescent="0.25">
      <c r="K609" s="48">
        <v>43960</v>
      </c>
      <c r="L609" s="30">
        <v>93.876300000000001</v>
      </c>
    </row>
    <row r="610" spans="11:12" x14ac:dyDescent="0.25">
      <c r="K610" s="48">
        <v>43967</v>
      </c>
      <c r="L610" s="30">
        <v>93.184899999999999</v>
      </c>
    </row>
    <row r="611" spans="11:12" x14ac:dyDescent="0.25">
      <c r="K611" s="48">
        <v>43974</v>
      </c>
      <c r="L611" s="30">
        <v>92.9298</v>
      </c>
    </row>
    <row r="612" spans="11:12" x14ac:dyDescent="0.25">
      <c r="K612" s="48">
        <v>43981</v>
      </c>
      <c r="L612" s="30">
        <v>93.294300000000007</v>
      </c>
    </row>
    <row r="613" spans="11:12" x14ac:dyDescent="0.25">
      <c r="K613" s="48">
        <v>43988</v>
      </c>
      <c r="L613" s="30">
        <v>96.431700000000006</v>
      </c>
    </row>
    <row r="614" spans="11:12" x14ac:dyDescent="0.25">
      <c r="K614" s="48">
        <v>43995</v>
      </c>
      <c r="L614" s="30">
        <v>97.542100000000005</v>
      </c>
    </row>
    <row r="615" spans="11:12" x14ac:dyDescent="0.25">
      <c r="K615" s="48">
        <v>44002</v>
      </c>
      <c r="L615" s="30">
        <v>98.679100000000005</v>
      </c>
    </row>
    <row r="616" spans="11:12" x14ac:dyDescent="0.25">
      <c r="K616" s="48">
        <v>44009</v>
      </c>
      <c r="L616" s="30">
        <v>98.641900000000007</v>
      </c>
    </row>
    <row r="617" spans="11:12" x14ac:dyDescent="0.25">
      <c r="K617" s="48">
        <v>44016</v>
      </c>
      <c r="L617" s="30">
        <v>100.3907</v>
      </c>
    </row>
    <row r="618" spans="11:12" x14ac:dyDescent="0.25">
      <c r="K618" s="48">
        <v>44023</v>
      </c>
      <c r="L618" s="30">
        <v>97.400300000000001</v>
      </c>
    </row>
    <row r="619" spans="11:12" x14ac:dyDescent="0.25">
      <c r="K619" s="48">
        <v>44030</v>
      </c>
      <c r="L619" s="30">
        <v>97.211200000000005</v>
      </c>
    </row>
    <row r="620" spans="11:12" x14ac:dyDescent="0.25">
      <c r="K620" s="48">
        <v>44037</v>
      </c>
      <c r="L620" s="30">
        <v>96.4328</v>
      </c>
    </row>
    <row r="621" spans="11:12" x14ac:dyDescent="0.25">
      <c r="K621" s="48">
        <v>44044</v>
      </c>
      <c r="L621" s="30">
        <v>97.695300000000003</v>
      </c>
    </row>
    <row r="622" spans="11:12" x14ac:dyDescent="0.25">
      <c r="K622" s="48">
        <v>44051</v>
      </c>
      <c r="L622" s="30">
        <v>97.472800000000007</v>
      </c>
    </row>
    <row r="623" spans="11:12" x14ac:dyDescent="0.25">
      <c r="K623" s="48">
        <v>44058</v>
      </c>
      <c r="L623" s="30">
        <v>96.381699999999995</v>
      </c>
    </row>
    <row r="624" spans="11:12" x14ac:dyDescent="0.25">
      <c r="K624" s="48">
        <v>44065</v>
      </c>
      <c r="L624" s="30">
        <v>95.469200000000001</v>
      </c>
    </row>
    <row r="625" spans="11:12" x14ac:dyDescent="0.25">
      <c r="K625" s="48">
        <v>44072</v>
      </c>
      <c r="L625" s="30">
        <v>96.025899999999993</v>
      </c>
    </row>
    <row r="626" spans="11:12" x14ac:dyDescent="0.25">
      <c r="K626" s="48">
        <v>44079</v>
      </c>
      <c r="L626" s="30">
        <v>98.456699999999998</v>
      </c>
    </row>
    <row r="627" spans="11:12" x14ac:dyDescent="0.25">
      <c r="K627" s="48">
        <v>44086</v>
      </c>
      <c r="L627" s="30">
        <v>99.3142</v>
      </c>
    </row>
    <row r="628" spans="11:12" x14ac:dyDescent="0.25">
      <c r="K628" s="48">
        <v>44093</v>
      </c>
      <c r="L628" s="30">
        <v>100.6335</v>
      </c>
    </row>
    <row r="629" spans="11:12" x14ac:dyDescent="0.25">
      <c r="K629" s="48">
        <v>44100</v>
      </c>
      <c r="L629" s="30">
        <v>100.2456</v>
      </c>
    </row>
    <row r="630" spans="11:12" x14ac:dyDescent="0.25">
      <c r="K630" s="48">
        <v>44107</v>
      </c>
      <c r="L630" s="30">
        <v>97.802700000000002</v>
      </c>
    </row>
    <row r="631" spans="11:12" x14ac:dyDescent="0.25">
      <c r="K631" s="48">
        <v>44114</v>
      </c>
      <c r="L631" s="30">
        <v>96.77</v>
      </c>
    </row>
    <row r="632" spans="11:12" x14ac:dyDescent="0.25">
      <c r="K632" s="48">
        <v>44121</v>
      </c>
      <c r="L632" s="30">
        <v>97.313999999999993</v>
      </c>
    </row>
    <row r="633" spans="11:12" x14ac:dyDescent="0.25">
      <c r="K633" s="48">
        <v>44128</v>
      </c>
      <c r="L633" s="30">
        <v>97.005600000000001</v>
      </c>
    </row>
    <row r="634" spans="11:12" x14ac:dyDescent="0.25">
      <c r="K634" s="48">
        <v>44135</v>
      </c>
      <c r="L634" s="30">
        <v>97.914599999999993</v>
      </c>
    </row>
    <row r="635" spans="11:12" x14ac:dyDescent="0.25">
      <c r="K635" s="48">
        <v>44142</v>
      </c>
      <c r="L635" s="30">
        <v>99.853800000000007</v>
      </c>
    </row>
    <row r="636" spans="11:12" x14ac:dyDescent="0.25">
      <c r="K636" s="48">
        <v>44149</v>
      </c>
      <c r="L636" s="30">
        <v>101.3292</v>
      </c>
    </row>
    <row r="637" spans="11:12" x14ac:dyDescent="0.25">
      <c r="K637" s="48">
        <v>44156</v>
      </c>
      <c r="L637" s="30">
        <v>101.4173</v>
      </c>
    </row>
    <row r="638" spans="11:12" x14ac:dyDescent="0.25">
      <c r="K638" s="48">
        <v>44163</v>
      </c>
      <c r="L638" s="30">
        <v>102.1892</v>
      </c>
    </row>
    <row r="639" spans="11:12" x14ac:dyDescent="0.25">
      <c r="K639" s="48">
        <v>44170</v>
      </c>
      <c r="L639" s="30">
        <v>104.22839999999999</v>
      </c>
    </row>
    <row r="640" spans="11:12" x14ac:dyDescent="0.25">
      <c r="K640" s="48">
        <v>44177</v>
      </c>
      <c r="L640" s="30">
        <v>105.3265</v>
      </c>
    </row>
    <row r="641" spans="11:12" x14ac:dyDescent="0.25">
      <c r="K641" s="48">
        <v>44184</v>
      </c>
      <c r="L641" s="30">
        <v>106.2949</v>
      </c>
    </row>
    <row r="642" spans="11:12" x14ac:dyDescent="0.25">
      <c r="K642" s="48">
        <v>44191</v>
      </c>
      <c r="L642" s="30">
        <v>101.00320000000001</v>
      </c>
    </row>
    <row r="643" spans="11:12" x14ac:dyDescent="0.25">
      <c r="K643" s="48">
        <v>44198</v>
      </c>
      <c r="L643" s="30">
        <v>96.994</v>
      </c>
    </row>
    <row r="644" spans="11:12" x14ac:dyDescent="0.25">
      <c r="K644" s="48">
        <v>44205</v>
      </c>
      <c r="L644" s="30">
        <v>97.131699999999995</v>
      </c>
    </row>
    <row r="645" spans="11:12" x14ac:dyDescent="0.25">
      <c r="K645" s="48">
        <v>44212</v>
      </c>
      <c r="L645" s="30">
        <v>98.687399999999997</v>
      </c>
    </row>
    <row r="646" spans="11:12" x14ac:dyDescent="0.25">
      <c r="K646" s="48">
        <v>44219</v>
      </c>
      <c r="L646" s="30">
        <v>99.375500000000002</v>
      </c>
    </row>
    <row r="647" spans="11:12" x14ac:dyDescent="0.25">
      <c r="K647" s="48">
        <v>44226</v>
      </c>
      <c r="L647" s="30">
        <v>100.0792</v>
      </c>
    </row>
    <row r="648" spans="11:12" x14ac:dyDescent="0.25">
      <c r="K648" s="48">
        <v>44233</v>
      </c>
      <c r="L648" s="30">
        <v>104.5887</v>
      </c>
    </row>
    <row r="649" spans="11:12" x14ac:dyDescent="0.25">
      <c r="K649" s="48">
        <v>44240</v>
      </c>
      <c r="L649" s="30">
        <v>105.6264</v>
      </c>
    </row>
    <row r="650" spans="11:12" x14ac:dyDescent="0.25">
      <c r="K650" s="48">
        <v>44247</v>
      </c>
      <c r="L650" s="30">
        <v>104.82259999999999</v>
      </c>
    </row>
    <row r="651" spans="11:12" x14ac:dyDescent="0.25">
      <c r="K651" s="48">
        <v>44254</v>
      </c>
      <c r="L651" s="30">
        <v>106.1888</v>
      </c>
    </row>
    <row r="652" spans="11:12" x14ac:dyDescent="0.25">
      <c r="K652" s="48">
        <v>44261</v>
      </c>
      <c r="L652" s="30">
        <v>105.8678</v>
      </c>
    </row>
    <row r="653" spans="11:12" x14ac:dyDescent="0.25">
      <c r="K653" s="48">
        <v>44268</v>
      </c>
      <c r="L653" s="30">
        <v>106.0461</v>
      </c>
    </row>
    <row r="654" spans="11:12" x14ac:dyDescent="0.25">
      <c r="K654" s="48">
        <v>44275</v>
      </c>
      <c r="L654" s="30">
        <v>106.72450000000001</v>
      </c>
    </row>
    <row r="655" spans="11:12" x14ac:dyDescent="0.25">
      <c r="K655" s="48">
        <v>44282</v>
      </c>
      <c r="L655" s="30">
        <v>107.1846</v>
      </c>
    </row>
    <row r="656" spans="11:12" x14ac:dyDescent="0.25">
      <c r="K656" s="48">
        <v>44289</v>
      </c>
      <c r="L656" s="30">
        <v>106.9962</v>
      </c>
    </row>
    <row r="657" spans="11:12" x14ac:dyDescent="0.25">
      <c r="K657" s="48">
        <v>44296</v>
      </c>
      <c r="L657" s="30">
        <v>105.5069</v>
      </c>
    </row>
    <row r="658" spans="11:12" x14ac:dyDescent="0.25">
      <c r="K658" s="48">
        <v>44303</v>
      </c>
      <c r="L658" s="30">
        <v>105.7608</v>
      </c>
    </row>
    <row r="659" spans="11:12" x14ac:dyDescent="0.25">
      <c r="K659" s="48">
        <v>44310</v>
      </c>
      <c r="L659" s="30">
        <v>105.3647</v>
      </c>
    </row>
    <row r="660" spans="11:12" x14ac:dyDescent="0.25">
      <c r="K660" s="48">
        <v>44317</v>
      </c>
      <c r="L660" s="30">
        <v>104.33150000000001</v>
      </c>
    </row>
    <row r="661" spans="11:12" x14ac:dyDescent="0.25">
      <c r="K661" s="48">
        <v>44324</v>
      </c>
      <c r="L661" s="30">
        <v>103.2201</v>
      </c>
    </row>
    <row r="662" spans="11:12" x14ac:dyDescent="0.25">
      <c r="K662" s="48" t="s">
        <v>54</v>
      </c>
      <c r="L662" s="30" t="s">
        <v>54</v>
      </c>
    </row>
    <row r="663" spans="11:12" x14ac:dyDescent="0.25">
      <c r="K663" s="48" t="s">
        <v>54</v>
      </c>
      <c r="L663" s="30" t="s">
        <v>54</v>
      </c>
    </row>
    <row r="664" spans="11:12" x14ac:dyDescent="0.25">
      <c r="K664" s="48" t="s">
        <v>54</v>
      </c>
      <c r="L664" s="30" t="s">
        <v>54</v>
      </c>
    </row>
    <row r="665" spans="11:12" x14ac:dyDescent="0.25">
      <c r="K665" s="48" t="s">
        <v>54</v>
      </c>
      <c r="L665" s="30" t="s">
        <v>54</v>
      </c>
    </row>
    <row r="666" spans="11:12" x14ac:dyDescent="0.25">
      <c r="K666" s="48" t="s">
        <v>54</v>
      </c>
      <c r="L666" s="30" t="s">
        <v>54</v>
      </c>
    </row>
    <row r="667" spans="11:12" x14ac:dyDescent="0.25">
      <c r="K667" s="48" t="s">
        <v>54</v>
      </c>
      <c r="L667" s="30" t="s">
        <v>54</v>
      </c>
    </row>
    <row r="668" spans="11:12" x14ac:dyDescent="0.25">
      <c r="K668" s="48" t="s">
        <v>54</v>
      </c>
      <c r="L668" s="30" t="s">
        <v>54</v>
      </c>
    </row>
    <row r="669" spans="11:12" x14ac:dyDescent="0.25">
      <c r="K669" s="48" t="s">
        <v>54</v>
      </c>
      <c r="L669" s="30" t="s">
        <v>54</v>
      </c>
    </row>
    <row r="670" spans="11:12" x14ac:dyDescent="0.25">
      <c r="K670" s="48" t="s">
        <v>54</v>
      </c>
      <c r="L670" s="30" t="s">
        <v>54</v>
      </c>
    </row>
    <row r="671" spans="11:12" x14ac:dyDescent="0.25">
      <c r="K671" s="48" t="s">
        <v>54</v>
      </c>
      <c r="L671" s="30" t="s">
        <v>54</v>
      </c>
    </row>
    <row r="672" spans="11:12" x14ac:dyDescent="0.25">
      <c r="K672" s="48" t="s">
        <v>54</v>
      </c>
      <c r="L672" s="30" t="s">
        <v>54</v>
      </c>
    </row>
    <row r="673" spans="11:12" x14ac:dyDescent="0.25">
      <c r="K673" s="48" t="s">
        <v>54</v>
      </c>
      <c r="L673" s="30" t="s">
        <v>54</v>
      </c>
    </row>
    <row r="674" spans="11:12" x14ac:dyDescent="0.25">
      <c r="K674" s="48" t="s">
        <v>54</v>
      </c>
      <c r="L674" s="30" t="s">
        <v>54</v>
      </c>
    </row>
    <row r="675" spans="11:12" x14ac:dyDescent="0.25">
      <c r="K675" s="48" t="s">
        <v>54</v>
      </c>
      <c r="L675" s="30" t="s">
        <v>54</v>
      </c>
    </row>
    <row r="676" spans="11:12" x14ac:dyDescent="0.25">
      <c r="K676" s="48" t="s">
        <v>54</v>
      </c>
      <c r="L676" s="30" t="s">
        <v>54</v>
      </c>
    </row>
    <row r="677" spans="11:12" x14ac:dyDescent="0.25">
      <c r="K677" s="48" t="s">
        <v>54</v>
      </c>
      <c r="L677" s="30" t="s">
        <v>54</v>
      </c>
    </row>
    <row r="678" spans="11:12" x14ac:dyDescent="0.25">
      <c r="K678" s="48" t="s">
        <v>54</v>
      </c>
      <c r="L678" s="30" t="s">
        <v>54</v>
      </c>
    </row>
    <row r="679" spans="11:12" x14ac:dyDescent="0.25">
      <c r="K679" s="48" t="s">
        <v>54</v>
      </c>
      <c r="L679" s="30" t="s">
        <v>54</v>
      </c>
    </row>
    <row r="680" spans="11:12" x14ac:dyDescent="0.25">
      <c r="K680" s="48" t="s">
        <v>54</v>
      </c>
      <c r="L680" s="30" t="s">
        <v>54</v>
      </c>
    </row>
    <row r="681" spans="11:12" x14ac:dyDescent="0.25">
      <c r="K681" s="48" t="s">
        <v>54</v>
      </c>
      <c r="L681" s="30" t="s">
        <v>54</v>
      </c>
    </row>
    <row r="682" spans="11:12" x14ac:dyDescent="0.25">
      <c r="K682" s="48" t="s">
        <v>54</v>
      </c>
      <c r="L682" s="30" t="s">
        <v>54</v>
      </c>
    </row>
    <row r="683" spans="11:12" x14ac:dyDescent="0.25">
      <c r="K683" s="48" t="s">
        <v>54</v>
      </c>
      <c r="L683" s="30" t="s">
        <v>54</v>
      </c>
    </row>
    <row r="684" spans="11:12" x14ac:dyDescent="0.25">
      <c r="K684" s="48" t="s">
        <v>54</v>
      </c>
      <c r="L684" s="30" t="s">
        <v>54</v>
      </c>
    </row>
    <row r="685" spans="11:12" x14ac:dyDescent="0.25">
      <c r="K685" s="48" t="s">
        <v>54</v>
      </c>
      <c r="L685" s="30" t="s">
        <v>54</v>
      </c>
    </row>
    <row r="686" spans="11:12" x14ac:dyDescent="0.25">
      <c r="K686" s="48" t="s">
        <v>54</v>
      </c>
      <c r="L686" s="30" t="s">
        <v>54</v>
      </c>
    </row>
    <row r="687" spans="11:12" x14ac:dyDescent="0.25">
      <c r="K687" s="48" t="s">
        <v>54</v>
      </c>
      <c r="L687" s="30" t="s">
        <v>54</v>
      </c>
    </row>
    <row r="688" spans="11:12" x14ac:dyDescent="0.25">
      <c r="K688" s="48" t="s">
        <v>54</v>
      </c>
      <c r="L688" s="30" t="s">
        <v>54</v>
      </c>
    </row>
    <row r="689" spans="11:12" x14ac:dyDescent="0.25">
      <c r="K689" s="48" t="s">
        <v>54</v>
      </c>
      <c r="L689" s="30" t="s">
        <v>54</v>
      </c>
    </row>
    <row r="690" spans="11:12" x14ac:dyDescent="0.25">
      <c r="K690" s="48" t="s">
        <v>54</v>
      </c>
      <c r="L690" s="30" t="s">
        <v>54</v>
      </c>
    </row>
    <row r="691" spans="11:12" x14ac:dyDescent="0.25">
      <c r="K691" s="48" t="s">
        <v>54</v>
      </c>
      <c r="L691" s="30" t="s">
        <v>54</v>
      </c>
    </row>
    <row r="692" spans="11:12" x14ac:dyDescent="0.25">
      <c r="K692" s="48" t="s">
        <v>54</v>
      </c>
      <c r="L692" s="30" t="s">
        <v>54</v>
      </c>
    </row>
    <row r="693" spans="11:12" x14ac:dyDescent="0.25">
      <c r="K693" s="48" t="s">
        <v>54</v>
      </c>
      <c r="L693" s="30" t="s">
        <v>54</v>
      </c>
    </row>
    <row r="694" spans="11:12" x14ac:dyDescent="0.25">
      <c r="K694" s="48" t="s">
        <v>54</v>
      </c>
      <c r="L694" s="30" t="s">
        <v>54</v>
      </c>
    </row>
    <row r="695" spans="11:12" x14ac:dyDescent="0.25">
      <c r="K695" s="48" t="s">
        <v>54</v>
      </c>
      <c r="L695" s="30" t="s">
        <v>54</v>
      </c>
    </row>
    <row r="696" spans="11:12" x14ac:dyDescent="0.25">
      <c r="K696" s="48" t="s">
        <v>54</v>
      </c>
      <c r="L696" s="30" t="s">
        <v>54</v>
      </c>
    </row>
    <row r="697" spans="11:12" x14ac:dyDescent="0.25">
      <c r="K697" s="48" t="s">
        <v>54</v>
      </c>
      <c r="L697" s="30" t="s">
        <v>54</v>
      </c>
    </row>
    <row r="698" spans="11:12" x14ac:dyDescent="0.25">
      <c r="K698" s="48" t="s">
        <v>54</v>
      </c>
      <c r="L698" s="30" t="s">
        <v>54</v>
      </c>
    </row>
    <row r="699" spans="11:12" x14ac:dyDescent="0.25">
      <c r="K699" s="48" t="s">
        <v>54</v>
      </c>
      <c r="L699" s="30" t="s">
        <v>54</v>
      </c>
    </row>
    <row r="700" spans="11:12" x14ac:dyDescent="0.25">
      <c r="K700" s="48" t="s">
        <v>54</v>
      </c>
      <c r="L700" s="30" t="s">
        <v>54</v>
      </c>
    </row>
    <row r="701" spans="11:12" x14ac:dyDescent="0.25">
      <c r="K701" s="48" t="s">
        <v>54</v>
      </c>
      <c r="L701" s="30" t="s">
        <v>54</v>
      </c>
    </row>
    <row r="702" spans="11:12" x14ac:dyDescent="0.25">
      <c r="K702" s="48" t="s">
        <v>54</v>
      </c>
      <c r="L702" s="30" t="s">
        <v>54</v>
      </c>
    </row>
    <row r="703" spans="11:12" x14ac:dyDescent="0.25">
      <c r="K703" s="48" t="s">
        <v>54</v>
      </c>
      <c r="L703" s="30" t="s">
        <v>54</v>
      </c>
    </row>
    <row r="704" spans="11:12" x14ac:dyDescent="0.25">
      <c r="K704" s="48" t="s">
        <v>54</v>
      </c>
      <c r="L704" s="30" t="s">
        <v>54</v>
      </c>
    </row>
    <row r="705" spans="11:12" x14ac:dyDescent="0.25">
      <c r="K705" s="48" t="s">
        <v>54</v>
      </c>
      <c r="L705" s="30" t="s">
        <v>54</v>
      </c>
    </row>
    <row r="706" spans="11:12" x14ac:dyDescent="0.25">
      <c r="K706" s="48" t="s">
        <v>54</v>
      </c>
      <c r="L706" s="30" t="s">
        <v>54</v>
      </c>
    </row>
    <row r="707" spans="11:12" x14ac:dyDescent="0.25">
      <c r="K707" s="48" t="s">
        <v>54</v>
      </c>
      <c r="L707" s="30" t="s">
        <v>54</v>
      </c>
    </row>
    <row r="708" spans="11:12" x14ac:dyDescent="0.25">
      <c r="K708" s="48" t="s">
        <v>54</v>
      </c>
      <c r="L708" s="30" t="s">
        <v>54</v>
      </c>
    </row>
    <row r="709" spans="11:12" x14ac:dyDescent="0.25">
      <c r="K709" s="48" t="s">
        <v>54</v>
      </c>
      <c r="L709" s="30" t="s">
        <v>54</v>
      </c>
    </row>
    <row r="710" spans="11:12" x14ac:dyDescent="0.25">
      <c r="K710" s="48" t="s">
        <v>54</v>
      </c>
      <c r="L710" s="30" t="s">
        <v>54</v>
      </c>
    </row>
    <row r="711" spans="11:12" x14ac:dyDescent="0.25">
      <c r="K711" s="48" t="s">
        <v>54</v>
      </c>
      <c r="L711" s="30" t="s">
        <v>54</v>
      </c>
    </row>
    <row r="712" spans="11:12" x14ac:dyDescent="0.25">
      <c r="K712" s="48" t="s">
        <v>54</v>
      </c>
      <c r="L712" s="30" t="s">
        <v>54</v>
      </c>
    </row>
    <row r="713" spans="11:12" x14ac:dyDescent="0.25">
      <c r="K713" s="48" t="s">
        <v>54</v>
      </c>
      <c r="L713" s="30" t="s">
        <v>54</v>
      </c>
    </row>
    <row r="714" spans="11:12" x14ac:dyDescent="0.25">
      <c r="K714" s="48" t="s">
        <v>54</v>
      </c>
      <c r="L714" s="30" t="s">
        <v>54</v>
      </c>
    </row>
    <row r="715" spans="11:12" x14ac:dyDescent="0.25">
      <c r="K715" s="48" t="s">
        <v>54</v>
      </c>
      <c r="L715" s="30" t="s">
        <v>54</v>
      </c>
    </row>
    <row r="716" spans="11:12" x14ac:dyDescent="0.25">
      <c r="K716" s="48" t="s">
        <v>54</v>
      </c>
      <c r="L716" s="30" t="s">
        <v>54</v>
      </c>
    </row>
    <row r="717" spans="11:12" x14ac:dyDescent="0.25">
      <c r="K717" s="48" t="s">
        <v>54</v>
      </c>
      <c r="L717" s="30" t="s">
        <v>54</v>
      </c>
    </row>
    <row r="718" spans="11:12" x14ac:dyDescent="0.25">
      <c r="K718" s="48" t="s">
        <v>54</v>
      </c>
      <c r="L718" s="30" t="s">
        <v>54</v>
      </c>
    </row>
    <row r="719" spans="11:12" x14ac:dyDescent="0.25">
      <c r="K719" s="48" t="s">
        <v>54</v>
      </c>
      <c r="L719" s="30" t="s">
        <v>54</v>
      </c>
    </row>
    <row r="720" spans="11:12" x14ac:dyDescent="0.25">
      <c r="K720" s="48" t="s">
        <v>54</v>
      </c>
      <c r="L720" s="30" t="s">
        <v>54</v>
      </c>
    </row>
    <row r="721" spans="11:12" x14ac:dyDescent="0.25">
      <c r="K721" s="48" t="s">
        <v>54</v>
      </c>
      <c r="L721" s="30" t="s">
        <v>54</v>
      </c>
    </row>
    <row r="722" spans="11:12" x14ac:dyDescent="0.25">
      <c r="K722" s="48" t="s">
        <v>54</v>
      </c>
      <c r="L722" s="30" t="s">
        <v>54</v>
      </c>
    </row>
    <row r="723" spans="11:12" x14ac:dyDescent="0.25">
      <c r="K723" s="48" t="s">
        <v>54</v>
      </c>
      <c r="L723" s="30" t="s">
        <v>54</v>
      </c>
    </row>
    <row r="724" spans="11:12" x14ac:dyDescent="0.25">
      <c r="K724" s="48" t="s">
        <v>54</v>
      </c>
      <c r="L724" s="30" t="s">
        <v>54</v>
      </c>
    </row>
    <row r="725" spans="11:12" x14ac:dyDescent="0.25">
      <c r="K725" s="48" t="s">
        <v>54</v>
      </c>
      <c r="L725" s="30" t="s">
        <v>54</v>
      </c>
    </row>
    <row r="726" spans="11:12" x14ac:dyDescent="0.25">
      <c r="K726" s="48" t="s">
        <v>54</v>
      </c>
      <c r="L726" s="30" t="s">
        <v>54</v>
      </c>
    </row>
    <row r="727" spans="11:12" x14ac:dyDescent="0.25">
      <c r="K727" s="48" t="s">
        <v>54</v>
      </c>
      <c r="L727" s="30" t="s">
        <v>54</v>
      </c>
    </row>
    <row r="728" spans="11:12" x14ac:dyDescent="0.25">
      <c r="K728" s="48" t="s">
        <v>54</v>
      </c>
      <c r="L728" s="30" t="s">
        <v>54</v>
      </c>
    </row>
    <row r="729" spans="11:12" x14ac:dyDescent="0.25">
      <c r="K729" s="48" t="s">
        <v>54</v>
      </c>
      <c r="L729" s="30" t="s">
        <v>54</v>
      </c>
    </row>
    <row r="730" spans="11:12" x14ac:dyDescent="0.25">
      <c r="K730" s="48" t="s">
        <v>54</v>
      </c>
      <c r="L730" s="30" t="s">
        <v>54</v>
      </c>
    </row>
    <row r="731" spans="11:12" x14ac:dyDescent="0.25">
      <c r="K731" s="48" t="s">
        <v>54</v>
      </c>
      <c r="L731" s="30" t="s">
        <v>54</v>
      </c>
    </row>
    <row r="732" spans="11:12" x14ac:dyDescent="0.25">
      <c r="K732" s="48" t="s">
        <v>54</v>
      </c>
      <c r="L732" s="30" t="s">
        <v>54</v>
      </c>
    </row>
    <row r="733" spans="11:12" x14ac:dyDescent="0.25">
      <c r="K733" s="48" t="s">
        <v>54</v>
      </c>
      <c r="L733" s="30" t="s">
        <v>54</v>
      </c>
    </row>
    <row r="734" spans="11:12" x14ac:dyDescent="0.25">
      <c r="K734" s="48" t="s">
        <v>54</v>
      </c>
      <c r="L734" s="30" t="s">
        <v>54</v>
      </c>
    </row>
    <row r="735" spans="11:12" x14ac:dyDescent="0.25">
      <c r="K735" s="48" t="s">
        <v>54</v>
      </c>
      <c r="L735" s="30" t="s">
        <v>54</v>
      </c>
    </row>
    <row r="736" spans="11:12" x14ac:dyDescent="0.25">
      <c r="K736" s="48" t="s">
        <v>54</v>
      </c>
      <c r="L736" s="30" t="s">
        <v>54</v>
      </c>
    </row>
    <row r="737" spans="11:12" x14ac:dyDescent="0.25">
      <c r="K737" s="48" t="s">
        <v>54</v>
      </c>
      <c r="L737" s="30" t="s">
        <v>54</v>
      </c>
    </row>
    <row r="738" spans="11:12" x14ac:dyDescent="0.25">
      <c r="K738" s="48" t="s">
        <v>54</v>
      </c>
      <c r="L738" s="30" t="s">
        <v>54</v>
      </c>
    </row>
    <row r="739" spans="11:12" x14ac:dyDescent="0.25">
      <c r="K739" s="48" t="s">
        <v>54</v>
      </c>
      <c r="L739" s="30" t="s">
        <v>54</v>
      </c>
    </row>
    <row r="740" spans="11:12" x14ac:dyDescent="0.25">
      <c r="K740" s="48" t="s">
        <v>54</v>
      </c>
      <c r="L740" s="30" t="s">
        <v>54</v>
      </c>
    </row>
    <row r="741" spans="11:12" x14ac:dyDescent="0.25">
      <c r="K741" s="48" t="s">
        <v>54</v>
      </c>
      <c r="L741" s="30" t="s">
        <v>54</v>
      </c>
    </row>
    <row r="742" spans="11:12" x14ac:dyDescent="0.25">
      <c r="K742" s="48" t="s">
        <v>54</v>
      </c>
      <c r="L742" s="30" t="s">
        <v>54</v>
      </c>
    </row>
    <row r="743" spans="11:12" x14ac:dyDescent="0.25">
      <c r="K743" s="48" t="s">
        <v>54</v>
      </c>
      <c r="L743" s="30" t="s">
        <v>54</v>
      </c>
    </row>
    <row r="744" spans="11:12" x14ac:dyDescent="0.25">
      <c r="K744" s="48" t="s">
        <v>54</v>
      </c>
      <c r="L744" s="30" t="s">
        <v>54</v>
      </c>
    </row>
    <row r="745" spans="11:12" x14ac:dyDescent="0.25">
      <c r="K745" s="48" t="s">
        <v>54</v>
      </c>
      <c r="L745" s="30" t="s">
        <v>54</v>
      </c>
    </row>
    <row r="746" spans="11:12" x14ac:dyDescent="0.25">
      <c r="K746" s="48" t="s">
        <v>54</v>
      </c>
      <c r="L746" s="30" t="s">
        <v>54</v>
      </c>
    </row>
    <row r="747" spans="11:12" x14ac:dyDescent="0.25">
      <c r="K747" s="48" t="s">
        <v>54</v>
      </c>
      <c r="L747" s="30" t="s">
        <v>54</v>
      </c>
    </row>
    <row r="748" spans="11:12" x14ac:dyDescent="0.25">
      <c r="K748" s="22"/>
      <c r="L748" s="26"/>
    </row>
    <row r="749" spans="11:12" x14ac:dyDescent="0.25">
      <c r="K749" s="22"/>
      <c r="L749" s="26"/>
    </row>
    <row r="750" spans="11:12" x14ac:dyDescent="0.25">
      <c r="K750" s="22"/>
      <c r="L750" s="26"/>
    </row>
    <row r="751" spans="11:12" x14ac:dyDescent="0.25">
      <c r="K751" s="22"/>
      <c r="L751" s="26"/>
    </row>
    <row r="752" spans="11:12" x14ac:dyDescent="0.25">
      <c r="K752" s="22"/>
      <c r="L752" s="26"/>
    </row>
    <row r="753" spans="11:12" x14ac:dyDescent="0.25">
      <c r="K753" s="22"/>
      <c r="L753" s="26"/>
    </row>
    <row r="754" spans="11:12" x14ac:dyDescent="0.25">
      <c r="K754" s="22"/>
      <c r="L754" s="26"/>
    </row>
    <row r="755" spans="11:12" x14ac:dyDescent="0.25">
      <c r="K755" s="22"/>
      <c r="L755" s="26"/>
    </row>
    <row r="756" spans="11:12" x14ac:dyDescent="0.25">
      <c r="K756" s="22"/>
      <c r="L756" s="26"/>
    </row>
    <row r="757" spans="11:12" x14ac:dyDescent="0.25">
      <c r="K757" s="22"/>
      <c r="L757" s="26"/>
    </row>
    <row r="758" spans="11:12" x14ac:dyDescent="0.25">
      <c r="K758" s="22"/>
      <c r="L758" s="26"/>
    </row>
    <row r="759" spans="11:12" x14ac:dyDescent="0.25">
      <c r="K759" s="22"/>
      <c r="L759" s="26"/>
    </row>
    <row r="760" spans="11:12" x14ac:dyDescent="0.25">
      <c r="K760" s="22"/>
      <c r="L760" s="26"/>
    </row>
    <row r="761" spans="11:12" x14ac:dyDescent="0.25">
      <c r="K761" s="22"/>
      <c r="L761" s="26"/>
    </row>
    <row r="762" spans="11:12" x14ac:dyDescent="0.25">
      <c r="K762" s="22"/>
      <c r="L762" s="26"/>
    </row>
    <row r="763" spans="11:12" x14ac:dyDescent="0.25">
      <c r="K763" s="22"/>
      <c r="L763" s="26"/>
    </row>
    <row r="764" spans="11:12" x14ac:dyDescent="0.25">
      <c r="K764" s="22"/>
      <c r="L764" s="26"/>
    </row>
    <row r="765" spans="11:12" x14ac:dyDescent="0.25">
      <c r="K765" s="22"/>
      <c r="L765" s="26"/>
    </row>
    <row r="766" spans="11:12" x14ac:dyDescent="0.25">
      <c r="K766" s="22"/>
      <c r="L766" s="26"/>
    </row>
    <row r="767" spans="11:12" x14ac:dyDescent="0.25">
      <c r="K767" s="22"/>
      <c r="L767" s="26"/>
    </row>
    <row r="768" spans="11:12" x14ac:dyDescent="0.25">
      <c r="K768" s="22"/>
      <c r="L768" s="26"/>
    </row>
    <row r="769" spans="11:12" x14ac:dyDescent="0.25">
      <c r="K769" s="22"/>
      <c r="L769" s="26"/>
    </row>
    <row r="770" spans="11:12" x14ac:dyDescent="0.25">
      <c r="K770" s="22"/>
      <c r="L770" s="26"/>
    </row>
    <row r="771" spans="11:12" x14ac:dyDescent="0.25">
      <c r="K771" s="22"/>
      <c r="L771" s="26"/>
    </row>
    <row r="772" spans="11:12" x14ac:dyDescent="0.25">
      <c r="K772" s="22"/>
      <c r="L772" s="26"/>
    </row>
    <row r="773" spans="11:12" x14ac:dyDescent="0.25">
      <c r="K773" s="22"/>
      <c r="L773" s="26"/>
    </row>
    <row r="774" spans="11:12" x14ac:dyDescent="0.25">
      <c r="K774" s="22"/>
      <c r="L774" s="26"/>
    </row>
    <row r="775" spans="11:12" x14ac:dyDescent="0.25">
      <c r="K775" s="22"/>
      <c r="L775" s="26"/>
    </row>
    <row r="776" spans="11:12" x14ac:dyDescent="0.25">
      <c r="K776" s="22"/>
      <c r="L776" s="26"/>
    </row>
    <row r="777" spans="11:12" x14ac:dyDescent="0.25">
      <c r="K777" s="22"/>
      <c r="L777" s="26"/>
    </row>
    <row r="778" spans="11:12" x14ac:dyDescent="0.25">
      <c r="K778" s="22"/>
      <c r="L778" s="26"/>
    </row>
    <row r="779" spans="11:12" x14ac:dyDescent="0.25">
      <c r="K779" s="22"/>
      <c r="L779" s="26"/>
    </row>
    <row r="780" spans="11:12" x14ac:dyDescent="0.25">
      <c r="K780" s="22"/>
      <c r="L780" s="26"/>
    </row>
    <row r="781" spans="11:12" x14ac:dyDescent="0.25">
      <c r="K781" s="22"/>
      <c r="L781" s="26"/>
    </row>
    <row r="782" spans="11:12" x14ac:dyDescent="0.25">
      <c r="K782" s="22"/>
      <c r="L782" s="26"/>
    </row>
    <row r="783" spans="11:12" x14ac:dyDescent="0.25">
      <c r="K783" s="22"/>
      <c r="L783" s="26"/>
    </row>
    <row r="784" spans="11:12" x14ac:dyDescent="0.25">
      <c r="K784" s="22"/>
      <c r="L784" s="26"/>
    </row>
    <row r="785" spans="11:12" x14ac:dyDescent="0.25">
      <c r="K785" s="22"/>
      <c r="L785" s="26"/>
    </row>
    <row r="786" spans="11:12" x14ac:dyDescent="0.25">
      <c r="K786" s="22"/>
      <c r="L786" s="26"/>
    </row>
    <row r="787" spans="11:12" x14ac:dyDescent="0.25">
      <c r="K787" s="22"/>
      <c r="L787" s="26"/>
    </row>
    <row r="788" spans="11:12" x14ac:dyDescent="0.25">
      <c r="K788" s="22"/>
      <c r="L788" s="26"/>
    </row>
    <row r="789" spans="11:12" x14ac:dyDescent="0.25">
      <c r="K789" s="22"/>
      <c r="L789" s="26"/>
    </row>
    <row r="790" spans="11:12" x14ac:dyDescent="0.25">
      <c r="K790" s="22"/>
      <c r="L790" s="26"/>
    </row>
    <row r="791" spans="11:12" x14ac:dyDescent="0.25">
      <c r="K791" s="22"/>
      <c r="L791" s="26"/>
    </row>
    <row r="792" spans="11:12" x14ac:dyDescent="0.25">
      <c r="K792" s="22"/>
      <c r="L792" s="26"/>
    </row>
    <row r="793" spans="11:12" x14ac:dyDescent="0.25">
      <c r="K793" s="22"/>
      <c r="L793" s="26"/>
    </row>
    <row r="794" spans="11:12" x14ac:dyDescent="0.25">
      <c r="K794" s="22"/>
      <c r="L794" s="26"/>
    </row>
    <row r="795" spans="11:12" x14ac:dyDescent="0.25">
      <c r="K795" s="22"/>
      <c r="L795" s="26"/>
    </row>
    <row r="796" spans="11:12" x14ac:dyDescent="0.25">
      <c r="K796" s="22"/>
      <c r="L796" s="26"/>
    </row>
    <row r="797" spans="11:12" x14ac:dyDescent="0.25">
      <c r="K797" s="22"/>
      <c r="L797" s="26"/>
    </row>
    <row r="798" spans="11:12" x14ac:dyDescent="0.25">
      <c r="K798" s="22"/>
      <c r="L798" s="26"/>
    </row>
    <row r="799" spans="11:12" x14ac:dyDescent="0.25">
      <c r="K799" s="22"/>
      <c r="L799" s="26"/>
    </row>
    <row r="800" spans="11:12" x14ac:dyDescent="0.25">
      <c r="K800" s="22"/>
      <c r="L800" s="26"/>
    </row>
    <row r="801" spans="11:12" x14ac:dyDescent="0.25">
      <c r="K801" s="22"/>
      <c r="L801" s="26"/>
    </row>
    <row r="802" spans="11:12" x14ac:dyDescent="0.25">
      <c r="K802" s="22"/>
      <c r="L802" s="26"/>
    </row>
    <row r="803" spans="11:12" x14ac:dyDescent="0.25">
      <c r="K803" s="22"/>
      <c r="L803" s="26"/>
    </row>
    <row r="804" spans="11:12" x14ac:dyDescent="0.25">
      <c r="K804" s="22"/>
      <c r="L804" s="26"/>
    </row>
    <row r="805" spans="11:12" x14ac:dyDescent="0.25">
      <c r="K805" s="22"/>
      <c r="L805" s="26"/>
    </row>
    <row r="806" spans="11:12" x14ac:dyDescent="0.25">
      <c r="K806" s="22"/>
      <c r="L806" s="26"/>
    </row>
    <row r="807" spans="11:12" x14ac:dyDescent="0.25">
      <c r="K807" s="22"/>
      <c r="L807" s="26"/>
    </row>
    <row r="808" spans="11:12" x14ac:dyDescent="0.25">
      <c r="K808" s="22"/>
      <c r="L808" s="26"/>
    </row>
    <row r="809" spans="11:12" x14ac:dyDescent="0.25">
      <c r="K809" s="22"/>
      <c r="L809" s="26"/>
    </row>
    <row r="810" spans="11:12" x14ac:dyDescent="0.25">
      <c r="K810" s="22"/>
      <c r="L810" s="26"/>
    </row>
    <row r="811" spans="11:12" x14ac:dyDescent="0.25">
      <c r="K811" s="22"/>
      <c r="L811" s="26"/>
    </row>
    <row r="812" spans="11:12" x14ac:dyDescent="0.25">
      <c r="K812" s="22"/>
      <c r="L812" s="26"/>
    </row>
    <row r="813" spans="11:12" x14ac:dyDescent="0.25">
      <c r="K813" s="22"/>
      <c r="L813" s="26"/>
    </row>
    <row r="814" spans="11:12" x14ac:dyDescent="0.25">
      <c r="K814" s="22"/>
      <c r="L814" s="26"/>
    </row>
    <row r="815" spans="11:12" x14ac:dyDescent="0.25">
      <c r="K815" s="22"/>
      <c r="L815" s="26"/>
    </row>
    <row r="816" spans="11:12" x14ac:dyDescent="0.25">
      <c r="K816" s="22"/>
      <c r="L816" s="26"/>
    </row>
    <row r="817" spans="11:12" x14ac:dyDescent="0.25">
      <c r="K817" s="22"/>
      <c r="L817" s="26"/>
    </row>
    <row r="818" spans="11:12" x14ac:dyDescent="0.25">
      <c r="K818" s="22"/>
      <c r="L818" s="26"/>
    </row>
    <row r="819" spans="11:12" x14ac:dyDescent="0.25">
      <c r="K819" s="22"/>
      <c r="L819" s="26"/>
    </row>
    <row r="820" spans="11:12" x14ac:dyDescent="0.25">
      <c r="K820" s="22"/>
      <c r="L820" s="26"/>
    </row>
    <row r="821" spans="11:12" x14ac:dyDescent="0.25">
      <c r="K821" s="22"/>
      <c r="L821" s="26"/>
    </row>
    <row r="822" spans="11:12" x14ac:dyDescent="0.25">
      <c r="K822" s="22"/>
      <c r="L822" s="26"/>
    </row>
    <row r="823" spans="11:12" x14ac:dyDescent="0.25">
      <c r="K823" s="22"/>
      <c r="L823" s="26"/>
    </row>
    <row r="824" spans="11:12" x14ac:dyDescent="0.25">
      <c r="K824" s="22"/>
      <c r="L824" s="26"/>
    </row>
    <row r="825" spans="11:12" x14ac:dyDescent="0.25">
      <c r="K825" s="22"/>
      <c r="L825" s="26"/>
    </row>
    <row r="826" spans="11:12" x14ac:dyDescent="0.25">
      <c r="K826" s="22"/>
      <c r="L826" s="26"/>
    </row>
    <row r="827" spans="11:12" x14ac:dyDescent="0.25">
      <c r="K827" s="22"/>
      <c r="L827" s="26"/>
    </row>
    <row r="828" spans="11:12" x14ac:dyDescent="0.25">
      <c r="K828" s="22"/>
      <c r="L828" s="26"/>
    </row>
    <row r="829" spans="11:12" x14ac:dyDescent="0.25">
      <c r="K829" s="22"/>
      <c r="L829" s="26"/>
    </row>
    <row r="830" spans="11:12" x14ac:dyDescent="0.25">
      <c r="K830" s="22"/>
      <c r="L830" s="26"/>
    </row>
    <row r="831" spans="11:12" x14ac:dyDescent="0.25">
      <c r="K831" s="22"/>
      <c r="L831" s="26"/>
    </row>
    <row r="832" spans="11:12" x14ac:dyDescent="0.25">
      <c r="K832" s="22"/>
      <c r="L832" s="26"/>
    </row>
    <row r="833" spans="11:12" x14ac:dyDescent="0.25">
      <c r="K833" s="22"/>
      <c r="L833" s="26"/>
    </row>
    <row r="834" spans="11:12" x14ac:dyDescent="0.25">
      <c r="K834" s="22"/>
      <c r="L834" s="26"/>
    </row>
    <row r="835" spans="11:12" x14ac:dyDescent="0.25">
      <c r="K835" s="22"/>
      <c r="L835" s="26"/>
    </row>
    <row r="836" spans="11:12" x14ac:dyDescent="0.25">
      <c r="K836" s="22"/>
      <c r="L836" s="26"/>
    </row>
    <row r="837" spans="11:12" x14ac:dyDescent="0.25">
      <c r="K837" s="22"/>
      <c r="L837" s="26"/>
    </row>
    <row r="838" spans="11:12" x14ac:dyDescent="0.25">
      <c r="K838" s="22"/>
      <c r="L838" s="26"/>
    </row>
    <row r="839" spans="11:12" x14ac:dyDescent="0.25">
      <c r="K839" s="22"/>
      <c r="L839" s="26"/>
    </row>
    <row r="840" spans="11:12" x14ac:dyDescent="0.25">
      <c r="K840" s="22"/>
      <c r="L840" s="26"/>
    </row>
    <row r="841" spans="11:12" x14ac:dyDescent="0.25">
      <c r="K841" s="22"/>
      <c r="L841" s="26"/>
    </row>
    <row r="842" spans="11:12" x14ac:dyDescent="0.25">
      <c r="K842" s="22"/>
      <c r="L842" s="26"/>
    </row>
    <row r="843" spans="11:12" x14ac:dyDescent="0.25">
      <c r="K843" s="22"/>
      <c r="L843" s="26"/>
    </row>
    <row r="844" spans="11:12" x14ac:dyDescent="0.25">
      <c r="K844" s="22"/>
      <c r="L844" s="26"/>
    </row>
    <row r="845" spans="11:12" x14ac:dyDescent="0.25">
      <c r="K845" s="22"/>
      <c r="L845" s="26"/>
    </row>
    <row r="846" spans="11:12" x14ac:dyDescent="0.25">
      <c r="K846" s="22"/>
      <c r="L846" s="26"/>
    </row>
    <row r="847" spans="11:12" x14ac:dyDescent="0.25">
      <c r="K847" s="22"/>
      <c r="L847" s="26"/>
    </row>
    <row r="848" spans="11:12" x14ac:dyDescent="0.25">
      <c r="K848" s="22"/>
      <c r="L848" s="26"/>
    </row>
    <row r="849" spans="11:12" x14ac:dyDescent="0.25">
      <c r="K849" s="22"/>
      <c r="L849" s="26"/>
    </row>
    <row r="850" spans="11:12" x14ac:dyDescent="0.25">
      <c r="K850" s="22"/>
      <c r="L850" s="26"/>
    </row>
    <row r="851" spans="11:12" x14ac:dyDescent="0.25">
      <c r="K851" s="22"/>
      <c r="L851" s="26"/>
    </row>
    <row r="852" spans="11:12" x14ac:dyDescent="0.25">
      <c r="K852" s="22"/>
      <c r="L852" s="26"/>
    </row>
    <row r="853" spans="11:12" x14ac:dyDescent="0.25">
      <c r="K853" s="22"/>
      <c r="L853" s="26"/>
    </row>
    <row r="854" spans="11:12" x14ac:dyDescent="0.25">
      <c r="K854" s="22"/>
      <c r="L854" s="26"/>
    </row>
    <row r="855" spans="11:12" x14ac:dyDescent="0.25">
      <c r="K855" s="22"/>
      <c r="L855" s="26"/>
    </row>
    <row r="856" spans="11:12" x14ac:dyDescent="0.25">
      <c r="K856" s="22"/>
      <c r="L856" s="26"/>
    </row>
    <row r="857" spans="11:12" x14ac:dyDescent="0.25">
      <c r="K857" s="22"/>
      <c r="L857" s="26"/>
    </row>
    <row r="858" spans="11:12" x14ac:dyDescent="0.25">
      <c r="K858" s="22"/>
      <c r="L858" s="26"/>
    </row>
    <row r="859" spans="11:12" x14ac:dyDescent="0.25">
      <c r="K859" s="22"/>
      <c r="L859" s="26"/>
    </row>
    <row r="860" spans="11:12" x14ac:dyDescent="0.25">
      <c r="K860" s="22"/>
      <c r="L860" s="26"/>
    </row>
    <row r="861" spans="11:12" x14ac:dyDescent="0.25">
      <c r="K861" s="22"/>
      <c r="L861" s="26"/>
    </row>
    <row r="862" spans="11:12" x14ac:dyDescent="0.25">
      <c r="K862" s="22"/>
      <c r="L862" s="26"/>
    </row>
    <row r="863" spans="11:12" x14ac:dyDescent="0.25">
      <c r="K863" s="22"/>
      <c r="L863" s="26"/>
    </row>
    <row r="864" spans="11:12" x14ac:dyDescent="0.25">
      <c r="K864" s="22"/>
      <c r="L864" s="26"/>
    </row>
    <row r="865" spans="11:12" x14ac:dyDescent="0.25">
      <c r="K865" s="22"/>
      <c r="L865" s="26"/>
    </row>
    <row r="866" spans="11:12" x14ac:dyDescent="0.25">
      <c r="K866" s="22"/>
      <c r="L866" s="26"/>
    </row>
    <row r="867" spans="11:12" x14ac:dyDescent="0.25">
      <c r="K867" s="22"/>
      <c r="L867" s="26"/>
    </row>
    <row r="868" spans="11:12" x14ac:dyDescent="0.25">
      <c r="K868" s="22"/>
      <c r="L868" s="26"/>
    </row>
    <row r="869" spans="11:12" x14ac:dyDescent="0.25">
      <c r="K869" s="22"/>
      <c r="L869" s="26"/>
    </row>
    <row r="870" spans="11:12" x14ac:dyDescent="0.25">
      <c r="K870" s="22"/>
      <c r="L870" s="26"/>
    </row>
    <row r="871" spans="11:12" x14ac:dyDescent="0.25">
      <c r="K871" s="22"/>
      <c r="L871" s="26"/>
    </row>
    <row r="872" spans="11:12" x14ac:dyDescent="0.25">
      <c r="K872" s="22"/>
      <c r="L872" s="26"/>
    </row>
    <row r="873" spans="11:12" x14ac:dyDescent="0.25">
      <c r="K873" s="22"/>
      <c r="L873" s="26"/>
    </row>
    <row r="874" spans="11:12" x14ac:dyDescent="0.25">
      <c r="K874" s="22"/>
      <c r="L874" s="26"/>
    </row>
    <row r="875" spans="11:12" x14ac:dyDescent="0.25">
      <c r="K875" s="22"/>
      <c r="L875" s="26"/>
    </row>
    <row r="876" spans="11:12" x14ac:dyDescent="0.25">
      <c r="K876" s="22"/>
      <c r="L876" s="26"/>
    </row>
    <row r="877" spans="11:12" x14ac:dyDescent="0.25">
      <c r="K877" s="22"/>
      <c r="L877" s="26"/>
    </row>
    <row r="878" spans="11:12" x14ac:dyDescent="0.25">
      <c r="K878" s="22"/>
      <c r="L878" s="26"/>
    </row>
    <row r="879" spans="11:12" x14ac:dyDescent="0.25">
      <c r="K879" s="22"/>
      <c r="L879" s="26"/>
    </row>
    <row r="880" spans="11:12" x14ac:dyDescent="0.25">
      <c r="K880" s="22"/>
      <c r="L880" s="26"/>
    </row>
    <row r="881" spans="11:12" x14ac:dyDescent="0.25">
      <c r="K881" s="22"/>
      <c r="L881" s="26"/>
    </row>
    <row r="882" spans="11:12" x14ac:dyDescent="0.25">
      <c r="K882" s="22"/>
      <c r="L882" s="26"/>
    </row>
    <row r="883" spans="11:12" x14ac:dyDescent="0.25">
      <c r="K883" s="22"/>
      <c r="L883" s="26"/>
    </row>
    <row r="884" spans="11:12" x14ac:dyDescent="0.25">
      <c r="K884" s="22"/>
      <c r="L884" s="26"/>
    </row>
    <row r="885" spans="11:12" x14ac:dyDescent="0.25">
      <c r="K885" s="22"/>
      <c r="L885" s="26"/>
    </row>
    <row r="886" spans="11:12" x14ac:dyDescent="0.25">
      <c r="K886" s="22"/>
      <c r="L886" s="26"/>
    </row>
    <row r="887" spans="11:12" x14ac:dyDescent="0.25">
      <c r="K887" s="22"/>
      <c r="L887" s="26"/>
    </row>
    <row r="888" spans="11:12" x14ac:dyDescent="0.25">
      <c r="K888" s="22"/>
      <c r="L888" s="26"/>
    </row>
    <row r="889" spans="11:12" x14ac:dyDescent="0.25">
      <c r="K889" s="22"/>
      <c r="L889" s="26"/>
    </row>
    <row r="890" spans="11:12" x14ac:dyDescent="0.25">
      <c r="K890" s="22"/>
      <c r="L890" s="26"/>
    </row>
    <row r="891" spans="11:12" x14ac:dyDescent="0.25">
      <c r="K891" s="22"/>
      <c r="L891" s="26"/>
    </row>
    <row r="892" spans="11:12" x14ac:dyDescent="0.25">
      <c r="K892" s="22"/>
      <c r="L892" s="26"/>
    </row>
    <row r="893" spans="11:12" x14ac:dyDescent="0.25">
      <c r="K893" s="22"/>
      <c r="L893" s="26"/>
    </row>
    <row r="894" spans="11:12" x14ac:dyDescent="0.25">
      <c r="K894" s="22"/>
      <c r="L894" s="26"/>
    </row>
    <row r="895" spans="11:12" x14ac:dyDescent="0.25">
      <c r="K895" s="22"/>
      <c r="L895" s="26"/>
    </row>
    <row r="896" spans="11:12" x14ac:dyDescent="0.25">
      <c r="K896" s="22"/>
      <c r="L896" s="26"/>
    </row>
    <row r="897" spans="11:12" x14ac:dyDescent="0.25">
      <c r="K897" s="22"/>
      <c r="L897" s="26"/>
    </row>
    <row r="898" spans="11:12" x14ac:dyDescent="0.25">
      <c r="K898" s="22"/>
      <c r="L898" s="26"/>
    </row>
    <row r="899" spans="11:12" x14ac:dyDescent="0.25">
      <c r="K899" s="22"/>
      <c r="L899" s="26"/>
    </row>
    <row r="900" spans="11:12" x14ac:dyDescent="0.25">
      <c r="K900" s="22"/>
      <c r="L900" s="26"/>
    </row>
  </sheetData>
  <mergeCells count="14">
    <mergeCell ref="H8:H9"/>
    <mergeCell ref="I8:I9"/>
    <mergeCell ref="B10:I10"/>
    <mergeCell ref="B12:I12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83398-4FD5-4EE8-8512-B674BFED7E75}">
  <sheetPr codeName="Sheet5">
    <tabColor theme="4" tint="0.39997558519241921"/>
  </sheetPr>
  <dimension ref="A1:L900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18" customWidth="1"/>
    <col min="2" max="2" width="12.5703125" style="18" customWidth="1"/>
    <col min="3" max="5" width="9.7109375" style="18" customWidth="1"/>
    <col min="6" max="6" width="12.5703125" style="18" customWidth="1"/>
    <col min="7" max="9" width="9.7109375" style="18" customWidth="1"/>
    <col min="10" max="10" width="6.7109375" style="18" customWidth="1"/>
    <col min="11" max="11" width="12.42578125" style="18" customWidth="1"/>
    <col min="12" max="12" width="22" style="36" customWidth="1"/>
    <col min="13" max="16384" width="8.7109375" style="18"/>
  </cols>
  <sheetData>
    <row r="1" spans="1:12" ht="60" customHeight="1" x14ac:dyDescent="0.25">
      <c r="A1" s="64" t="s">
        <v>32</v>
      </c>
      <c r="B1" s="64"/>
      <c r="C1" s="64"/>
      <c r="D1" s="64"/>
      <c r="E1" s="64"/>
      <c r="F1" s="64"/>
      <c r="G1" s="64"/>
      <c r="H1" s="64"/>
      <c r="I1" s="64"/>
      <c r="J1" s="50"/>
      <c r="K1" s="22"/>
      <c r="L1" s="23" t="s">
        <v>35</v>
      </c>
    </row>
    <row r="2" spans="1:12" ht="19.5" customHeight="1" x14ac:dyDescent="0.3">
      <c r="A2" s="51" t="str">
        <f>"Weekly Payroll Jobs and Wages in Australia - " &amp;$L$1</f>
        <v>Weekly Payroll Jobs and Wages in Australia - Queensland</v>
      </c>
      <c r="B2" s="19"/>
      <c r="C2" s="19"/>
      <c r="D2" s="19"/>
      <c r="E2" s="19"/>
      <c r="F2" s="19"/>
      <c r="G2" s="19"/>
      <c r="H2" s="19"/>
      <c r="I2" s="19"/>
      <c r="J2" s="19"/>
      <c r="K2" s="27" t="s">
        <v>60</v>
      </c>
      <c r="L2" s="24">
        <v>44324</v>
      </c>
    </row>
    <row r="3" spans="1:12" ht="15" customHeight="1" x14ac:dyDescent="0.25">
      <c r="A3" s="52" t="str">
        <f>"Week ending "&amp;TEXT($L$2,"dddd dd mmmm yyyy")</f>
        <v>Week ending Saturday 08 May 2021</v>
      </c>
      <c r="B3" s="19"/>
      <c r="C3" s="53"/>
      <c r="D3" s="54"/>
      <c r="E3" s="19"/>
      <c r="F3" s="19"/>
      <c r="G3" s="19"/>
      <c r="H3" s="19"/>
      <c r="I3" s="19"/>
      <c r="J3" s="19"/>
      <c r="K3" s="27" t="s">
        <v>61</v>
      </c>
      <c r="L3" s="28">
        <v>43904</v>
      </c>
    </row>
    <row r="4" spans="1:12" ht="15" customHeight="1" x14ac:dyDescent="0.25">
      <c r="A4" s="2" t="s">
        <v>31</v>
      </c>
      <c r="B4" s="19"/>
      <c r="C4" s="19"/>
      <c r="D4" s="19"/>
      <c r="E4" s="19"/>
      <c r="F4" s="19"/>
      <c r="G4" s="19"/>
      <c r="H4" s="19"/>
      <c r="I4" s="19"/>
      <c r="J4" s="19"/>
      <c r="K4" s="27" t="s">
        <v>70</v>
      </c>
      <c r="L4" s="28">
        <v>44296</v>
      </c>
    </row>
    <row r="5" spans="1:12" ht="11.65" customHeight="1" x14ac:dyDescent="0.25">
      <c r="A5" s="55"/>
      <c r="B5" s="19"/>
      <c r="C5" s="19"/>
      <c r="D5" s="19"/>
      <c r="E5" s="19"/>
      <c r="F5" s="19"/>
      <c r="G5" s="19"/>
      <c r="H5" s="19"/>
      <c r="I5" s="19"/>
      <c r="J5" s="19"/>
      <c r="K5" s="27"/>
      <c r="L5" s="28">
        <v>44303</v>
      </c>
    </row>
    <row r="6" spans="1:12" ht="16.5" customHeight="1" thickBot="1" x14ac:dyDescent="0.3">
      <c r="A6" s="56" t="str">
        <f>"Change in payroll jobs and total wages, "&amp;$L$1</f>
        <v>Change in payroll jobs and total wages, Queensland</v>
      </c>
      <c r="B6" s="53"/>
      <c r="C6" s="20"/>
      <c r="D6" s="57"/>
      <c r="E6" s="19"/>
      <c r="F6" s="19"/>
      <c r="G6" s="19"/>
      <c r="H6" s="19"/>
      <c r="I6" s="19"/>
      <c r="J6" s="19"/>
      <c r="K6" s="27"/>
      <c r="L6" s="28">
        <v>44310</v>
      </c>
    </row>
    <row r="7" spans="1:12" ht="16.5" customHeight="1" x14ac:dyDescent="0.25">
      <c r="A7" s="40"/>
      <c r="B7" s="76" t="s">
        <v>58</v>
      </c>
      <c r="C7" s="77"/>
      <c r="D7" s="77"/>
      <c r="E7" s="78"/>
      <c r="F7" s="79" t="s">
        <v>59</v>
      </c>
      <c r="G7" s="77"/>
      <c r="H7" s="77"/>
      <c r="I7" s="78"/>
      <c r="J7" s="58"/>
      <c r="K7" s="27" t="s">
        <v>71</v>
      </c>
      <c r="L7" s="28">
        <v>44317</v>
      </c>
    </row>
    <row r="8" spans="1:12" ht="33.75" customHeight="1" x14ac:dyDescent="0.25">
      <c r="A8" s="80"/>
      <c r="B8" s="82" t="str">
        <f>"% Change between " &amp; TEXT($L$3,"dd mmm yyyy")&amp;" and "&amp; TEXT($L$2,"dd mmm yyyy") &amp; " (Change since 100th case of COVID-19)"</f>
        <v>% Change between 14 Mar 2020 and 08 May 2021 (Change since 100th case of COVID-19)</v>
      </c>
      <c r="C8" s="84" t="str">
        <f>"% Change between " &amp; TEXT($L$4,"dd mmm yyyy")&amp;" and "&amp; TEXT($L$2,"dd mmm yyyy") &amp; " (monthly change)"</f>
        <v>% Change between 10 Apr 2021 and 08 May 2021 (monthly change)</v>
      </c>
      <c r="D8" s="67" t="str">
        <f>"% Change between " &amp; TEXT($L$7,"dd mmm yyyy")&amp;" and "&amp; TEXT($L$2,"dd mmm yyyy") &amp; " (weekly change)"</f>
        <v>% Change between 01 May 2021 and 08 May 2021 (weekly change)</v>
      </c>
      <c r="E8" s="69" t="str">
        <f>"% Change between " &amp; TEXT($L$6,"dd mmm yyyy")&amp;" and "&amp; TEXT($L$7,"dd mmm yyyy") &amp; " (weekly change)"</f>
        <v>% Change between 24 Apr 2021 and 01 May 2021 (weekly change)</v>
      </c>
      <c r="F8" s="82" t="str">
        <f>"% Change between " &amp; TEXT($L$3,"dd mmm yyyy")&amp;" and "&amp; TEXT($L$2,"dd mmm yyyy") &amp; " (Change since 100th case of COVID-19)"</f>
        <v>% Change between 14 Mar 2020 and 08 May 2021 (Change since 100th case of COVID-19)</v>
      </c>
      <c r="G8" s="84" t="str">
        <f>"% Change between " &amp; TEXT($L$4,"dd mmm yyyy")&amp;" and "&amp; TEXT($L$2,"dd mmm yyyy") &amp; " (monthly change)"</f>
        <v>% Change between 10 Apr 2021 and 08 May 2021 (monthly change)</v>
      </c>
      <c r="H8" s="67" t="str">
        <f>"% Change between " &amp; TEXT($L$7,"dd mmm yyyy")&amp;" and "&amp; TEXT($L$2,"dd mmm yyyy") &amp; " (weekly change)"</f>
        <v>% Change between 01 May 2021 and 08 May 2021 (weekly change)</v>
      </c>
      <c r="I8" s="69" t="str">
        <f>"% Change between " &amp; TEXT($L$6,"dd mmm yyyy")&amp;" and "&amp; TEXT($L$7,"dd mmm yyyy") &amp; " (weekly change)"</f>
        <v>% Change between 24 Apr 2021 and 01 May 2021 (weekly change)</v>
      </c>
      <c r="J8" s="59"/>
      <c r="K8" s="27" t="s">
        <v>72</v>
      </c>
      <c r="L8" s="28">
        <v>44324</v>
      </c>
    </row>
    <row r="9" spans="1:12" ht="48.75" customHeight="1" thickBot="1" x14ac:dyDescent="0.3">
      <c r="A9" s="81"/>
      <c r="B9" s="83"/>
      <c r="C9" s="85"/>
      <c r="D9" s="68"/>
      <c r="E9" s="70"/>
      <c r="F9" s="83"/>
      <c r="G9" s="85"/>
      <c r="H9" s="68"/>
      <c r="I9" s="70"/>
      <c r="J9" s="60"/>
      <c r="K9" s="27" t="s">
        <v>67</v>
      </c>
      <c r="L9" s="30"/>
    </row>
    <row r="10" spans="1:12" x14ac:dyDescent="0.25">
      <c r="A10" s="41"/>
      <c r="B10" s="71" t="str">
        <f>L1</f>
        <v>Queensland</v>
      </c>
      <c r="C10" s="72"/>
      <c r="D10" s="72"/>
      <c r="E10" s="72"/>
      <c r="F10" s="72"/>
      <c r="G10" s="72"/>
      <c r="H10" s="72"/>
      <c r="I10" s="73"/>
      <c r="J10" s="21"/>
      <c r="K10" s="37"/>
      <c r="L10" s="30"/>
    </row>
    <row r="11" spans="1:12" x14ac:dyDescent="0.25">
      <c r="A11" s="42" t="s">
        <v>30</v>
      </c>
      <c r="B11" s="21">
        <v>6.828798396013136E-3</v>
      </c>
      <c r="C11" s="21">
        <v>-1.5398497939362876E-3</v>
      </c>
      <c r="D11" s="21">
        <v>-5.1818793032437638E-3</v>
      </c>
      <c r="E11" s="21">
        <v>-2.0356627459165999E-3</v>
      </c>
      <c r="F11" s="21">
        <v>1.1387572673544399E-2</v>
      </c>
      <c r="G11" s="21">
        <v>-1.4774984174319661E-2</v>
      </c>
      <c r="H11" s="21">
        <v>-1.0168216757361348E-2</v>
      </c>
      <c r="I11" s="43">
        <v>-6.6630064802954969E-3</v>
      </c>
      <c r="J11" s="21"/>
      <c r="K11" s="29"/>
      <c r="L11" s="30"/>
    </row>
    <row r="12" spans="1:12" x14ac:dyDescent="0.25">
      <c r="A12" s="41"/>
      <c r="B12" s="74" t="s">
        <v>29</v>
      </c>
      <c r="C12" s="74"/>
      <c r="D12" s="74"/>
      <c r="E12" s="74"/>
      <c r="F12" s="74"/>
      <c r="G12" s="74"/>
      <c r="H12" s="74"/>
      <c r="I12" s="75"/>
      <c r="J12" s="21"/>
      <c r="K12" s="29"/>
      <c r="L12" s="30"/>
    </row>
    <row r="13" spans="1:12" x14ac:dyDescent="0.25">
      <c r="A13" s="44" t="s">
        <v>28</v>
      </c>
      <c r="B13" s="21">
        <v>-6.2644908208235872E-3</v>
      </c>
      <c r="C13" s="21">
        <v>-4.042595690663342E-3</v>
      </c>
      <c r="D13" s="21">
        <v>-2.2655944432228292E-3</v>
      </c>
      <c r="E13" s="21">
        <v>-4.2818922157249473E-3</v>
      </c>
      <c r="F13" s="21">
        <v>-5.1998027458652896E-3</v>
      </c>
      <c r="G13" s="21">
        <v>-1.854294180277527E-2</v>
      </c>
      <c r="H13" s="21">
        <v>-1.1739228091499965E-2</v>
      </c>
      <c r="I13" s="43">
        <v>-1.144955300108319E-2</v>
      </c>
      <c r="J13" s="21"/>
      <c r="K13" s="29"/>
      <c r="L13" s="30"/>
    </row>
    <row r="14" spans="1:12" x14ac:dyDescent="0.25">
      <c r="A14" s="44" t="s">
        <v>27</v>
      </c>
      <c r="B14" s="21">
        <v>-8.441632458306203E-3</v>
      </c>
      <c r="C14" s="21">
        <v>-2.4843902722520017E-3</v>
      </c>
      <c r="D14" s="21">
        <v>-9.1869991050045341E-3</v>
      </c>
      <c r="E14" s="21">
        <v>-1.4071872469334501E-4</v>
      </c>
      <c r="F14" s="21">
        <v>2.6597843995287418E-2</v>
      </c>
      <c r="G14" s="21">
        <v>-9.7725649186155561E-3</v>
      </c>
      <c r="H14" s="21">
        <v>-8.1100364184607532E-3</v>
      </c>
      <c r="I14" s="43">
        <v>2.6262702863388832E-4</v>
      </c>
      <c r="J14" s="21"/>
      <c r="K14" s="26"/>
      <c r="L14" s="30"/>
    </row>
    <row r="15" spans="1:12" x14ac:dyDescent="0.25">
      <c r="A15" s="44" t="s">
        <v>69</v>
      </c>
      <c r="B15" s="21">
        <v>6.9417260444075701E-3</v>
      </c>
      <c r="C15" s="21">
        <v>2.8797397209304298E-2</v>
      </c>
      <c r="D15" s="21">
        <v>1.3786199125917387E-2</v>
      </c>
      <c r="E15" s="21">
        <v>-1.7976451941946747E-2</v>
      </c>
      <c r="F15" s="21">
        <v>6.8320355468699745E-2</v>
      </c>
      <c r="G15" s="21">
        <v>-1.6526021772553356E-2</v>
      </c>
      <c r="H15" s="21">
        <v>1.2763056157884645E-2</v>
      </c>
      <c r="I15" s="43">
        <v>-2.2354680964647544E-2</v>
      </c>
      <c r="J15" s="21"/>
      <c r="K15" s="38"/>
      <c r="L15" s="30"/>
    </row>
    <row r="16" spans="1:12" x14ac:dyDescent="0.25">
      <c r="A16" s="44" t="s">
        <v>47</v>
      </c>
      <c r="B16" s="21">
        <v>-7.6619994902787925E-3</v>
      </c>
      <c r="C16" s="21">
        <v>-5.6769443900764882E-3</v>
      </c>
      <c r="D16" s="21">
        <v>-6.1898947474723354E-3</v>
      </c>
      <c r="E16" s="21">
        <v>-4.922374338602431E-3</v>
      </c>
      <c r="F16" s="21">
        <v>2.0004028634125204E-2</v>
      </c>
      <c r="G16" s="21">
        <v>-4.164112307644019E-3</v>
      </c>
      <c r="H16" s="21">
        <v>5.0947974040904676E-4</v>
      </c>
      <c r="I16" s="43">
        <v>-1.349828858942792E-2</v>
      </c>
      <c r="J16" s="21"/>
      <c r="K16" s="29"/>
      <c r="L16" s="30"/>
    </row>
    <row r="17" spans="1:12" x14ac:dyDescent="0.25">
      <c r="A17" s="44" t="s">
        <v>48</v>
      </c>
      <c r="B17" s="21">
        <v>8.1647774086781588E-3</v>
      </c>
      <c r="C17" s="21">
        <v>-6.5507507602886594E-3</v>
      </c>
      <c r="D17" s="21">
        <v>-6.2278551031119678E-3</v>
      </c>
      <c r="E17" s="21">
        <v>-1.9460762822106625E-3</v>
      </c>
      <c r="F17" s="21">
        <v>7.2117580518087365E-3</v>
      </c>
      <c r="G17" s="21">
        <v>-1.2948459438387072E-2</v>
      </c>
      <c r="H17" s="21">
        <v>-6.8181356436033402E-3</v>
      </c>
      <c r="I17" s="43">
        <v>-7.4199199170157382E-3</v>
      </c>
      <c r="J17" s="21"/>
      <c r="K17" s="29"/>
      <c r="L17" s="30"/>
    </row>
    <row r="18" spans="1:12" x14ac:dyDescent="0.25">
      <c r="A18" s="44" t="s">
        <v>49</v>
      </c>
      <c r="B18" s="21">
        <v>-4.3423768898271931E-3</v>
      </c>
      <c r="C18" s="21">
        <v>-3.3993271159230565E-3</v>
      </c>
      <c r="D18" s="21">
        <v>-5.9638072684496946E-3</v>
      </c>
      <c r="E18" s="21">
        <v>-1.3548207940879964E-3</v>
      </c>
      <c r="F18" s="21">
        <v>-1.2709863729543747E-2</v>
      </c>
      <c r="G18" s="21">
        <v>-1.9235539417593484E-2</v>
      </c>
      <c r="H18" s="21">
        <v>-1.5649547997165114E-2</v>
      </c>
      <c r="I18" s="43">
        <v>-6.0107349333288207E-3</v>
      </c>
      <c r="J18" s="21"/>
      <c r="K18" s="29"/>
      <c r="L18" s="30"/>
    </row>
    <row r="19" spans="1:12" ht="17.25" customHeight="1" x14ac:dyDescent="0.25">
      <c r="A19" s="44" t="s">
        <v>50</v>
      </c>
      <c r="B19" s="21">
        <v>1.5277053036783617E-2</v>
      </c>
      <c r="C19" s="21">
        <v>-5.20589002955818E-4</v>
      </c>
      <c r="D19" s="21">
        <v>-6.2820676584059987E-3</v>
      </c>
      <c r="E19" s="21">
        <v>2.0009827162639215E-3</v>
      </c>
      <c r="F19" s="21">
        <v>1.3127785024500849E-2</v>
      </c>
      <c r="G19" s="21">
        <v>-1.9652872584344561E-2</v>
      </c>
      <c r="H19" s="21">
        <v>-1.5425828516075435E-2</v>
      </c>
      <c r="I19" s="43">
        <v>-3.7717247808229937E-3</v>
      </c>
      <c r="J19" s="61"/>
      <c r="K19" s="31"/>
      <c r="L19" s="30"/>
    </row>
    <row r="20" spans="1:12" x14ac:dyDescent="0.25">
      <c r="A20" s="44" t="s">
        <v>51</v>
      </c>
      <c r="B20" s="21">
        <v>4.7680401010081974E-2</v>
      </c>
      <c r="C20" s="21">
        <v>2.8498264775269622E-3</v>
      </c>
      <c r="D20" s="21">
        <v>-9.7619372003129312E-3</v>
      </c>
      <c r="E20" s="21">
        <v>9.4857370560632592E-3</v>
      </c>
      <c r="F20" s="21">
        <v>6.3172765728420899E-2</v>
      </c>
      <c r="G20" s="21">
        <v>-1.5601544824655256E-2</v>
      </c>
      <c r="H20" s="21">
        <v>-1.6426535895942562E-2</v>
      </c>
      <c r="I20" s="43">
        <v>4.7627680292132712E-3</v>
      </c>
      <c r="J20" s="19"/>
      <c r="K20" s="25"/>
      <c r="L20" s="30"/>
    </row>
    <row r="21" spans="1:12" ht="15.75" thickBot="1" x14ac:dyDescent="0.3">
      <c r="A21" s="45" t="s">
        <v>52</v>
      </c>
      <c r="B21" s="46">
        <v>4.9044696681692423E-2</v>
      </c>
      <c r="C21" s="46">
        <v>6.1081974436931752E-3</v>
      </c>
      <c r="D21" s="46">
        <v>-1.4882289611263144E-2</v>
      </c>
      <c r="E21" s="46">
        <v>1.7062150233441375E-2</v>
      </c>
      <c r="F21" s="46">
        <v>7.8168534444215343E-2</v>
      </c>
      <c r="G21" s="46">
        <v>-2.6736074992121606E-2</v>
      </c>
      <c r="H21" s="46">
        <v>-3.9196962847717565E-2</v>
      </c>
      <c r="I21" s="47">
        <v>7.5204461547828672E-3</v>
      </c>
      <c r="J21" s="19"/>
      <c r="K21" s="39"/>
      <c r="L21" s="30"/>
    </row>
    <row r="22" spans="1:12" x14ac:dyDescent="0.25">
      <c r="A22" s="62" t="s">
        <v>46</v>
      </c>
      <c r="B22" s="19"/>
      <c r="C22" s="19"/>
      <c r="D22" s="19"/>
      <c r="E22" s="19"/>
      <c r="F22" s="19"/>
      <c r="G22" s="19"/>
      <c r="H22" s="19"/>
      <c r="I22" s="19"/>
      <c r="J22" s="19"/>
      <c r="K22" s="25"/>
      <c r="L22" s="30"/>
    </row>
    <row r="23" spans="1:12" ht="10.5" customHeight="1" x14ac:dyDescent="0.25">
      <c r="B23" s="19"/>
      <c r="C23" s="19"/>
      <c r="D23" s="19"/>
      <c r="E23" s="19"/>
      <c r="F23" s="19"/>
      <c r="G23" s="19"/>
      <c r="H23" s="19"/>
      <c r="I23" s="19"/>
      <c r="J23" s="19"/>
      <c r="K23" s="32"/>
      <c r="L23" s="30"/>
    </row>
    <row r="24" spans="1:12" x14ac:dyDescent="0.25">
      <c r="A24" s="56" t="str">
        <f>"Indexed number of payroll jobs and total wages, "&amp;$L$1&amp;" and Australia"</f>
        <v>Indexed number of payroll jobs and total wages, Queensland and Australia</v>
      </c>
      <c r="B24" s="19"/>
      <c r="C24" s="19"/>
      <c r="D24" s="19"/>
      <c r="E24" s="19"/>
      <c r="F24" s="19"/>
      <c r="G24" s="19"/>
      <c r="H24" s="19"/>
      <c r="I24" s="19"/>
      <c r="J24" s="19"/>
      <c r="K24" s="32"/>
      <c r="L24" s="30"/>
    </row>
    <row r="25" spans="1:12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32"/>
      <c r="L25" s="30"/>
    </row>
    <row r="26" spans="1:12" x14ac:dyDescent="0.25">
      <c r="B26" s="19"/>
      <c r="C26" s="19"/>
      <c r="D26" s="19"/>
      <c r="E26" s="19"/>
      <c r="F26" s="19"/>
      <c r="G26" s="19"/>
      <c r="H26" s="19"/>
      <c r="I26" s="19"/>
      <c r="J26" s="19"/>
      <c r="K26" s="32"/>
      <c r="L26" s="30"/>
    </row>
    <row r="27" spans="1:12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39"/>
      <c r="L27" s="30"/>
    </row>
    <row r="28" spans="1:12" x14ac:dyDescent="0.25">
      <c r="A28" s="19"/>
      <c r="B28" s="56"/>
      <c r="C28" s="56"/>
      <c r="D28" s="56"/>
      <c r="E28" s="56"/>
      <c r="F28" s="56"/>
      <c r="G28" s="56"/>
      <c r="H28" s="56"/>
      <c r="I28" s="56"/>
      <c r="J28" s="56"/>
      <c r="K28" s="63"/>
      <c r="L28" s="30"/>
    </row>
    <row r="29" spans="1:12" x14ac:dyDescent="0.2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32"/>
      <c r="L29" s="30"/>
    </row>
    <row r="30" spans="1:12" x14ac:dyDescent="0.25">
      <c r="B30" s="19"/>
      <c r="C30" s="19"/>
      <c r="D30" s="19"/>
      <c r="E30" s="19"/>
      <c r="F30" s="19"/>
      <c r="G30" s="19"/>
      <c r="H30" s="19"/>
      <c r="I30" s="19"/>
      <c r="J30" s="19"/>
      <c r="K30" s="32"/>
      <c r="L30" s="30"/>
    </row>
    <row r="31" spans="1:12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32"/>
      <c r="L31" s="30"/>
    </row>
    <row r="32" spans="1:12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32"/>
      <c r="L32" s="30"/>
    </row>
    <row r="33" spans="1:12" ht="15.75" customHeight="1" x14ac:dyDescent="0.25">
      <c r="B33" s="19"/>
      <c r="C33" s="19"/>
      <c r="D33" s="19"/>
      <c r="E33" s="19"/>
      <c r="F33" s="19"/>
      <c r="G33" s="19"/>
      <c r="H33" s="19"/>
      <c r="I33" s="19"/>
      <c r="J33" s="19"/>
      <c r="K33" s="32"/>
      <c r="L33" s="30"/>
    </row>
    <row r="34" spans="1:12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30" t="s">
        <v>26</v>
      </c>
      <c r="L34" s="30" t="s">
        <v>62</v>
      </c>
    </row>
    <row r="35" spans="1:12" ht="11.25" customHeight="1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30"/>
      <c r="L35" s="29" t="s">
        <v>24</v>
      </c>
    </row>
    <row r="36" spans="1:12" x14ac:dyDescent="0.25">
      <c r="A36" s="56" t="str">
        <f>"Indexed number of payroll jobs held by men by age group, "&amp;$L$1</f>
        <v>Indexed number of payroll jobs held by men by age group, Queensland</v>
      </c>
      <c r="B36" s="19"/>
      <c r="C36" s="19"/>
      <c r="D36" s="19"/>
      <c r="E36" s="19"/>
      <c r="F36" s="19"/>
      <c r="G36" s="19"/>
      <c r="H36" s="19"/>
      <c r="I36" s="19"/>
      <c r="J36" s="19"/>
      <c r="K36" s="29" t="s">
        <v>69</v>
      </c>
      <c r="L36" s="30">
        <v>83.53</v>
      </c>
    </row>
    <row r="37" spans="1:12" x14ac:dyDescent="0.25">
      <c r="B37" s="19"/>
      <c r="C37" s="19"/>
      <c r="D37" s="19"/>
      <c r="E37" s="19"/>
      <c r="F37" s="19"/>
      <c r="G37" s="19"/>
      <c r="H37" s="19"/>
      <c r="I37" s="19"/>
      <c r="J37" s="19"/>
      <c r="K37" s="29" t="s">
        <v>47</v>
      </c>
      <c r="L37" s="30">
        <v>99.37</v>
      </c>
    </row>
    <row r="38" spans="1:12" x14ac:dyDescent="0.25">
      <c r="B38" s="19"/>
      <c r="C38" s="19"/>
      <c r="D38" s="19"/>
      <c r="E38" s="19"/>
      <c r="F38" s="19"/>
      <c r="G38" s="19"/>
      <c r="H38" s="19"/>
      <c r="I38" s="19"/>
      <c r="J38" s="19"/>
      <c r="K38" s="29" t="s">
        <v>48</v>
      </c>
      <c r="L38" s="30">
        <v>100.78</v>
      </c>
    </row>
    <row r="39" spans="1:12" x14ac:dyDescent="0.25">
      <c r="K39" s="31" t="s">
        <v>49</v>
      </c>
      <c r="L39" s="30">
        <v>100.2</v>
      </c>
    </row>
    <row r="40" spans="1:12" x14ac:dyDescent="0.25">
      <c r="K40" s="25" t="s">
        <v>50</v>
      </c>
      <c r="L40" s="30">
        <v>101.91</v>
      </c>
    </row>
    <row r="41" spans="1:12" x14ac:dyDescent="0.25">
      <c r="K41" s="25" t="s">
        <v>51</v>
      </c>
      <c r="L41" s="30">
        <v>104.9</v>
      </c>
    </row>
    <row r="42" spans="1:12" x14ac:dyDescent="0.25">
      <c r="K42" s="25" t="s">
        <v>52</v>
      </c>
      <c r="L42" s="30">
        <v>103.46</v>
      </c>
    </row>
    <row r="43" spans="1:12" x14ac:dyDescent="0.25">
      <c r="K43" s="25"/>
      <c r="L43" s="30"/>
    </row>
    <row r="44" spans="1:12" x14ac:dyDescent="0.25">
      <c r="K44" s="30"/>
      <c r="L44" s="30" t="s">
        <v>23</v>
      </c>
    </row>
    <row r="45" spans="1:12" x14ac:dyDescent="0.25">
      <c r="K45" s="29" t="s">
        <v>69</v>
      </c>
      <c r="L45" s="30">
        <v>83.02</v>
      </c>
    </row>
    <row r="46" spans="1:12" ht="15.4" customHeight="1" x14ac:dyDescent="0.25">
      <c r="A46" s="56" t="str">
        <f>"Indexed number of payroll jobs held by women by age group, "&amp;$L$1</f>
        <v>Indexed number of payroll jobs held by women by age group, Queensland</v>
      </c>
      <c r="B46" s="19"/>
      <c r="C46" s="19"/>
      <c r="D46" s="19"/>
      <c r="E46" s="19"/>
      <c r="F46" s="19"/>
      <c r="G46" s="19"/>
      <c r="H46" s="19"/>
      <c r="I46" s="19"/>
      <c r="J46" s="19"/>
      <c r="K46" s="29" t="s">
        <v>47</v>
      </c>
      <c r="L46" s="30">
        <v>99.22</v>
      </c>
    </row>
    <row r="47" spans="1:12" ht="15.4" customHeight="1" x14ac:dyDescent="0.25">
      <c r="B47" s="19"/>
      <c r="C47" s="19"/>
      <c r="D47" s="19"/>
      <c r="E47" s="19"/>
      <c r="F47" s="19"/>
      <c r="G47" s="19"/>
      <c r="H47" s="19"/>
      <c r="I47" s="19"/>
      <c r="J47" s="19"/>
      <c r="K47" s="29" t="s">
        <v>48</v>
      </c>
      <c r="L47" s="30">
        <v>100.31</v>
      </c>
    </row>
    <row r="48" spans="1:12" ht="15.4" customHeight="1" x14ac:dyDescent="0.25">
      <c r="B48" s="19"/>
      <c r="C48" s="19"/>
      <c r="D48" s="19"/>
      <c r="E48" s="19"/>
      <c r="F48" s="19"/>
      <c r="G48" s="19"/>
      <c r="H48" s="19"/>
      <c r="I48" s="19"/>
      <c r="J48" s="19"/>
      <c r="K48" s="31" t="s">
        <v>49</v>
      </c>
      <c r="L48" s="30">
        <v>99.84</v>
      </c>
    </row>
    <row r="49" spans="1:12" ht="15.4" customHeight="1" x14ac:dyDescent="0.25">
      <c r="B49" s="19"/>
      <c r="C49" s="19"/>
      <c r="D49" s="19"/>
      <c r="E49" s="19"/>
      <c r="F49" s="19"/>
      <c r="G49" s="19"/>
      <c r="H49" s="19"/>
      <c r="I49" s="19"/>
      <c r="J49" s="19"/>
      <c r="K49" s="25" t="s">
        <v>50</v>
      </c>
      <c r="L49" s="30">
        <v>101.91</v>
      </c>
    </row>
    <row r="50" spans="1:12" ht="15.4" customHeight="1" x14ac:dyDescent="0.25">
      <c r="B50" s="19"/>
      <c r="C50" s="19"/>
      <c r="D50" s="19"/>
      <c r="E50" s="19"/>
      <c r="F50" s="19"/>
      <c r="G50" s="19"/>
      <c r="H50" s="19"/>
      <c r="I50" s="19"/>
      <c r="J50" s="19"/>
      <c r="K50" s="25" t="s">
        <v>51</v>
      </c>
      <c r="L50" s="30">
        <v>105.71</v>
      </c>
    </row>
    <row r="51" spans="1:12" ht="15.4" customHeight="1" x14ac:dyDescent="0.25">
      <c r="B51" s="19"/>
      <c r="C51" s="19"/>
      <c r="D51" s="19"/>
      <c r="E51" s="19"/>
      <c r="F51" s="19"/>
      <c r="G51" s="19"/>
      <c r="H51" s="19"/>
      <c r="I51" s="19"/>
      <c r="J51" s="19"/>
      <c r="K51" s="25" t="s">
        <v>52</v>
      </c>
      <c r="L51" s="30">
        <v>105.62</v>
      </c>
    </row>
    <row r="52" spans="1:12" ht="15.4" customHeight="1" x14ac:dyDescent="0.25">
      <c r="B52" s="56"/>
      <c r="C52" s="56"/>
      <c r="D52" s="56"/>
      <c r="E52" s="56"/>
      <c r="F52" s="56"/>
      <c r="G52" s="56"/>
      <c r="H52" s="56"/>
      <c r="I52" s="56"/>
      <c r="J52" s="56"/>
      <c r="K52" s="25"/>
      <c r="L52" s="30"/>
    </row>
    <row r="53" spans="1:12" ht="15.4" customHeight="1" x14ac:dyDescent="0.25">
      <c r="B53" s="19"/>
      <c r="C53" s="19"/>
      <c r="D53" s="19"/>
      <c r="E53" s="19"/>
      <c r="F53" s="19"/>
      <c r="G53" s="19"/>
      <c r="H53" s="19"/>
      <c r="I53" s="19"/>
      <c r="J53" s="19"/>
      <c r="K53" s="30"/>
      <c r="L53" s="30" t="s">
        <v>22</v>
      </c>
    </row>
    <row r="54" spans="1:12" ht="15.4" customHeight="1" x14ac:dyDescent="0.25">
      <c r="B54" s="56"/>
      <c r="C54" s="56"/>
      <c r="D54" s="56"/>
      <c r="E54" s="56"/>
      <c r="F54" s="56"/>
      <c r="G54" s="56"/>
      <c r="H54" s="56"/>
      <c r="I54" s="56"/>
      <c r="J54" s="56"/>
      <c r="K54" s="29" t="s">
        <v>69</v>
      </c>
      <c r="L54" s="30">
        <v>83.7</v>
      </c>
    </row>
    <row r="55" spans="1:12" ht="15.4" customHeight="1" x14ac:dyDescent="0.25">
      <c r="A55" s="56" t="str">
        <f>"Change in payroll jobs since week ending "&amp;TEXT($L$3,"dd mmmm yyyy")&amp;" by Industry, "&amp;$L$1</f>
        <v>Change in payroll jobs since week ending 14 March 2020 by Industry, Queensland</v>
      </c>
      <c r="B55" s="19"/>
      <c r="C55" s="19"/>
      <c r="D55" s="19"/>
      <c r="E55" s="19"/>
      <c r="F55" s="19"/>
      <c r="G55" s="19"/>
      <c r="H55" s="19"/>
      <c r="I55" s="19"/>
      <c r="J55" s="19"/>
      <c r="K55" s="29" t="s">
        <v>47</v>
      </c>
      <c r="L55" s="30">
        <v>98.92</v>
      </c>
    </row>
    <row r="56" spans="1:12" ht="15.4" customHeight="1" x14ac:dyDescent="0.25">
      <c r="B56" s="19"/>
      <c r="C56" s="19"/>
      <c r="D56" s="19"/>
      <c r="E56" s="19"/>
      <c r="F56" s="19"/>
      <c r="G56" s="19"/>
      <c r="H56" s="19"/>
      <c r="I56" s="19"/>
      <c r="J56" s="19"/>
      <c r="K56" s="29" t="s">
        <v>48</v>
      </c>
      <c r="L56" s="30">
        <v>100.02</v>
      </c>
    </row>
    <row r="57" spans="1:12" ht="15.4" customHeight="1" x14ac:dyDescent="0.25">
      <c r="B57" s="19"/>
      <c r="C57" s="19"/>
      <c r="D57" s="19"/>
      <c r="E57" s="19"/>
      <c r="F57" s="19"/>
      <c r="G57" s="19"/>
      <c r="H57" s="19"/>
      <c r="I57" s="19"/>
      <c r="J57" s="19"/>
      <c r="K57" s="31" t="s">
        <v>49</v>
      </c>
      <c r="L57" s="30">
        <v>99.53</v>
      </c>
    </row>
    <row r="58" spans="1:12" ht="15.4" customHeight="1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25" t="s">
        <v>50</v>
      </c>
      <c r="L58" s="30">
        <v>101.8</v>
      </c>
    </row>
    <row r="59" spans="1:12" ht="15.4" customHeight="1" x14ac:dyDescent="0.25">
      <c r="B59" s="19"/>
      <c r="C59" s="19"/>
      <c r="D59" s="19"/>
      <c r="E59" s="19"/>
      <c r="F59" s="19"/>
      <c r="G59" s="19"/>
      <c r="H59" s="19"/>
      <c r="I59" s="19"/>
      <c r="J59" s="19"/>
      <c r="K59" s="25" t="s">
        <v>51</v>
      </c>
      <c r="L59" s="30">
        <v>105.34</v>
      </c>
    </row>
    <row r="60" spans="1:12" ht="15.4" customHeight="1" x14ac:dyDescent="0.25">
      <c r="K60" s="25" t="s">
        <v>52</v>
      </c>
      <c r="L60" s="30">
        <v>104.54</v>
      </c>
    </row>
    <row r="61" spans="1:12" ht="15.4" customHeight="1" x14ac:dyDescent="0.25">
      <c r="K61" s="25"/>
      <c r="L61" s="30"/>
    </row>
    <row r="62" spans="1:12" ht="15.4" customHeight="1" x14ac:dyDescent="0.25">
      <c r="B62" s="19"/>
      <c r="C62" s="19"/>
      <c r="D62" s="19"/>
      <c r="E62" s="19"/>
      <c r="F62" s="19"/>
      <c r="G62" s="19"/>
      <c r="H62" s="19"/>
      <c r="I62" s="19"/>
      <c r="J62" s="19"/>
      <c r="K62" s="27"/>
      <c r="L62" s="27"/>
    </row>
    <row r="63" spans="1:12" ht="15.4" customHeight="1" x14ac:dyDescent="0.25">
      <c r="K63" s="30" t="s">
        <v>25</v>
      </c>
      <c r="L63" s="29" t="s">
        <v>63</v>
      </c>
    </row>
    <row r="64" spans="1:12" ht="15.4" customHeight="1" x14ac:dyDescent="0.25">
      <c r="K64" s="63"/>
      <c r="L64" s="29" t="s">
        <v>24</v>
      </c>
    </row>
    <row r="65" spans="1:12" ht="15.4" customHeight="1" x14ac:dyDescent="0.25">
      <c r="K65" s="29" t="s">
        <v>69</v>
      </c>
      <c r="L65" s="30">
        <v>83.42</v>
      </c>
    </row>
    <row r="66" spans="1:12" ht="15.4" customHeight="1" x14ac:dyDescent="0.25">
      <c r="K66" s="29" t="s">
        <v>47</v>
      </c>
      <c r="L66" s="30">
        <v>99.44</v>
      </c>
    </row>
    <row r="67" spans="1:12" ht="15.4" customHeight="1" x14ac:dyDescent="0.25">
      <c r="K67" s="29" t="s">
        <v>48</v>
      </c>
      <c r="L67" s="30">
        <v>101.7</v>
      </c>
    </row>
    <row r="68" spans="1:12" ht="15.4" customHeight="1" x14ac:dyDescent="0.25">
      <c r="K68" s="31" t="s">
        <v>49</v>
      </c>
      <c r="L68" s="30">
        <v>99.4</v>
      </c>
    </row>
    <row r="69" spans="1:12" ht="15.4" customHeight="1" x14ac:dyDescent="0.25">
      <c r="K69" s="25" t="s">
        <v>50</v>
      </c>
      <c r="L69" s="30">
        <v>101.16</v>
      </c>
    </row>
    <row r="70" spans="1:12" ht="15.4" customHeight="1" x14ac:dyDescent="0.25">
      <c r="K70" s="25" t="s">
        <v>51</v>
      </c>
      <c r="L70" s="30">
        <v>103.99</v>
      </c>
    </row>
    <row r="71" spans="1:12" ht="15.4" customHeight="1" x14ac:dyDescent="0.25">
      <c r="K71" s="25" t="s">
        <v>52</v>
      </c>
      <c r="L71" s="30">
        <v>105.32</v>
      </c>
    </row>
    <row r="72" spans="1:12" ht="15.4" customHeight="1" x14ac:dyDescent="0.25">
      <c r="K72" s="25"/>
      <c r="L72" s="30"/>
    </row>
    <row r="73" spans="1:12" ht="15.4" customHeight="1" x14ac:dyDescent="0.25">
      <c r="K73" s="26"/>
      <c r="L73" s="30" t="s">
        <v>23</v>
      </c>
    </row>
    <row r="74" spans="1:12" ht="15.4" customHeight="1" x14ac:dyDescent="0.25">
      <c r="K74" s="29" t="s">
        <v>69</v>
      </c>
      <c r="L74" s="30">
        <v>83.43</v>
      </c>
    </row>
    <row r="75" spans="1:12" ht="15.4" customHeight="1" x14ac:dyDescent="0.25">
      <c r="K75" s="29" t="s">
        <v>47</v>
      </c>
      <c r="L75" s="30">
        <v>99.63</v>
      </c>
    </row>
    <row r="76" spans="1:12" ht="15.4" customHeight="1" x14ac:dyDescent="0.25">
      <c r="K76" s="29" t="s">
        <v>48</v>
      </c>
      <c r="L76" s="30">
        <v>102.1</v>
      </c>
    </row>
    <row r="77" spans="1:12" ht="15.4" customHeight="1" x14ac:dyDescent="0.25">
      <c r="A77" s="56" t="str">
        <f>"Distribution of payroll jobs by industry, "&amp;$L$1</f>
        <v>Distribution of payroll jobs by industry, Queensland</v>
      </c>
      <c r="K77" s="31" t="s">
        <v>49</v>
      </c>
      <c r="L77" s="30">
        <v>100.25</v>
      </c>
    </row>
    <row r="78" spans="1:12" ht="15.4" customHeight="1" x14ac:dyDescent="0.25">
      <c r="K78" s="25" t="s">
        <v>50</v>
      </c>
      <c r="L78" s="30">
        <v>102.32</v>
      </c>
    </row>
    <row r="79" spans="1:12" ht="15.4" customHeight="1" x14ac:dyDescent="0.25">
      <c r="K79" s="25" t="s">
        <v>51</v>
      </c>
      <c r="L79" s="30">
        <v>105.88</v>
      </c>
    </row>
    <row r="80" spans="1:12" ht="15.4" customHeight="1" x14ac:dyDescent="0.25">
      <c r="K80" s="25" t="s">
        <v>52</v>
      </c>
      <c r="L80" s="30">
        <v>107.62</v>
      </c>
    </row>
    <row r="81" spans="1:12" ht="15.4" customHeight="1" x14ac:dyDescent="0.25">
      <c r="K81" s="25"/>
      <c r="L81" s="30"/>
    </row>
    <row r="82" spans="1:12" ht="15.4" customHeight="1" x14ac:dyDescent="0.25">
      <c r="K82" s="27"/>
      <c r="L82" s="30" t="s">
        <v>22</v>
      </c>
    </row>
    <row r="83" spans="1:12" ht="15.4" customHeight="1" x14ac:dyDescent="0.25">
      <c r="K83" s="29" t="s">
        <v>69</v>
      </c>
      <c r="L83" s="30">
        <v>84.41</v>
      </c>
    </row>
    <row r="84" spans="1:12" ht="15.4" customHeight="1" x14ac:dyDescent="0.25">
      <c r="K84" s="29" t="s">
        <v>47</v>
      </c>
      <c r="L84" s="30">
        <v>98.7</v>
      </c>
    </row>
    <row r="85" spans="1:12" ht="15.4" customHeight="1" x14ac:dyDescent="0.25">
      <c r="K85" s="29" t="s">
        <v>48</v>
      </c>
      <c r="L85" s="30">
        <v>101.11</v>
      </c>
    </row>
    <row r="86" spans="1:12" ht="15.4" customHeight="1" x14ac:dyDescent="0.25">
      <c r="K86" s="31" t="s">
        <v>49</v>
      </c>
      <c r="L86" s="30">
        <v>99.36</v>
      </c>
    </row>
    <row r="87" spans="1:12" ht="15.4" customHeight="1" x14ac:dyDescent="0.25">
      <c r="K87" s="25" t="s">
        <v>50</v>
      </c>
      <c r="L87" s="30">
        <v>101.15</v>
      </c>
    </row>
    <row r="88" spans="1:12" ht="15.4" customHeight="1" x14ac:dyDescent="0.25">
      <c r="K88" s="25" t="s">
        <v>51</v>
      </c>
      <c r="L88" s="30">
        <v>104.16</v>
      </c>
    </row>
    <row r="89" spans="1:12" ht="15.4" customHeight="1" x14ac:dyDescent="0.25">
      <c r="K89" s="25" t="s">
        <v>52</v>
      </c>
      <c r="L89" s="30">
        <v>105.38</v>
      </c>
    </row>
    <row r="90" spans="1:12" ht="15.4" customHeight="1" x14ac:dyDescent="0.25">
      <c r="K90" s="25"/>
      <c r="L90" s="30"/>
    </row>
    <row r="91" spans="1:12" ht="15" customHeight="1" x14ac:dyDescent="0.25">
      <c r="B91" s="19"/>
      <c r="C91" s="19"/>
      <c r="D91" s="19"/>
      <c r="E91" s="19"/>
      <c r="F91" s="19"/>
      <c r="G91" s="19"/>
      <c r="H91" s="19"/>
      <c r="I91" s="19"/>
      <c r="J91" s="19"/>
      <c r="K91" s="26"/>
      <c r="L91" s="26"/>
    </row>
    <row r="92" spans="1:12" ht="15" customHeight="1" x14ac:dyDescent="0.25">
      <c r="B92" s="19"/>
      <c r="C92" s="19"/>
      <c r="D92" s="19"/>
      <c r="E92" s="19"/>
      <c r="F92" s="19"/>
      <c r="G92" s="19"/>
      <c r="H92" s="19"/>
      <c r="I92" s="19"/>
      <c r="J92" s="19"/>
      <c r="K92" s="30" t="s">
        <v>21</v>
      </c>
      <c r="L92" s="49" t="s">
        <v>64</v>
      </c>
    </row>
    <row r="93" spans="1:12" ht="15" customHeight="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22"/>
      <c r="L93" s="28"/>
    </row>
    <row r="94" spans="1:12" ht="15" customHeight="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26" t="s">
        <v>19</v>
      </c>
      <c r="L94" s="29">
        <v>2.8999999999999998E-3</v>
      </c>
    </row>
    <row r="95" spans="1:12" ht="15" customHeight="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26" t="s">
        <v>0</v>
      </c>
      <c r="L95" s="29">
        <v>-3.78E-2</v>
      </c>
    </row>
    <row r="96" spans="1:12" ht="15" customHeight="1" x14ac:dyDescent="0.25">
      <c r="B96" s="19"/>
      <c r="C96" s="19"/>
      <c r="D96" s="19"/>
      <c r="E96" s="19"/>
      <c r="F96" s="19"/>
      <c r="G96" s="19"/>
      <c r="H96" s="19"/>
      <c r="I96" s="19"/>
      <c r="J96" s="19"/>
      <c r="K96" s="26" t="s">
        <v>1</v>
      </c>
      <c r="L96" s="29">
        <v>-3.1099999999999999E-2</v>
      </c>
    </row>
    <row r="97" spans="1:12" ht="15" customHeight="1" x14ac:dyDescent="0.25">
      <c r="B97" s="19"/>
      <c r="C97" s="19"/>
      <c r="D97" s="19"/>
      <c r="E97" s="19"/>
      <c r="F97" s="19"/>
      <c r="G97" s="19"/>
      <c r="H97" s="19"/>
      <c r="I97" s="19"/>
      <c r="J97" s="19"/>
      <c r="K97" s="26" t="s">
        <v>18</v>
      </c>
      <c r="L97" s="29">
        <v>-8.6E-3</v>
      </c>
    </row>
    <row r="98" spans="1:12" ht="15" customHeight="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26" t="s">
        <v>2</v>
      </c>
      <c r="L98" s="29">
        <v>-7.7999999999999996E-3</v>
      </c>
    </row>
    <row r="99" spans="1:12" ht="15" customHeight="1" x14ac:dyDescent="0.25">
      <c r="B99" s="19"/>
      <c r="C99" s="19"/>
      <c r="D99" s="19"/>
      <c r="E99" s="19"/>
      <c r="F99" s="19"/>
      <c r="G99" s="19"/>
      <c r="H99" s="19"/>
      <c r="I99" s="19"/>
      <c r="J99" s="19"/>
      <c r="K99" s="26" t="s">
        <v>17</v>
      </c>
      <c r="L99" s="29">
        <v>-1.8499999999999999E-2</v>
      </c>
    </row>
    <row r="100" spans="1:12" ht="15" customHeight="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26" t="s">
        <v>16</v>
      </c>
      <c r="L100" s="29">
        <v>5.9999999999999995E-4</v>
      </c>
    </row>
    <row r="101" spans="1:12" ht="15" customHeight="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26" t="s">
        <v>15</v>
      </c>
      <c r="L101" s="29">
        <v>-0.1033</v>
      </c>
    </row>
    <row r="102" spans="1:12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26" t="s">
        <v>14</v>
      </c>
      <c r="L102" s="29">
        <v>-8.3900000000000002E-2</v>
      </c>
    </row>
    <row r="103" spans="1:12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26" t="s">
        <v>13</v>
      </c>
      <c r="L103" s="29">
        <v>-0.12939999999999999</v>
      </c>
    </row>
    <row r="104" spans="1:12" x14ac:dyDescent="0.25">
      <c r="K104" s="26" t="s">
        <v>12</v>
      </c>
      <c r="L104" s="29">
        <v>9.01E-2</v>
      </c>
    </row>
    <row r="105" spans="1:12" x14ac:dyDescent="0.25">
      <c r="K105" s="26" t="s">
        <v>11</v>
      </c>
      <c r="L105" s="29">
        <v>-1.66E-2</v>
      </c>
    </row>
    <row r="106" spans="1:12" x14ac:dyDescent="0.25">
      <c r="K106" s="26" t="s">
        <v>10</v>
      </c>
      <c r="L106" s="29">
        <v>-1.6899999999999998E-2</v>
      </c>
    </row>
    <row r="107" spans="1:12" x14ac:dyDescent="0.25">
      <c r="K107" s="26" t="s">
        <v>9</v>
      </c>
      <c r="L107" s="29">
        <v>1.9099999999999999E-2</v>
      </c>
    </row>
    <row r="108" spans="1:12" x14ac:dyDescent="0.25">
      <c r="K108" s="26" t="s">
        <v>8</v>
      </c>
      <c r="L108" s="29">
        <v>0.1154</v>
      </c>
    </row>
    <row r="109" spans="1:12" x14ac:dyDescent="0.25">
      <c r="K109" s="26" t="s">
        <v>7</v>
      </c>
      <c r="L109" s="29">
        <v>9.9000000000000008E-3</v>
      </c>
    </row>
    <row r="110" spans="1:12" x14ac:dyDescent="0.25">
      <c r="K110" s="26" t="s">
        <v>6</v>
      </c>
      <c r="L110" s="29">
        <v>-3.0300000000000001E-2</v>
      </c>
    </row>
    <row r="111" spans="1:12" x14ac:dyDescent="0.25">
      <c r="K111" s="26" t="s">
        <v>5</v>
      </c>
      <c r="L111" s="29">
        <v>-9.7999999999999997E-3</v>
      </c>
    </row>
    <row r="112" spans="1:12" x14ac:dyDescent="0.25">
      <c r="K112" s="26" t="s">
        <v>3</v>
      </c>
      <c r="L112" s="29">
        <v>-5.3E-3</v>
      </c>
    </row>
    <row r="113" spans="1:12" x14ac:dyDescent="0.25">
      <c r="K113" s="26"/>
      <c r="L113" s="34"/>
    </row>
    <row r="114" spans="1:12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49" t="s">
        <v>65</v>
      </c>
      <c r="L114" s="49" t="s">
        <v>66</v>
      </c>
    </row>
    <row r="115" spans="1:12" x14ac:dyDescent="0.25">
      <c r="K115" s="22"/>
      <c r="L115" s="35">
        <v>43904</v>
      </c>
    </row>
    <row r="116" spans="1:12" x14ac:dyDescent="0.25">
      <c r="K116" s="26" t="s">
        <v>19</v>
      </c>
      <c r="L116" s="29">
        <v>1.4200000000000001E-2</v>
      </c>
    </row>
    <row r="117" spans="1:12" x14ac:dyDescent="0.25">
      <c r="K117" s="26" t="s">
        <v>0</v>
      </c>
      <c r="L117" s="29">
        <v>2.1600000000000001E-2</v>
      </c>
    </row>
    <row r="118" spans="1:12" x14ac:dyDescent="0.25">
      <c r="K118" s="26" t="s">
        <v>1</v>
      </c>
      <c r="L118" s="29">
        <v>6.8900000000000003E-2</v>
      </c>
    </row>
    <row r="119" spans="1:12" x14ac:dyDescent="0.25">
      <c r="K119" s="26" t="s">
        <v>18</v>
      </c>
      <c r="L119" s="29">
        <v>1.18E-2</v>
      </c>
    </row>
    <row r="120" spans="1:12" x14ac:dyDescent="0.25">
      <c r="K120" s="26" t="s">
        <v>2</v>
      </c>
      <c r="L120" s="29">
        <v>7.2499999999999995E-2</v>
      </c>
    </row>
    <row r="121" spans="1:12" x14ac:dyDescent="0.25">
      <c r="K121" s="26" t="s">
        <v>17</v>
      </c>
      <c r="L121" s="29">
        <v>4.3400000000000001E-2</v>
      </c>
    </row>
    <row r="122" spans="1:12" x14ac:dyDescent="0.25">
      <c r="K122" s="26" t="s">
        <v>16</v>
      </c>
      <c r="L122" s="29">
        <v>0.10589999999999999</v>
      </c>
    </row>
    <row r="123" spans="1:12" x14ac:dyDescent="0.25">
      <c r="K123" s="26" t="s">
        <v>15</v>
      </c>
      <c r="L123" s="29">
        <v>7.51E-2</v>
      </c>
    </row>
    <row r="124" spans="1:12" x14ac:dyDescent="0.25">
      <c r="K124" s="26" t="s">
        <v>14</v>
      </c>
      <c r="L124" s="29">
        <v>4.5499999999999999E-2</v>
      </c>
    </row>
    <row r="125" spans="1:12" x14ac:dyDescent="0.25">
      <c r="K125" s="26" t="s">
        <v>13</v>
      </c>
      <c r="L125" s="29">
        <v>9.7000000000000003E-3</v>
      </c>
    </row>
    <row r="126" spans="1:12" x14ac:dyDescent="0.25">
      <c r="K126" s="26" t="s">
        <v>12</v>
      </c>
      <c r="L126" s="29">
        <v>2.8199999999999999E-2</v>
      </c>
    </row>
    <row r="127" spans="1:12" x14ac:dyDescent="0.25">
      <c r="K127" s="26" t="s">
        <v>11</v>
      </c>
      <c r="L127" s="29">
        <v>2.3099999999999999E-2</v>
      </c>
    </row>
    <row r="128" spans="1:12" x14ac:dyDescent="0.25">
      <c r="K128" s="26" t="s">
        <v>10</v>
      </c>
      <c r="L128" s="29">
        <v>7.3300000000000004E-2</v>
      </c>
    </row>
    <row r="129" spans="11:12" x14ac:dyDescent="0.25">
      <c r="K129" s="26" t="s">
        <v>9</v>
      </c>
      <c r="L129" s="29">
        <v>6.8400000000000002E-2</v>
      </c>
    </row>
    <row r="130" spans="11:12" x14ac:dyDescent="0.25">
      <c r="K130" s="26" t="s">
        <v>8</v>
      </c>
      <c r="L130" s="29">
        <v>5.9799999999999999E-2</v>
      </c>
    </row>
    <row r="131" spans="11:12" x14ac:dyDescent="0.25">
      <c r="K131" s="26" t="s">
        <v>7</v>
      </c>
      <c r="L131" s="29">
        <v>5.57E-2</v>
      </c>
    </row>
    <row r="132" spans="11:12" x14ac:dyDescent="0.25">
      <c r="K132" s="26" t="s">
        <v>6</v>
      </c>
      <c r="L132" s="29">
        <v>0.16289999999999999</v>
      </c>
    </row>
    <row r="133" spans="11:12" x14ac:dyDescent="0.25">
      <c r="K133" s="26" t="s">
        <v>5</v>
      </c>
      <c r="L133" s="29">
        <v>1.61E-2</v>
      </c>
    </row>
    <row r="134" spans="11:12" x14ac:dyDescent="0.25">
      <c r="K134" s="26" t="s">
        <v>3</v>
      </c>
      <c r="L134" s="29">
        <v>0.04</v>
      </c>
    </row>
    <row r="135" spans="11:12" x14ac:dyDescent="0.25">
      <c r="K135" s="22"/>
      <c r="L135" s="33" t="s">
        <v>20</v>
      </c>
    </row>
    <row r="136" spans="11:12" x14ac:dyDescent="0.25">
      <c r="K136" s="26" t="s">
        <v>19</v>
      </c>
      <c r="L136" s="29">
        <v>1.4200000000000001E-2</v>
      </c>
    </row>
    <row r="137" spans="11:12" x14ac:dyDescent="0.25">
      <c r="K137" s="26" t="s">
        <v>0</v>
      </c>
      <c r="L137" s="29">
        <v>2.06E-2</v>
      </c>
    </row>
    <row r="138" spans="11:12" x14ac:dyDescent="0.25">
      <c r="K138" s="26" t="s">
        <v>1</v>
      </c>
      <c r="L138" s="29">
        <v>6.6299999999999998E-2</v>
      </c>
    </row>
    <row r="139" spans="11:12" x14ac:dyDescent="0.25">
      <c r="K139" s="26" t="s">
        <v>18</v>
      </c>
      <c r="L139" s="29">
        <v>1.1599999999999999E-2</v>
      </c>
    </row>
    <row r="140" spans="11:12" x14ac:dyDescent="0.25">
      <c r="K140" s="26" t="s">
        <v>2</v>
      </c>
      <c r="L140" s="29">
        <v>7.1499999999999994E-2</v>
      </c>
    </row>
    <row r="141" spans="11:12" x14ac:dyDescent="0.25">
      <c r="K141" s="26" t="s">
        <v>17</v>
      </c>
      <c r="L141" s="29">
        <v>4.24E-2</v>
      </c>
    </row>
    <row r="142" spans="11:12" x14ac:dyDescent="0.25">
      <c r="K142" s="26" t="s">
        <v>16</v>
      </c>
      <c r="L142" s="29">
        <v>0.1052</v>
      </c>
    </row>
    <row r="143" spans="11:12" x14ac:dyDescent="0.25">
      <c r="K143" s="26" t="s">
        <v>15</v>
      </c>
      <c r="L143" s="29">
        <v>6.6900000000000001E-2</v>
      </c>
    </row>
    <row r="144" spans="11:12" x14ac:dyDescent="0.25">
      <c r="K144" s="26" t="s">
        <v>14</v>
      </c>
      <c r="L144" s="29">
        <v>4.1399999999999999E-2</v>
      </c>
    </row>
    <row r="145" spans="11:12" x14ac:dyDescent="0.25">
      <c r="K145" s="26" t="s">
        <v>13</v>
      </c>
      <c r="L145" s="29">
        <v>8.3999999999999995E-3</v>
      </c>
    </row>
    <row r="146" spans="11:12" x14ac:dyDescent="0.25">
      <c r="K146" s="26" t="s">
        <v>12</v>
      </c>
      <c r="L146" s="29">
        <v>3.0599999999999999E-2</v>
      </c>
    </row>
    <row r="147" spans="11:12" x14ac:dyDescent="0.25">
      <c r="K147" s="26" t="s">
        <v>11</v>
      </c>
      <c r="L147" s="29">
        <v>2.2599999999999999E-2</v>
      </c>
    </row>
    <row r="148" spans="11:12" x14ac:dyDescent="0.25">
      <c r="K148" s="26" t="s">
        <v>10</v>
      </c>
      <c r="L148" s="29">
        <v>7.1599999999999997E-2</v>
      </c>
    </row>
    <row r="149" spans="11:12" x14ac:dyDescent="0.25">
      <c r="K149" s="26" t="s">
        <v>9</v>
      </c>
      <c r="L149" s="29">
        <v>6.93E-2</v>
      </c>
    </row>
    <row r="150" spans="11:12" x14ac:dyDescent="0.25">
      <c r="K150" s="26" t="s">
        <v>8</v>
      </c>
      <c r="L150" s="29">
        <v>6.6299999999999998E-2</v>
      </c>
    </row>
    <row r="151" spans="11:12" x14ac:dyDescent="0.25">
      <c r="K151" s="26" t="s">
        <v>7</v>
      </c>
      <c r="L151" s="29">
        <v>5.5899999999999998E-2</v>
      </c>
    </row>
    <row r="152" spans="11:12" x14ac:dyDescent="0.25">
      <c r="K152" s="26" t="s">
        <v>6</v>
      </c>
      <c r="L152" s="29">
        <v>0.15690000000000001</v>
      </c>
    </row>
    <row r="153" spans="11:12" x14ac:dyDescent="0.25">
      <c r="K153" s="26" t="s">
        <v>5</v>
      </c>
      <c r="L153" s="29">
        <v>1.5900000000000001E-2</v>
      </c>
    </row>
    <row r="154" spans="11:12" x14ac:dyDescent="0.25">
      <c r="K154" s="26" t="s">
        <v>3</v>
      </c>
      <c r="L154" s="29">
        <v>3.9600000000000003E-2</v>
      </c>
    </row>
    <row r="155" spans="11:12" x14ac:dyDescent="0.25">
      <c r="K155" s="22"/>
      <c r="L155" s="26"/>
    </row>
    <row r="156" spans="11:12" x14ac:dyDescent="0.25">
      <c r="K156" s="26" t="s">
        <v>53</v>
      </c>
      <c r="L156" s="49"/>
    </row>
    <row r="157" spans="11:12" x14ac:dyDescent="0.25">
      <c r="K157" s="48">
        <v>43904</v>
      </c>
      <c r="L157" s="30">
        <v>100</v>
      </c>
    </row>
    <row r="158" spans="11:12" x14ac:dyDescent="0.25">
      <c r="K158" s="48">
        <v>43911</v>
      </c>
      <c r="L158" s="30">
        <v>98.971100000000007</v>
      </c>
    </row>
    <row r="159" spans="11:12" x14ac:dyDescent="0.25">
      <c r="K159" s="48">
        <v>43918</v>
      </c>
      <c r="L159" s="30">
        <v>95.467399999999998</v>
      </c>
    </row>
    <row r="160" spans="11:12" x14ac:dyDescent="0.25">
      <c r="K160" s="48">
        <v>43925</v>
      </c>
      <c r="L160" s="30">
        <v>92.919600000000003</v>
      </c>
    </row>
    <row r="161" spans="11:12" x14ac:dyDescent="0.25">
      <c r="K161" s="48">
        <v>43932</v>
      </c>
      <c r="L161" s="30">
        <v>91.646900000000002</v>
      </c>
    </row>
    <row r="162" spans="11:12" x14ac:dyDescent="0.25">
      <c r="K162" s="48">
        <v>43939</v>
      </c>
      <c r="L162" s="30">
        <v>91.630499999999998</v>
      </c>
    </row>
    <row r="163" spans="11:12" x14ac:dyDescent="0.25">
      <c r="K163" s="48">
        <v>43946</v>
      </c>
      <c r="L163" s="30">
        <v>92.1601</v>
      </c>
    </row>
    <row r="164" spans="11:12" x14ac:dyDescent="0.25">
      <c r="K164" s="48">
        <v>43953</v>
      </c>
      <c r="L164" s="30">
        <v>92.657399999999996</v>
      </c>
    </row>
    <row r="165" spans="11:12" x14ac:dyDescent="0.25">
      <c r="K165" s="48">
        <v>43960</v>
      </c>
      <c r="L165" s="30">
        <v>93.342600000000004</v>
      </c>
    </row>
    <row r="166" spans="11:12" x14ac:dyDescent="0.25">
      <c r="K166" s="48">
        <v>43967</v>
      </c>
      <c r="L166" s="30">
        <v>93.935100000000006</v>
      </c>
    </row>
    <row r="167" spans="11:12" x14ac:dyDescent="0.25">
      <c r="K167" s="48">
        <v>43974</v>
      </c>
      <c r="L167" s="30">
        <v>94.290700000000001</v>
      </c>
    </row>
    <row r="168" spans="11:12" x14ac:dyDescent="0.25">
      <c r="K168" s="48">
        <v>43981</v>
      </c>
      <c r="L168" s="30">
        <v>94.798000000000002</v>
      </c>
    </row>
    <row r="169" spans="11:12" x14ac:dyDescent="0.25">
      <c r="K169" s="48">
        <v>43988</v>
      </c>
      <c r="L169" s="30">
        <v>95.781099999999995</v>
      </c>
    </row>
    <row r="170" spans="11:12" x14ac:dyDescent="0.25">
      <c r="K170" s="48">
        <v>43995</v>
      </c>
      <c r="L170" s="30">
        <v>96.2804</v>
      </c>
    </row>
    <row r="171" spans="11:12" x14ac:dyDescent="0.25">
      <c r="K171" s="48">
        <v>44002</v>
      </c>
      <c r="L171" s="30">
        <v>96.295699999999997</v>
      </c>
    </row>
    <row r="172" spans="11:12" x14ac:dyDescent="0.25">
      <c r="K172" s="48">
        <v>44009</v>
      </c>
      <c r="L172" s="30">
        <v>95.902199999999993</v>
      </c>
    </row>
    <row r="173" spans="11:12" x14ac:dyDescent="0.25">
      <c r="K173" s="48">
        <v>44016</v>
      </c>
      <c r="L173" s="30">
        <v>97.157300000000006</v>
      </c>
    </row>
    <row r="174" spans="11:12" x14ac:dyDescent="0.25">
      <c r="K174" s="48">
        <v>44023</v>
      </c>
      <c r="L174" s="30">
        <v>98.278999999999996</v>
      </c>
    </row>
    <row r="175" spans="11:12" x14ac:dyDescent="0.25">
      <c r="K175" s="48">
        <v>44030</v>
      </c>
      <c r="L175" s="30">
        <v>98.382000000000005</v>
      </c>
    </row>
    <row r="176" spans="11:12" x14ac:dyDescent="0.25">
      <c r="K176" s="48">
        <v>44037</v>
      </c>
      <c r="L176" s="30">
        <v>98.604500000000002</v>
      </c>
    </row>
    <row r="177" spans="11:12" x14ac:dyDescent="0.25">
      <c r="K177" s="48">
        <v>44044</v>
      </c>
      <c r="L177" s="30">
        <v>98.825599999999994</v>
      </c>
    </row>
    <row r="178" spans="11:12" x14ac:dyDescent="0.25">
      <c r="K178" s="48">
        <v>44051</v>
      </c>
      <c r="L178" s="30">
        <v>98.822100000000006</v>
      </c>
    </row>
    <row r="179" spans="11:12" x14ac:dyDescent="0.25">
      <c r="K179" s="48">
        <v>44058</v>
      </c>
      <c r="L179" s="30">
        <v>98.729900000000001</v>
      </c>
    </row>
    <row r="180" spans="11:12" x14ac:dyDescent="0.25">
      <c r="K180" s="48">
        <v>44065</v>
      </c>
      <c r="L180" s="30">
        <v>98.791799999999995</v>
      </c>
    </row>
    <row r="181" spans="11:12" x14ac:dyDescent="0.25">
      <c r="K181" s="48">
        <v>44072</v>
      </c>
      <c r="L181" s="30">
        <v>98.928299999999993</v>
      </c>
    </row>
    <row r="182" spans="11:12" x14ac:dyDescent="0.25">
      <c r="K182" s="48">
        <v>44079</v>
      </c>
      <c r="L182" s="30">
        <v>99.113</v>
      </c>
    </row>
    <row r="183" spans="11:12" x14ac:dyDescent="0.25">
      <c r="K183" s="48">
        <v>44086</v>
      </c>
      <c r="L183" s="30">
        <v>99.531000000000006</v>
      </c>
    </row>
    <row r="184" spans="11:12" x14ac:dyDescent="0.25">
      <c r="K184" s="48">
        <v>44093</v>
      </c>
      <c r="L184" s="30">
        <v>99.714100000000002</v>
      </c>
    </row>
    <row r="185" spans="11:12" x14ac:dyDescent="0.25">
      <c r="K185" s="48">
        <v>44100</v>
      </c>
      <c r="L185" s="30">
        <v>99.520200000000003</v>
      </c>
    </row>
    <row r="186" spans="11:12" x14ac:dyDescent="0.25">
      <c r="K186" s="48">
        <v>44107</v>
      </c>
      <c r="L186" s="30">
        <v>98.806100000000001</v>
      </c>
    </row>
    <row r="187" spans="11:12" x14ac:dyDescent="0.25">
      <c r="K187" s="48">
        <v>44114</v>
      </c>
      <c r="L187" s="30">
        <v>99.054699999999997</v>
      </c>
    </row>
    <row r="188" spans="11:12" x14ac:dyDescent="0.25">
      <c r="K188" s="48">
        <v>44121</v>
      </c>
      <c r="L188" s="30">
        <v>99.898700000000005</v>
      </c>
    </row>
    <row r="189" spans="11:12" x14ac:dyDescent="0.25">
      <c r="K189" s="48">
        <v>44128</v>
      </c>
      <c r="L189" s="30">
        <v>100.1797</v>
      </c>
    </row>
    <row r="190" spans="11:12" x14ac:dyDescent="0.25">
      <c r="K190" s="48">
        <v>44135</v>
      </c>
      <c r="L190" s="30">
        <v>100.3057</v>
      </c>
    </row>
    <row r="191" spans="11:12" x14ac:dyDescent="0.25">
      <c r="K191" s="48">
        <v>44142</v>
      </c>
      <c r="L191" s="30">
        <v>100.6802</v>
      </c>
    </row>
    <row r="192" spans="11:12" x14ac:dyDescent="0.25">
      <c r="K192" s="48">
        <v>44149</v>
      </c>
      <c r="L192" s="30">
        <v>101.4242</v>
      </c>
    </row>
    <row r="193" spans="11:12" x14ac:dyDescent="0.25">
      <c r="K193" s="48">
        <v>44156</v>
      </c>
      <c r="L193" s="30">
        <v>101.7448</v>
      </c>
    </row>
    <row r="194" spans="11:12" x14ac:dyDescent="0.25">
      <c r="K194" s="48">
        <v>44163</v>
      </c>
      <c r="L194" s="30">
        <v>102.0594</v>
      </c>
    </row>
    <row r="195" spans="11:12" x14ac:dyDescent="0.25">
      <c r="K195" s="48">
        <v>44170</v>
      </c>
      <c r="L195" s="30">
        <v>102.60809999999999</v>
      </c>
    </row>
    <row r="196" spans="11:12" x14ac:dyDescent="0.25">
      <c r="K196" s="48">
        <v>44177</v>
      </c>
      <c r="L196" s="30">
        <v>102.67870000000001</v>
      </c>
    </row>
    <row r="197" spans="11:12" x14ac:dyDescent="0.25">
      <c r="K197" s="48">
        <v>44184</v>
      </c>
      <c r="L197" s="30">
        <v>101.8707</v>
      </c>
    </row>
    <row r="198" spans="11:12" x14ac:dyDescent="0.25">
      <c r="K198" s="48">
        <v>44191</v>
      </c>
      <c r="L198" s="30">
        <v>98.0732</v>
      </c>
    </row>
    <row r="199" spans="11:12" x14ac:dyDescent="0.25">
      <c r="K199" s="48">
        <v>44198</v>
      </c>
      <c r="L199" s="30">
        <v>95.142399999999995</v>
      </c>
    </row>
    <row r="200" spans="11:12" x14ac:dyDescent="0.25">
      <c r="K200" s="48">
        <v>44205</v>
      </c>
      <c r="L200" s="30">
        <v>96.463800000000006</v>
      </c>
    </row>
    <row r="201" spans="11:12" x14ac:dyDescent="0.25">
      <c r="K201" s="48">
        <v>44212</v>
      </c>
      <c r="L201" s="30">
        <v>98.546099999999996</v>
      </c>
    </row>
    <row r="202" spans="11:12" x14ac:dyDescent="0.25">
      <c r="K202" s="48">
        <v>44219</v>
      </c>
      <c r="L202" s="30">
        <v>99.492999999999995</v>
      </c>
    </row>
    <row r="203" spans="11:12" x14ac:dyDescent="0.25">
      <c r="K203" s="48">
        <v>44226</v>
      </c>
      <c r="L203" s="30">
        <v>99.995099999999994</v>
      </c>
    </row>
    <row r="204" spans="11:12" x14ac:dyDescent="0.25">
      <c r="K204" s="48">
        <v>44233</v>
      </c>
      <c r="L204" s="30">
        <v>100.7491</v>
      </c>
    </row>
    <row r="205" spans="11:12" x14ac:dyDescent="0.25">
      <c r="K205" s="48">
        <v>44240</v>
      </c>
      <c r="L205" s="30">
        <v>101.77970000000001</v>
      </c>
    </row>
    <row r="206" spans="11:12" x14ac:dyDescent="0.25">
      <c r="K206" s="48">
        <v>44247</v>
      </c>
      <c r="L206" s="30">
        <v>101.9371</v>
      </c>
    </row>
    <row r="207" spans="11:12" x14ac:dyDescent="0.25">
      <c r="K207" s="48">
        <v>44254</v>
      </c>
      <c r="L207" s="30">
        <v>102.2824</v>
      </c>
    </row>
    <row r="208" spans="11:12" x14ac:dyDescent="0.25">
      <c r="K208" s="48">
        <v>44261</v>
      </c>
      <c r="L208" s="30">
        <v>102.49639999999999</v>
      </c>
    </row>
    <row r="209" spans="11:12" x14ac:dyDescent="0.25">
      <c r="K209" s="48">
        <v>44268</v>
      </c>
      <c r="L209" s="30">
        <v>102.8248</v>
      </c>
    </row>
    <row r="210" spans="11:12" x14ac:dyDescent="0.25">
      <c r="K210" s="48">
        <v>44275</v>
      </c>
      <c r="L210" s="30">
        <v>102.96429999999999</v>
      </c>
    </row>
    <row r="211" spans="11:12" x14ac:dyDescent="0.25">
      <c r="K211" s="48">
        <v>44282</v>
      </c>
      <c r="L211" s="30">
        <v>102.9513</v>
      </c>
    </row>
    <row r="212" spans="11:12" x14ac:dyDescent="0.25">
      <c r="K212" s="48">
        <v>44289</v>
      </c>
      <c r="L212" s="30">
        <v>102.6143</v>
      </c>
    </row>
    <row r="213" spans="11:12" x14ac:dyDescent="0.25">
      <c r="K213" s="48">
        <v>44296</v>
      </c>
      <c r="L213" s="30">
        <v>101.8399</v>
      </c>
    </row>
    <row r="214" spans="11:12" x14ac:dyDescent="0.25">
      <c r="K214" s="48">
        <v>44303</v>
      </c>
      <c r="L214" s="30">
        <v>101.7968</v>
      </c>
    </row>
    <row r="215" spans="11:12" x14ac:dyDescent="0.25">
      <c r="K215" s="48">
        <v>44310</v>
      </c>
      <c r="L215" s="30">
        <v>102.0003</v>
      </c>
    </row>
    <row r="216" spans="11:12" x14ac:dyDescent="0.25">
      <c r="K216" s="48">
        <v>44317</v>
      </c>
      <c r="L216" s="30">
        <v>101.8246</v>
      </c>
    </row>
    <row r="217" spans="11:12" x14ac:dyDescent="0.25">
      <c r="K217" s="48">
        <v>44324</v>
      </c>
      <c r="L217" s="30">
        <v>101.45269999999999</v>
      </c>
    </row>
    <row r="218" spans="11:12" x14ac:dyDescent="0.25">
      <c r="K218" s="48" t="s">
        <v>54</v>
      </c>
      <c r="L218" s="30" t="s">
        <v>54</v>
      </c>
    </row>
    <row r="219" spans="11:12" x14ac:dyDescent="0.25">
      <c r="K219" s="48" t="s">
        <v>54</v>
      </c>
      <c r="L219" s="30" t="s">
        <v>54</v>
      </c>
    </row>
    <row r="220" spans="11:12" x14ac:dyDescent="0.25">
      <c r="K220" s="48" t="s">
        <v>54</v>
      </c>
      <c r="L220" s="30" t="s">
        <v>54</v>
      </c>
    </row>
    <row r="221" spans="11:12" x14ac:dyDescent="0.25">
      <c r="K221" s="48" t="s">
        <v>54</v>
      </c>
      <c r="L221" s="30" t="s">
        <v>54</v>
      </c>
    </row>
    <row r="222" spans="11:12" x14ac:dyDescent="0.25">
      <c r="K222" s="48" t="s">
        <v>54</v>
      </c>
      <c r="L222" s="30" t="s">
        <v>54</v>
      </c>
    </row>
    <row r="223" spans="11:12" x14ac:dyDescent="0.25">
      <c r="K223" s="48" t="s">
        <v>54</v>
      </c>
      <c r="L223" s="30" t="s">
        <v>54</v>
      </c>
    </row>
    <row r="224" spans="11:12" x14ac:dyDescent="0.25">
      <c r="K224" s="48" t="s">
        <v>54</v>
      </c>
      <c r="L224" s="30" t="s">
        <v>54</v>
      </c>
    </row>
    <row r="225" spans="11:12" x14ac:dyDescent="0.25">
      <c r="K225" s="48" t="s">
        <v>54</v>
      </c>
      <c r="L225" s="30" t="s">
        <v>54</v>
      </c>
    </row>
    <row r="226" spans="11:12" x14ac:dyDescent="0.25">
      <c r="K226" s="48" t="s">
        <v>54</v>
      </c>
      <c r="L226" s="30" t="s">
        <v>54</v>
      </c>
    </row>
    <row r="227" spans="11:12" x14ac:dyDescent="0.25">
      <c r="K227" s="48" t="s">
        <v>54</v>
      </c>
      <c r="L227" s="30" t="s">
        <v>54</v>
      </c>
    </row>
    <row r="228" spans="11:12" x14ac:dyDescent="0.25">
      <c r="K228" s="48" t="s">
        <v>54</v>
      </c>
      <c r="L228" s="30" t="s">
        <v>54</v>
      </c>
    </row>
    <row r="229" spans="11:12" x14ac:dyDescent="0.25">
      <c r="K229" s="48" t="s">
        <v>54</v>
      </c>
      <c r="L229" s="30" t="s">
        <v>54</v>
      </c>
    </row>
    <row r="230" spans="11:12" x14ac:dyDescent="0.25">
      <c r="K230" s="48" t="s">
        <v>54</v>
      </c>
      <c r="L230" s="30" t="s">
        <v>54</v>
      </c>
    </row>
    <row r="231" spans="11:12" x14ac:dyDescent="0.25">
      <c r="K231" s="48" t="s">
        <v>54</v>
      </c>
      <c r="L231" s="30" t="s">
        <v>54</v>
      </c>
    </row>
    <row r="232" spans="11:12" x14ac:dyDescent="0.25">
      <c r="K232" s="48" t="s">
        <v>54</v>
      </c>
      <c r="L232" s="30" t="s">
        <v>54</v>
      </c>
    </row>
    <row r="233" spans="11:12" x14ac:dyDescent="0.25">
      <c r="K233" s="48" t="s">
        <v>54</v>
      </c>
      <c r="L233" s="30" t="s">
        <v>54</v>
      </c>
    </row>
    <row r="234" spans="11:12" x14ac:dyDescent="0.25">
      <c r="K234" s="48" t="s">
        <v>54</v>
      </c>
      <c r="L234" s="30" t="s">
        <v>54</v>
      </c>
    </row>
    <row r="235" spans="11:12" x14ac:dyDescent="0.25">
      <c r="K235" s="48" t="s">
        <v>54</v>
      </c>
      <c r="L235" s="30" t="s">
        <v>54</v>
      </c>
    </row>
    <row r="236" spans="11:12" x14ac:dyDescent="0.25">
      <c r="K236" s="48" t="s">
        <v>54</v>
      </c>
      <c r="L236" s="30" t="s">
        <v>54</v>
      </c>
    </row>
    <row r="237" spans="11:12" x14ac:dyDescent="0.25">
      <c r="K237" s="48" t="s">
        <v>54</v>
      </c>
      <c r="L237" s="30" t="s">
        <v>54</v>
      </c>
    </row>
    <row r="238" spans="11:12" x14ac:dyDescent="0.25">
      <c r="K238" s="48" t="s">
        <v>54</v>
      </c>
      <c r="L238" s="30" t="s">
        <v>54</v>
      </c>
    </row>
    <row r="239" spans="11:12" x14ac:dyDescent="0.25">
      <c r="K239" s="48" t="s">
        <v>54</v>
      </c>
      <c r="L239" s="30" t="s">
        <v>54</v>
      </c>
    </row>
    <row r="240" spans="11:12" x14ac:dyDescent="0.25">
      <c r="K240" s="48" t="s">
        <v>54</v>
      </c>
      <c r="L240" s="30" t="s">
        <v>54</v>
      </c>
    </row>
    <row r="241" spans="11:12" x14ac:dyDescent="0.25">
      <c r="K241" s="48" t="s">
        <v>54</v>
      </c>
      <c r="L241" s="30" t="s">
        <v>54</v>
      </c>
    </row>
    <row r="242" spans="11:12" x14ac:dyDescent="0.25">
      <c r="K242" s="48" t="s">
        <v>54</v>
      </c>
      <c r="L242" s="30" t="s">
        <v>54</v>
      </c>
    </row>
    <row r="243" spans="11:12" x14ac:dyDescent="0.25">
      <c r="K243" s="48" t="s">
        <v>54</v>
      </c>
      <c r="L243" s="30" t="s">
        <v>54</v>
      </c>
    </row>
    <row r="244" spans="11:12" x14ac:dyDescent="0.25">
      <c r="K244" s="48" t="s">
        <v>54</v>
      </c>
      <c r="L244" s="30" t="s">
        <v>54</v>
      </c>
    </row>
    <row r="245" spans="11:12" x14ac:dyDescent="0.25">
      <c r="K245" s="48" t="s">
        <v>54</v>
      </c>
      <c r="L245" s="30" t="s">
        <v>54</v>
      </c>
    </row>
    <row r="246" spans="11:12" x14ac:dyDescent="0.25">
      <c r="K246" s="48" t="s">
        <v>54</v>
      </c>
      <c r="L246" s="30" t="s">
        <v>54</v>
      </c>
    </row>
    <row r="247" spans="11:12" x14ac:dyDescent="0.25">
      <c r="K247" s="48" t="s">
        <v>54</v>
      </c>
      <c r="L247" s="30" t="s">
        <v>54</v>
      </c>
    </row>
    <row r="248" spans="11:12" x14ac:dyDescent="0.25">
      <c r="K248" s="48" t="s">
        <v>54</v>
      </c>
      <c r="L248" s="30" t="s">
        <v>54</v>
      </c>
    </row>
    <row r="249" spans="11:12" x14ac:dyDescent="0.25">
      <c r="K249" s="48" t="s">
        <v>54</v>
      </c>
      <c r="L249" s="30" t="s">
        <v>54</v>
      </c>
    </row>
    <row r="250" spans="11:12" x14ac:dyDescent="0.25">
      <c r="K250" s="48" t="s">
        <v>54</v>
      </c>
      <c r="L250" s="30" t="s">
        <v>54</v>
      </c>
    </row>
    <row r="251" spans="11:12" x14ac:dyDescent="0.25">
      <c r="K251" s="48" t="s">
        <v>54</v>
      </c>
      <c r="L251" s="30" t="s">
        <v>54</v>
      </c>
    </row>
    <row r="252" spans="11:12" x14ac:dyDescent="0.25">
      <c r="K252" s="48" t="s">
        <v>54</v>
      </c>
      <c r="L252" s="30" t="s">
        <v>54</v>
      </c>
    </row>
    <row r="253" spans="11:12" x14ac:dyDescent="0.25">
      <c r="K253" s="48" t="s">
        <v>54</v>
      </c>
      <c r="L253" s="30" t="s">
        <v>54</v>
      </c>
    </row>
    <row r="254" spans="11:12" x14ac:dyDescent="0.25">
      <c r="K254" s="48" t="s">
        <v>54</v>
      </c>
      <c r="L254" s="30" t="s">
        <v>54</v>
      </c>
    </row>
    <row r="255" spans="11:12" x14ac:dyDescent="0.25">
      <c r="K255" s="48" t="s">
        <v>54</v>
      </c>
      <c r="L255" s="30" t="s">
        <v>54</v>
      </c>
    </row>
    <row r="256" spans="11:12" x14ac:dyDescent="0.25">
      <c r="K256" s="48" t="s">
        <v>54</v>
      </c>
      <c r="L256" s="30" t="s">
        <v>54</v>
      </c>
    </row>
    <row r="257" spans="11:12" x14ac:dyDescent="0.25">
      <c r="K257" s="48" t="s">
        <v>54</v>
      </c>
      <c r="L257" s="30" t="s">
        <v>54</v>
      </c>
    </row>
    <row r="258" spans="11:12" x14ac:dyDescent="0.25">
      <c r="K258" s="48" t="s">
        <v>54</v>
      </c>
      <c r="L258" s="30" t="s">
        <v>54</v>
      </c>
    </row>
    <row r="259" spans="11:12" x14ac:dyDescent="0.25">
      <c r="K259" s="48" t="s">
        <v>54</v>
      </c>
      <c r="L259" s="30" t="s">
        <v>54</v>
      </c>
    </row>
    <row r="260" spans="11:12" x14ac:dyDescent="0.25">
      <c r="K260" s="48" t="s">
        <v>54</v>
      </c>
      <c r="L260" s="30" t="s">
        <v>54</v>
      </c>
    </row>
    <row r="261" spans="11:12" x14ac:dyDescent="0.25">
      <c r="K261" s="48" t="s">
        <v>54</v>
      </c>
      <c r="L261" s="30" t="s">
        <v>54</v>
      </c>
    </row>
    <row r="262" spans="11:12" x14ac:dyDescent="0.25">
      <c r="K262" s="48" t="s">
        <v>54</v>
      </c>
      <c r="L262" s="30" t="s">
        <v>54</v>
      </c>
    </row>
    <row r="263" spans="11:12" x14ac:dyDescent="0.25">
      <c r="K263" s="48" t="s">
        <v>54</v>
      </c>
      <c r="L263" s="30" t="s">
        <v>54</v>
      </c>
    </row>
    <row r="264" spans="11:12" x14ac:dyDescent="0.25">
      <c r="K264" s="48" t="s">
        <v>54</v>
      </c>
      <c r="L264" s="30" t="s">
        <v>54</v>
      </c>
    </row>
    <row r="265" spans="11:12" x14ac:dyDescent="0.25">
      <c r="K265" s="48" t="s">
        <v>54</v>
      </c>
      <c r="L265" s="30" t="s">
        <v>54</v>
      </c>
    </row>
    <row r="266" spans="11:12" x14ac:dyDescent="0.25">
      <c r="K266" s="48" t="s">
        <v>54</v>
      </c>
      <c r="L266" s="30" t="s">
        <v>54</v>
      </c>
    </row>
    <row r="267" spans="11:12" x14ac:dyDescent="0.25">
      <c r="K267" s="48" t="s">
        <v>54</v>
      </c>
      <c r="L267" s="30" t="s">
        <v>54</v>
      </c>
    </row>
    <row r="268" spans="11:12" x14ac:dyDescent="0.25">
      <c r="K268" s="48" t="s">
        <v>54</v>
      </c>
      <c r="L268" s="30" t="s">
        <v>54</v>
      </c>
    </row>
    <row r="269" spans="11:12" x14ac:dyDescent="0.25">
      <c r="K269" s="48" t="s">
        <v>54</v>
      </c>
      <c r="L269" s="30" t="s">
        <v>54</v>
      </c>
    </row>
    <row r="270" spans="11:12" x14ac:dyDescent="0.25">
      <c r="K270" s="48" t="s">
        <v>54</v>
      </c>
      <c r="L270" s="30" t="s">
        <v>54</v>
      </c>
    </row>
    <row r="271" spans="11:12" x14ac:dyDescent="0.25">
      <c r="K271" s="48" t="s">
        <v>54</v>
      </c>
      <c r="L271" s="30" t="s">
        <v>54</v>
      </c>
    </row>
    <row r="272" spans="11:12" x14ac:dyDescent="0.25">
      <c r="K272" s="48" t="s">
        <v>54</v>
      </c>
      <c r="L272" s="30" t="s">
        <v>54</v>
      </c>
    </row>
    <row r="273" spans="11:12" x14ac:dyDescent="0.25">
      <c r="K273" s="48" t="s">
        <v>54</v>
      </c>
      <c r="L273" s="30" t="s">
        <v>54</v>
      </c>
    </row>
    <row r="274" spans="11:12" x14ac:dyDescent="0.25">
      <c r="K274" s="48" t="s">
        <v>54</v>
      </c>
      <c r="L274" s="30" t="s">
        <v>54</v>
      </c>
    </row>
    <row r="275" spans="11:12" x14ac:dyDescent="0.25">
      <c r="K275" s="48" t="s">
        <v>54</v>
      </c>
      <c r="L275" s="30" t="s">
        <v>54</v>
      </c>
    </row>
    <row r="276" spans="11:12" x14ac:dyDescent="0.25">
      <c r="K276" s="48" t="s">
        <v>54</v>
      </c>
      <c r="L276" s="30" t="s">
        <v>54</v>
      </c>
    </row>
    <row r="277" spans="11:12" x14ac:dyDescent="0.25">
      <c r="K277" s="48" t="s">
        <v>54</v>
      </c>
      <c r="L277" s="30" t="s">
        <v>54</v>
      </c>
    </row>
    <row r="278" spans="11:12" x14ac:dyDescent="0.25">
      <c r="K278" s="48" t="s">
        <v>54</v>
      </c>
      <c r="L278" s="30" t="s">
        <v>54</v>
      </c>
    </row>
    <row r="279" spans="11:12" x14ac:dyDescent="0.25">
      <c r="K279" s="48" t="s">
        <v>54</v>
      </c>
      <c r="L279" s="30" t="s">
        <v>54</v>
      </c>
    </row>
    <row r="280" spans="11:12" x14ac:dyDescent="0.25">
      <c r="K280" s="48" t="s">
        <v>54</v>
      </c>
      <c r="L280" s="30" t="s">
        <v>54</v>
      </c>
    </row>
    <row r="281" spans="11:12" x14ac:dyDescent="0.25">
      <c r="K281" s="48" t="s">
        <v>54</v>
      </c>
      <c r="L281" s="30" t="s">
        <v>54</v>
      </c>
    </row>
    <row r="282" spans="11:12" x14ac:dyDescent="0.25">
      <c r="K282" s="48" t="s">
        <v>54</v>
      </c>
      <c r="L282" s="30" t="s">
        <v>54</v>
      </c>
    </row>
    <row r="283" spans="11:12" x14ac:dyDescent="0.25">
      <c r="K283" s="48" t="s">
        <v>54</v>
      </c>
      <c r="L283" s="30" t="s">
        <v>54</v>
      </c>
    </row>
    <row r="284" spans="11:12" x14ac:dyDescent="0.25">
      <c r="K284" s="48" t="s">
        <v>54</v>
      </c>
      <c r="L284" s="30" t="s">
        <v>54</v>
      </c>
    </row>
    <row r="285" spans="11:12" x14ac:dyDescent="0.25">
      <c r="K285" s="48" t="s">
        <v>54</v>
      </c>
      <c r="L285" s="30" t="s">
        <v>54</v>
      </c>
    </row>
    <row r="286" spans="11:12" x14ac:dyDescent="0.25">
      <c r="K286" s="48" t="s">
        <v>54</v>
      </c>
      <c r="L286" s="30" t="s">
        <v>54</v>
      </c>
    </row>
    <row r="287" spans="11:12" x14ac:dyDescent="0.25">
      <c r="K287" s="48" t="s">
        <v>54</v>
      </c>
      <c r="L287" s="30" t="s">
        <v>54</v>
      </c>
    </row>
    <row r="288" spans="11:12" x14ac:dyDescent="0.25">
      <c r="K288" s="48" t="s">
        <v>54</v>
      </c>
      <c r="L288" s="30" t="s">
        <v>54</v>
      </c>
    </row>
    <row r="289" spans="11:12" x14ac:dyDescent="0.25">
      <c r="K289" s="48" t="s">
        <v>54</v>
      </c>
      <c r="L289" s="30" t="s">
        <v>54</v>
      </c>
    </row>
    <row r="290" spans="11:12" x14ac:dyDescent="0.25">
      <c r="K290" s="48" t="s">
        <v>54</v>
      </c>
      <c r="L290" s="30" t="s">
        <v>54</v>
      </c>
    </row>
    <row r="291" spans="11:12" x14ac:dyDescent="0.25">
      <c r="K291" s="48" t="s">
        <v>54</v>
      </c>
      <c r="L291" s="30" t="s">
        <v>54</v>
      </c>
    </row>
    <row r="292" spans="11:12" x14ac:dyDescent="0.25">
      <c r="K292" s="48" t="s">
        <v>54</v>
      </c>
      <c r="L292" s="30" t="s">
        <v>54</v>
      </c>
    </row>
    <row r="293" spans="11:12" x14ac:dyDescent="0.25">
      <c r="K293" s="48" t="s">
        <v>54</v>
      </c>
      <c r="L293" s="30" t="s">
        <v>54</v>
      </c>
    </row>
    <row r="294" spans="11:12" x14ac:dyDescent="0.25">
      <c r="K294" s="48" t="s">
        <v>54</v>
      </c>
      <c r="L294" s="30" t="s">
        <v>54</v>
      </c>
    </row>
    <row r="295" spans="11:12" x14ac:dyDescent="0.25">
      <c r="K295" s="48" t="s">
        <v>54</v>
      </c>
      <c r="L295" s="30" t="s">
        <v>54</v>
      </c>
    </row>
    <row r="296" spans="11:12" x14ac:dyDescent="0.25">
      <c r="K296" s="48" t="s">
        <v>54</v>
      </c>
      <c r="L296" s="30" t="s">
        <v>54</v>
      </c>
    </row>
    <row r="297" spans="11:12" x14ac:dyDescent="0.25">
      <c r="K297" s="48" t="s">
        <v>54</v>
      </c>
      <c r="L297" s="30" t="s">
        <v>54</v>
      </c>
    </row>
    <row r="298" spans="11:12" x14ac:dyDescent="0.25">
      <c r="K298" s="48" t="s">
        <v>54</v>
      </c>
      <c r="L298" s="30" t="s">
        <v>54</v>
      </c>
    </row>
    <row r="299" spans="11:12" x14ac:dyDescent="0.25">
      <c r="K299" s="48" t="s">
        <v>54</v>
      </c>
      <c r="L299" s="30" t="s">
        <v>54</v>
      </c>
    </row>
    <row r="300" spans="11:12" x14ac:dyDescent="0.25">
      <c r="K300" s="48" t="s">
        <v>54</v>
      </c>
      <c r="L300" s="30" t="s">
        <v>54</v>
      </c>
    </row>
    <row r="301" spans="11:12" x14ac:dyDescent="0.25">
      <c r="K301" s="48" t="s">
        <v>54</v>
      </c>
      <c r="L301" s="30" t="s">
        <v>54</v>
      </c>
    </row>
    <row r="302" spans="11:12" x14ac:dyDescent="0.25">
      <c r="K302" s="48" t="s">
        <v>54</v>
      </c>
      <c r="L302" s="30" t="s">
        <v>54</v>
      </c>
    </row>
    <row r="303" spans="11:12" x14ac:dyDescent="0.25">
      <c r="K303" s="48" t="s">
        <v>54</v>
      </c>
      <c r="L303" s="30" t="s">
        <v>54</v>
      </c>
    </row>
    <row r="304" spans="11:12" x14ac:dyDescent="0.25">
      <c r="K304" s="26" t="s">
        <v>55</v>
      </c>
      <c r="L304" s="49"/>
    </row>
    <row r="305" spans="11:12" x14ac:dyDescent="0.25">
      <c r="K305" s="48">
        <v>43904</v>
      </c>
      <c r="L305" s="30">
        <v>100</v>
      </c>
    </row>
    <row r="306" spans="11:12" x14ac:dyDescent="0.25">
      <c r="K306" s="48">
        <v>43911</v>
      </c>
      <c r="L306" s="30">
        <v>99.602999999999994</v>
      </c>
    </row>
    <row r="307" spans="11:12" x14ac:dyDescent="0.25">
      <c r="K307" s="48">
        <v>43918</v>
      </c>
      <c r="L307" s="30">
        <v>98.104600000000005</v>
      </c>
    </row>
    <row r="308" spans="11:12" x14ac:dyDescent="0.25">
      <c r="K308" s="48">
        <v>43925</v>
      </c>
      <c r="L308" s="30">
        <v>96.234200000000001</v>
      </c>
    </row>
    <row r="309" spans="11:12" x14ac:dyDescent="0.25">
      <c r="K309" s="48">
        <v>43932</v>
      </c>
      <c r="L309" s="30">
        <v>93.486699999999999</v>
      </c>
    </row>
    <row r="310" spans="11:12" x14ac:dyDescent="0.25">
      <c r="K310" s="48">
        <v>43939</v>
      </c>
      <c r="L310" s="30">
        <v>93.691900000000004</v>
      </c>
    </row>
    <row r="311" spans="11:12" x14ac:dyDescent="0.25">
      <c r="K311" s="48">
        <v>43946</v>
      </c>
      <c r="L311" s="30">
        <v>94.107799999999997</v>
      </c>
    </row>
    <row r="312" spans="11:12" x14ac:dyDescent="0.25">
      <c r="K312" s="48">
        <v>43953</v>
      </c>
      <c r="L312" s="30">
        <v>94.654899999999998</v>
      </c>
    </row>
    <row r="313" spans="11:12" x14ac:dyDescent="0.25">
      <c r="K313" s="48">
        <v>43960</v>
      </c>
      <c r="L313" s="30">
        <v>93.577600000000004</v>
      </c>
    </row>
    <row r="314" spans="11:12" x14ac:dyDescent="0.25">
      <c r="K314" s="48">
        <v>43967</v>
      </c>
      <c r="L314" s="30">
        <v>92.811599999999999</v>
      </c>
    </row>
    <row r="315" spans="11:12" x14ac:dyDescent="0.25">
      <c r="K315" s="48">
        <v>43974</v>
      </c>
      <c r="L315" s="30">
        <v>92.462299999999999</v>
      </c>
    </row>
    <row r="316" spans="11:12" x14ac:dyDescent="0.25">
      <c r="K316" s="48">
        <v>43981</v>
      </c>
      <c r="L316" s="30">
        <v>93.789699999999996</v>
      </c>
    </row>
    <row r="317" spans="11:12" x14ac:dyDescent="0.25">
      <c r="K317" s="48">
        <v>43988</v>
      </c>
      <c r="L317" s="30">
        <v>95.925799999999995</v>
      </c>
    </row>
    <row r="318" spans="11:12" x14ac:dyDescent="0.25">
      <c r="K318" s="48">
        <v>43995</v>
      </c>
      <c r="L318" s="30">
        <v>96.602199999999996</v>
      </c>
    </row>
    <row r="319" spans="11:12" x14ac:dyDescent="0.25">
      <c r="K319" s="48">
        <v>44002</v>
      </c>
      <c r="L319" s="30">
        <v>97.580100000000002</v>
      </c>
    </row>
    <row r="320" spans="11:12" x14ac:dyDescent="0.25">
      <c r="K320" s="48">
        <v>44009</v>
      </c>
      <c r="L320" s="30">
        <v>97.325999999999993</v>
      </c>
    </row>
    <row r="321" spans="11:12" x14ac:dyDescent="0.25">
      <c r="K321" s="48">
        <v>44016</v>
      </c>
      <c r="L321" s="30">
        <v>99.113399999999999</v>
      </c>
    </row>
    <row r="322" spans="11:12" x14ac:dyDescent="0.25">
      <c r="K322" s="48">
        <v>44023</v>
      </c>
      <c r="L322" s="30">
        <v>96.733099999999993</v>
      </c>
    </row>
    <row r="323" spans="11:12" x14ac:dyDescent="0.25">
      <c r="K323" s="48">
        <v>44030</v>
      </c>
      <c r="L323" s="30">
        <v>96.560900000000004</v>
      </c>
    </row>
    <row r="324" spans="11:12" x14ac:dyDescent="0.25">
      <c r="K324" s="48">
        <v>44037</v>
      </c>
      <c r="L324" s="30">
        <v>96.361599999999996</v>
      </c>
    </row>
    <row r="325" spans="11:12" x14ac:dyDescent="0.25">
      <c r="K325" s="48">
        <v>44044</v>
      </c>
      <c r="L325" s="30">
        <v>97.197000000000003</v>
      </c>
    </row>
    <row r="326" spans="11:12" x14ac:dyDescent="0.25">
      <c r="K326" s="48">
        <v>44051</v>
      </c>
      <c r="L326" s="30">
        <v>97.652299999999997</v>
      </c>
    </row>
    <row r="327" spans="11:12" x14ac:dyDescent="0.25">
      <c r="K327" s="48">
        <v>44058</v>
      </c>
      <c r="L327" s="30">
        <v>97.159899999999993</v>
      </c>
    </row>
    <row r="328" spans="11:12" x14ac:dyDescent="0.25">
      <c r="K328" s="48">
        <v>44065</v>
      </c>
      <c r="L328" s="30">
        <v>97.026799999999994</v>
      </c>
    </row>
    <row r="329" spans="11:12" x14ac:dyDescent="0.25">
      <c r="K329" s="48">
        <v>44072</v>
      </c>
      <c r="L329" s="30">
        <v>97.246300000000005</v>
      </c>
    </row>
    <row r="330" spans="11:12" x14ac:dyDescent="0.25">
      <c r="K330" s="48">
        <v>44079</v>
      </c>
      <c r="L330" s="30">
        <v>99.963800000000006</v>
      </c>
    </row>
    <row r="331" spans="11:12" x14ac:dyDescent="0.25">
      <c r="K331" s="48">
        <v>44086</v>
      </c>
      <c r="L331" s="30">
        <v>100.9674</v>
      </c>
    </row>
    <row r="332" spans="11:12" x14ac:dyDescent="0.25">
      <c r="K332" s="48">
        <v>44093</v>
      </c>
      <c r="L332" s="30">
        <v>101.85250000000001</v>
      </c>
    </row>
    <row r="333" spans="11:12" x14ac:dyDescent="0.25">
      <c r="K333" s="48">
        <v>44100</v>
      </c>
      <c r="L333" s="30">
        <v>101.0198</v>
      </c>
    </row>
    <row r="334" spans="11:12" x14ac:dyDescent="0.25">
      <c r="K334" s="48">
        <v>44107</v>
      </c>
      <c r="L334" s="30">
        <v>98.883399999999995</v>
      </c>
    </row>
    <row r="335" spans="11:12" x14ac:dyDescent="0.25">
      <c r="K335" s="48">
        <v>44114</v>
      </c>
      <c r="L335" s="30">
        <v>97.873199999999997</v>
      </c>
    </row>
    <row r="336" spans="11:12" x14ac:dyDescent="0.25">
      <c r="K336" s="48">
        <v>44121</v>
      </c>
      <c r="L336" s="30">
        <v>98.568100000000001</v>
      </c>
    </row>
    <row r="337" spans="11:12" x14ac:dyDescent="0.25">
      <c r="K337" s="48">
        <v>44128</v>
      </c>
      <c r="L337" s="30">
        <v>97.963499999999996</v>
      </c>
    </row>
    <row r="338" spans="11:12" x14ac:dyDescent="0.25">
      <c r="K338" s="48">
        <v>44135</v>
      </c>
      <c r="L338" s="30">
        <v>97.997600000000006</v>
      </c>
    </row>
    <row r="339" spans="11:12" x14ac:dyDescent="0.25">
      <c r="K339" s="48">
        <v>44142</v>
      </c>
      <c r="L339" s="30">
        <v>99.251499999999993</v>
      </c>
    </row>
    <row r="340" spans="11:12" x14ac:dyDescent="0.25">
      <c r="K340" s="48">
        <v>44149</v>
      </c>
      <c r="L340" s="30">
        <v>100.17319999999999</v>
      </c>
    </row>
    <row r="341" spans="11:12" x14ac:dyDescent="0.25">
      <c r="K341" s="48">
        <v>44156</v>
      </c>
      <c r="L341" s="30">
        <v>100.22920000000001</v>
      </c>
    </row>
    <row r="342" spans="11:12" x14ac:dyDescent="0.25">
      <c r="K342" s="48">
        <v>44163</v>
      </c>
      <c r="L342" s="30">
        <v>101.5762</v>
      </c>
    </row>
    <row r="343" spans="11:12" x14ac:dyDescent="0.25">
      <c r="K343" s="48">
        <v>44170</v>
      </c>
      <c r="L343" s="30">
        <v>103.3623</v>
      </c>
    </row>
    <row r="344" spans="11:12" x14ac:dyDescent="0.25">
      <c r="K344" s="48">
        <v>44177</v>
      </c>
      <c r="L344" s="30">
        <v>103.83669999999999</v>
      </c>
    </row>
    <row r="345" spans="11:12" x14ac:dyDescent="0.25">
      <c r="K345" s="48">
        <v>44184</v>
      </c>
      <c r="L345" s="30">
        <v>103.70829999999999</v>
      </c>
    </row>
    <row r="346" spans="11:12" x14ac:dyDescent="0.25">
      <c r="K346" s="48">
        <v>44191</v>
      </c>
      <c r="L346" s="30">
        <v>98.2393</v>
      </c>
    </row>
    <row r="347" spans="11:12" x14ac:dyDescent="0.25">
      <c r="K347" s="48">
        <v>44198</v>
      </c>
      <c r="L347" s="30">
        <v>94.650599999999997</v>
      </c>
    </row>
    <row r="348" spans="11:12" x14ac:dyDescent="0.25">
      <c r="K348" s="48">
        <v>44205</v>
      </c>
      <c r="L348" s="30">
        <v>95.644099999999995</v>
      </c>
    </row>
    <row r="349" spans="11:12" x14ac:dyDescent="0.25">
      <c r="K349" s="48">
        <v>44212</v>
      </c>
      <c r="L349" s="30">
        <v>97.678299999999993</v>
      </c>
    </row>
    <row r="350" spans="11:12" x14ac:dyDescent="0.25">
      <c r="K350" s="48">
        <v>44219</v>
      </c>
      <c r="L350" s="30">
        <v>98.293300000000002</v>
      </c>
    </row>
    <row r="351" spans="11:12" x14ac:dyDescent="0.25">
      <c r="K351" s="48">
        <v>44226</v>
      </c>
      <c r="L351" s="30">
        <v>98.661500000000004</v>
      </c>
    </row>
    <row r="352" spans="11:12" x14ac:dyDescent="0.25">
      <c r="K352" s="48">
        <v>44233</v>
      </c>
      <c r="L352" s="30">
        <v>102.6096</v>
      </c>
    </row>
    <row r="353" spans="11:12" x14ac:dyDescent="0.25">
      <c r="K353" s="48">
        <v>44240</v>
      </c>
      <c r="L353" s="30">
        <v>104.1665</v>
      </c>
    </row>
    <row r="354" spans="11:12" x14ac:dyDescent="0.25">
      <c r="K354" s="48">
        <v>44247</v>
      </c>
      <c r="L354" s="30">
        <v>104.1627</v>
      </c>
    </row>
    <row r="355" spans="11:12" x14ac:dyDescent="0.25">
      <c r="K355" s="48">
        <v>44254</v>
      </c>
      <c r="L355" s="30">
        <v>104.5933</v>
      </c>
    </row>
    <row r="356" spans="11:12" x14ac:dyDescent="0.25">
      <c r="K356" s="48">
        <v>44261</v>
      </c>
      <c r="L356" s="30">
        <v>105.33459999999999</v>
      </c>
    </row>
    <row r="357" spans="11:12" x14ac:dyDescent="0.25">
      <c r="K357" s="48">
        <v>44268</v>
      </c>
      <c r="L357" s="30">
        <v>105.31699999999999</v>
      </c>
    </row>
    <row r="358" spans="11:12" x14ac:dyDescent="0.25">
      <c r="K358" s="48">
        <v>44275</v>
      </c>
      <c r="L358" s="30">
        <v>105.28060000000001</v>
      </c>
    </row>
    <row r="359" spans="11:12" x14ac:dyDescent="0.25">
      <c r="K359" s="48">
        <v>44282</v>
      </c>
      <c r="L359" s="30">
        <v>105.5879</v>
      </c>
    </row>
    <row r="360" spans="11:12" x14ac:dyDescent="0.25">
      <c r="K360" s="48">
        <v>44289</v>
      </c>
      <c r="L360" s="30">
        <v>105.11660000000001</v>
      </c>
    </row>
    <row r="361" spans="11:12" x14ac:dyDescent="0.25">
      <c r="K361" s="48">
        <v>44296</v>
      </c>
      <c r="L361" s="30">
        <v>103.377</v>
      </c>
    </row>
    <row r="362" spans="11:12" x14ac:dyDescent="0.25">
      <c r="K362" s="48">
        <v>44303</v>
      </c>
      <c r="L362" s="30">
        <v>103.7624</v>
      </c>
    </row>
    <row r="363" spans="11:12" x14ac:dyDescent="0.25">
      <c r="K363" s="48">
        <v>44310</v>
      </c>
      <c r="L363" s="30">
        <v>103.1751</v>
      </c>
    </row>
    <row r="364" spans="11:12" x14ac:dyDescent="0.25">
      <c r="K364" s="48">
        <v>44317</v>
      </c>
      <c r="L364" s="30">
        <v>102.71299999999999</v>
      </c>
    </row>
    <row r="365" spans="11:12" x14ac:dyDescent="0.25">
      <c r="K365" s="48">
        <v>44324</v>
      </c>
      <c r="L365" s="30">
        <v>101.8847</v>
      </c>
    </row>
    <row r="366" spans="11:12" x14ac:dyDescent="0.25">
      <c r="K366" s="48" t="s">
        <v>54</v>
      </c>
      <c r="L366" s="30" t="s">
        <v>54</v>
      </c>
    </row>
    <row r="367" spans="11:12" x14ac:dyDescent="0.25">
      <c r="K367" s="48" t="s">
        <v>54</v>
      </c>
      <c r="L367" s="30" t="s">
        <v>54</v>
      </c>
    </row>
    <row r="368" spans="11:12" x14ac:dyDescent="0.25">
      <c r="K368" s="48" t="s">
        <v>54</v>
      </c>
      <c r="L368" s="30" t="s">
        <v>54</v>
      </c>
    </row>
    <row r="369" spans="11:12" x14ac:dyDescent="0.25">
      <c r="K369" s="48" t="s">
        <v>54</v>
      </c>
      <c r="L369" s="30" t="s">
        <v>54</v>
      </c>
    </row>
    <row r="370" spans="11:12" x14ac:dyDescent="0.25">
      <c r="K370" s="48" t="s">
        <v>54</v>
      </c>
      <c r="L370" s="30" t="s">
        <v>54</v>
      </c>
    </row>
    <row r="371" spans="11:12" x14ac:dyDescent="0.25">
      <c r="K371" s="48" t="s">
        <v>54</v>
      </c>
      <c r="L371" s="30" t="s">
        <v>54</v>
      </c>
    </row>
    <row r="372" spans="11:12" x14ac:dyDescent="0.25">
      <c r="K372" s="48" t="s">
        <v>54</v>
      </c>
      <c r="L372" s="30" t="s">
        <v>54</v>
      </c>
    </row>
    <row r="373" spans="11:12" x14ac:dyDescent="0.25">
      <c r="K373" s="48" t="s">
        <v>54</v>
      </c>
      <c r="L373" s="30" t="s">
        <v>54</v>
      </c>
    </row>
    <row r="374" spans="11:12" x14ac:dyDescent="0.25">
      <c r="K374" s="48" t="s">
        <v>54</v>
      </c>
      <c r="L374" s="30" t="s">
        <v>54</v>
      </c>
    </row>
    <row r="375" spans="11:12" x14ac:dyDescent="0.25">
      <c r="K375" s="48" t="s">
        <v>54</v>
      </c>
      <c r="L375" s="30" t="s">
        <v>54</v>
      </c>
    </row>
    <row r="376" spans="11:12" x14ac:dyDescent="0.25">
      <c r="K376" s="48" t="s">
        <v>54</v>
      </c>
      <c r="L376" s="30" t="s">
        <v>54</v>
      </c>
    </row>
    <row r="377" spans="11:12" x14ac:dyDescent="0.25">
      <c r="K377" s="48" t="s">
        <v>54</v>
      </c>
      <c r="L377" s="30" t="s">
        <v>54</v>
      </c>
    </row>
    <row r="378" spans="11:12" x14ac:dyDescent="0.25">
      <c r="K378" s="48" t="s">
        <v>54</v>
      </c>
      <c r="L378" s="30" t="s">
        <v>54</v>
      </c>
    </row>
    <row r="379" spans="11:12" x14ac:dyDescent="0.25">
      <c r="K379" s="48" t="s">
        <v>54</v>
      </c>
      <c r="L379" s="30" t="s">
        <v>54</v>
      </c>
    </row>
    <row r="380" spans="11:12" x14ac:dyDescent="0.25">
      <c r="K380" s="48" t="s">
        <v>54</v>
      </c>
      <c r="L380" s="30" t="s">
        <v>54</v>
      </c>
    </row>
    <row r="381" spans="11:12" x14ac:dyDescent="0.25">
      <c r="K381" s="48" t="s">
        <v>54</v>
      </c>
      <c r="L381" s="30" t="s">
        <v>54</v>
      </c>
    </row>
    <row r="382" spans="11:12" x14ac:dyDescent="0.25">
      <c r="K382" s="48" t="s">
        <v>54</v>
      </c>
      <c r="L382" s="30" t="s">
        <v>54</v>
      </c>
    </row>
    <row r="383" spans="11:12" x14ac:dyDescent="0.25">
      <c r="K383" s="48" t="s">
        <v>54</v>
      </c>
      <c r="L383" s="30" t="s">
        <v>54</v>
      </c>
    </row>
    <row r="384" spans="11:12" x14ac:dyDescent="0.25">
      <c r="K384" s="48" t="s">
        <v>54</v>
      </c>
      <c r="L384" s="30" t="s">
        <v>54</v>
      </c>
    </row>
    <row r="385" spans="11:12" x14ac:dyDescent="0.25">
      <c r="K385" s="48" t="s">
        <v>54</v>
      </c>
      <c r="L385" s="30" t="s">
        <v>54</v>
      </c>
    </row>
    <row r="386" spans="11:12" x14ac:dyDescent="0.25">
      <c r="K386" s="48" t="s">
        <v>54</v>
      </c>
      <c r="L386" s="30" t="s">
        <v>54</v>
      </c>
    </row>
    <row r="387" spans="11:12" x14ac:dyDescent="0.25">
      <c r="K387" s="48" t="s">
        <v>54</v>
      </c>
      <c r="L387" s="30" t="s">
        <v>54</v>
      </c>
    </row>
    <row r="388" spans="11:12" x14ac:dyDescent="0.25">
      <c r="K388" s="48" t="s">
        <v>54</v>
      </c>
      <c r="L388" s="30" t="s">
        <v>54</v>
      </c>
    </row>
    <row r="389" spans="11:12" x14ac:dyDescent="0.25">
      <c r="K389" s="48" t="s">
        <v>54</v>
      </c>
      <c r="L389" s="30" t="s">
        <v>54</v>
      </c>
    </row>
    <row r="390" spans="11:12" x14ac:dyDescent="0.25">
      <c r="K390" s="48" t="s">
        <v>54</v>
      </c>
      <c r="L390" s="30" t="s">
        <v>54</v>
      </c>
    </row>
    <row r="391" spans="11:12" x14ac:dyDescent="0.25">
      <c r="K391" s="48" t="s">
        <v>54</v>
      </c>
      <c r="L391" s="30" t="s">
        <v>54</v>
      </c>
    </row>
    <row r="392" spans="11:12" x14ac:dyDescent="0.25">
      <c r="K392" s="48" t="s">
        <v>54</v>
      </c>
      <c r="L392" s="30" t="s">
        <v>54</v>
      </c>
    </row>
    <row r="393" spans="11:12" x14ac:dyDescent="0.25">
      <c r="K393" s="48" t="s">
        <v>54</v>
      </c>
      <c r="L393" s="30" t="s">
        <v>54</v>
      </c>
    </row>
    <row r="394" spans="11:12" x14ac:dyDescent="0.25">
      <c r="K394" s="48" t="s">
        <v>54</v>
      </c>
      <c r="L394" s="30" t="s">
        <v>54</v>
      </c>
    </row>
    <row r="395" spans="11:12" x14ac:dyDescent="0.25">
      <c r="K395" s="48" t="s">
        <v>54</v>
      </c>
      <c r="L395" s="30" t="s">
        <v>54</v>
      </c>
    </row>
    <row r="396" spans="11:12" x14ac:dyDescent="0.25">
      <c r="K396" s="48" t="s">
        <v>54</v>
      </c>
      <c r="L396" s="30" t="s">
        <v>54</v>
      </c>
    </row>
    <row r="397" spans="11:12" x14ac:dyDescent="0.25">
      <c r="K397" s="48" t="s">
        <v>54</v>
      </c>
      <c r="L397" s="30" t="s">
        <v>54</v>
      </c>
    </row>
    <row r="398" spans="11:12" x14ac:dyDescent="0.25">
      <c r="K398" s="48" t="s">
        <v>54</v>
      </c>
      <c r="L398" s="30" t="s">
        <v>54</v>
      </c>
    </row>
    <row r="399" spans="11:12" x14ac:dyDescent="0.25">
      <c r="K399" s="48" t="s">
        <v>54</v>
      </c>
      <c r="L399" s="30" t="s">
        <v>54</v>
      </c>
    </row>
    <row r="400" spans="11:12" x14ac:dyDescent="0.25">
      <c r="K400" s="48" t="s">
        <v>54</v>
      </c>
      <c r="L400" s="30" t="s">
        <v>54</v>
      </c>
    </row>
    <row r="401" spans="11:12" x14ac:dyDescent="0.25">
      <c r="K401" s="48" t="s">
        <v>54</v>
      </c>
      <c r="L401" s="30" t="s">
        <v>54</v>
      </c>
    </row>
    <row r="402" spans="11:12" x14ac:dyDescent="0.25">
      <c r="K402" s="48" t="s">
        <v>54</v>
      </c>
      <c r="L402" s="30" t="s">
        <v>54</v>
      </c>
    </row>
    <row r="403" spans="11:12" x14ac:dyDescent="0.25">
      <c r="K403" s="48" t="s">
        <v>54</v>
      </c>
      <c r="L403" s="30" t="s">
        <v>54</v>
      </c>
    </row>
    <row r="404" spans="11:12" x14ac:dyDescent="0.25">
      <c r="K404" s="48" t="s">
        <v>54</v>
      </c>
      <c r="L404" s="30" t="s">
        <v>54</v>
      </c>
    </row>
    <row r="405" spans="11:12" x14ac:dyDescent="0.25">
      <c r="K405" s="48" t="s">
        <v>54</v>
      </c>
      <c r="L405" s="30" t="s">
        <v>54</v>
      </c>
    </row>
    <row r="406" spans="11:12" x14ac:dyDescent="0.25">
      <c r="K406" s="48" t="s">
        <v>54</v>
      </c>
      <c r="L406" s="30" t="s">
        <v>54</v>
      </c>
    </row>
    <row r="407" spans="11:12" x14ac:dyDescent="0.25">
      <c r="K407" s="48" t="s">
        <v>54</v>
      </c>
      <c r="L407" s="30" t="s">
        <v>54</v>
      </c>
    </row>
    <row r="408" spans="11:12" x14ac:dyDescent="0.25">
      <c r="K408" s="48" t="s">
        <v>54</v>
      </c>
      <c r="L408" s="30" t="s">
        <v>54</v>
      </c>
    </row>
    <row r="409" spans="11:12" x14ac:dyDescent="0.25">
      <c r="K409" s="48" t="s">
        <v>54</v>
      </c>
      <c r="L409" s="30" t="s">
        <v>54</v>
      </c>
    </row>
    <row r="410" spans="11:12" x14ac:dyDescent="0.25">
      <c r="K410" s="48" t="s">
        <v>54</v>
      </c>
      <c r="L410" s="30" t="s">
        <v>54</v>
      </c>
    </row>
    <row r="411" spans="11:12" x14ac:dyDescent="0.25">
      <c r="K411" s="48" t="s">
        <v>54</v>
      </c>
      <c r="L411" s="30" t="s">
        <v>54</v>
      </c>
    </row>
    <row r="412" spans="11:12" x14ac:dyDescent="0.25">
      <c r="K412" s="48" t="s">
        <v>54</v>
      </c>
      <c r="L412" s="30" t="s">
        <v>54</v>
      </c>
    </row>
    <row r="413" spans="11:12" x14ac:dyDescent="0.25">
      <c r="K413" s="48" t="s">
        <v>54</v>
      </c>
      <c r="L413" s="30" t="s">
        <v>54</v>
      </c>
    </row>
    <row r="414" spans="11:12" x14ac:dyDescent="0.25">
      <c r="K414" s="48" t="s">
        <v>54</v>
      </c>
      <c r="L414" s="30" t="s">
        <v>54</v>
      </c>
    </row>
    <row r="415" spans="11:12" x14ac:dyDescent="0.25">
      <c r="K415" s="48" t="s">
        <v>54</v>
      </c>
      <c r="L415" s="30" t="s">
        <v>54</v>
      </c>
    </row>
    <row r="416" spans="11:12" x14ac:dyDescent="0.25">
      <c r="K416" s="48" t="s">
        <v>54</v>
      </c>
      <c r="L416" s="30" t="s">
        <v>54</v>
      </c>
    </row>
    <row r="417" spans="11:12" x14ac:dyDescent="0.25">
      <c r="K417" s="48" t="s">
        <v>54</v>
      </c>
      <c r="L417" s="30" t="s">
        <v>54</v>
      </c>
    </row>
    <row r="418" spans="11:12" x14ac:dyDescent="0.25">
      <c r="K418" s="48" t="s">
        <v>54</v>
      </c>
      <c r="L418" s="30" t="s">
        <v>54</v>
      </c>
    </row>
    <row r="419" spans="11:12" x14ac:dyDescent="0.25">
      <c r="K419" s="48" t="s">
        <v>54</v>
      </c>
      <c r="L419" s="30" t="s">
        <v>54</v>
      </c>
    </row>
    <row r="420" spans="11:12" x14ac:dyDescent="0.25">
      <c r="K420" s="48" t="s">
        <v>54</v>
      </c>
      <c r="L420" s="30" t="s">
        <v>54</v>
      </c>
    </row>
    <row r="421" spans="11:12" x14ac:dyDescent="0.25">
      <c r="K421" s="48" t="s">
        <v>54</v>
      </c>
      <c r="L421" s="30" t="s">
        <v>54</v>
      </c>
    </row>
    <row r="422" spans="11:12" x14ac:dyDescent="0.25">
      <c r="K422" s="48" t="s">
        <v>54</v>
      </c>
      <c r="L422" s="30" t="s">
        <v>54</v>
      </c>
    </row>
    <row r="423" spans="11:12" x14ac:dyDescent="0.25">
      <c r="K423" s="48" t="s">
        <v>54</v>
      </c>
      <c r="L423" s="30" t="s">
        <v>54</v>
      </c>
    </row>
    <row r="424" spans="11:12" x14ac:dyDescent="0.25">
      <c r="K424" s="48" t="s">
        <v>54</v>
      </c>
      <c r="L424" s="30" t="s">
        <v>54</v>
      </c>
    </row>
    <row r="425" spans="11:12" x14ac:dyDescent="0.25">
      <c r="K425" s="48" t="s">
        <v>54</v>
      </c>
      <c r="L425" s="30" t="s">
        <v>54</v>
      </c>
    </row>
    <row r="426" spans="11:12" x14ac:dyDescent="0.25">
      <c r="K426" s="48" t="s">
        <v>54</v>
      </c>
      <c r="L426" s="30" t="s">
        <v>54</v>
      </c>
    </row>
    <row r="427" spans="11:12" x14ac:dyDescent="0.25">
      <c r="K427" s="48" t="s">
        <v>54</v>
      </c>
      <c r="L427" s="30" t="s">
        <v>54</v>
      </c>
    </row>
    <row r="428" spans="11:12" x14ac:dyDescent="0.25">
      <c r="K428" s="48" t="s">
        <v>54</v>
      </c>
      <c r="L428" s="30" t="s">
        <v>54</v>
      </c>
    </row>
    <row r="429" spans="11:12" x14ac:dyDescent="0.25">
      <c r="K429" s="48" t="s">
        <v>54</v>
      </c>
      <c r="L429" s="30" t="s">
        <v>54</v>
      </c>
    </row>
    <row r="430" spans="11:12" x14ac:dyDescent="0.25">
      <c r="K430" s="48" t="s">
        <v>54</v>
      </c>
      <c r="L430" s="30" t="s">
        <v>54</v>
      </c>
    </row>
    <row r="431" spans="11:12" x14ac:dyDescent="0.25">
      <c r="K431" s="48" t="s">
        <v>54</v>
      </c>
      <c r="L431" s="30" t="s">
        <v>54</v>
      </c>
    </row>
    <row r="432" spans="11:12" x14ac:dyDescent="0.25">
      <c r="K432" s="48" t="s">
        <v>54</v>
      </c>
      <c r="L432" s="30" t="s">
        <v>54</v>
      </c>
    </row>
    <row r="433" spans="11:12" x14ac:dyDescent="0.25">
      <c r="K433" s="48" t="s">
        <v>54</v>
      </c>
      <c r="L433" s="30" t="s">
        <v>54</v>
      </c>
    </row>
    <row r="434" spans="11:12" x14ac:dyDescent="0.25">
      <c r="K434" s="48" t="s">
        <v>54</v>
      </c>
      <c r="L434" s="30" t="s">
        <v>54</v>
      </c>
    </row>
    <row r="435" spans="11:12" x14ac:dyDescent="0.25">
      <c r="K435" s="48" t="s">
        <v>54</v>
      </c>
      <c r="L435" s="30" t="s">
        <v>54</v>
      </c>
    </row>
    <row r="436" spans="11:12" x14ac:dyDescent="0.25">
      <c r="K436" s="48" t="s">
        <v>54</v>
      </c>
      <c r="L436" s="30" t="s">
        <v>54</v>
      </c>
    </row>
    <row r="437" spans="11:12" x14ac:dyDescent="0.25">
      <c r="K437" s="48" t="s">
        <v>54</v>
      </c>
      <c r="L437" s="30" t="s">
        <v>54</v>
      </c>
    </row>
    <row r="438" spans="11:12" x14ac:dyDescent="0.25">
      <c r="K438" s="48" t="s">
        <v>54</v>
      </c>
      <c r="L438" s="30" t="s">
        <v>54</v>
      </c>
    </row>
    <row r="439" spans="11:12" x14ac:dyDescent="0.25">
      <c r="K439" s="48" t="s">
        <v>54</v>
      </c>
      <c r="L439" s="30" t="s">
        <v>54</v>
      </c>
    </row>
    <row r="440" spans="11:12" x14ac:dyDescent="0.25">
      <c r="K440" s="48" t="s">
        <v>54</v>
      </c>
      <c r="L440" s="30" t="s">
        <v>54</v>
      </c>
    </row>
    <row r="441" spans="11:12" x14ac:dyDescent="0.25">
      <c r="K441" s="48" t="s">
        <v>54</v>
      </c>
      <c r="L441" s="30" t="s">
        <v>54</v>
      </c>
    </row>
    <row r="442" spans="11:12" x14ac:dyDescent="0.25">
      <c r="K442" s="48" t="s">
        <v>54</v>
      </c>
      <c r="L442" s="30" t="s">
        <v>54</v>
      </c>
    </row>
    <row r="443" spans="11:12" x14ac:dyDescent="0.25">
      <c r="K443" s="48" t="s">
        <v>54</v>
      </c>
      <c r="L443" s="30" t="s">
        <v>54</v>
      </c>
    </row>
    <row r="444" spans="11:12" x14ac:dyDescent="0.25">
      <c r="K444" s="48" t="s">
        <v>54</v>
      </c>
      <c r="L444" s="30" t="s">
        <v>54</v>
      </c>
    </row>
    <row r="445" spans="11:12" x14ac:dyDescent="0.25">
      <c r="K445" s="48" t="s">
        <v>54</v>
      </c>
      <c r="L445" s="30" t="s">
        <v>54</v>
      </c>
    </row>
    <row r="446" spans="11:12" x14ac:dyDescent="0.25">
      <c r="K446" s="48" t="s">
        <v>54</v>
      </c>
      <c r="L446" s="30" t="s">
        <v>54</v>
      </c>
    </row>
    <row r="447" spans="11:12" x14ac:dyDescent="0.25">
      <c r="K447" s="48" t="s">
        <v>54</v>
      </c>
      <c r="L447" s="30" t="s">
        <v>54</v>
      </c>
    </row>
    <row r="448" spans="11:12" x14ac:dyDescent="0.25">
      <c r="K448" s="48" t="s">
        <v>54</v>
      </c>
      <c r="L448" s="30" t="s">
        <v>54</v>
      </c>
    </row>
    <row r="449" spans="11:12" x14ac:dyDescent="0.25">
      <c r="K449" s="48" t="s">
        <v>54</v>
      </c>
      <c r="L449" s="30" t="s">
        <v>54</v>
      </c>
    </row>
    <row r="450" spans="11:12" x14ac:dyDescent="0.25">
      <c r="K450" s="48" t="s">
        <v>54</v>
      </c>
      <c r="L450" s="30" t="s">
        <v>54</v>
      </c>
    </row>
    <row r="451" spans="11:12" x14ac:dyDescent="0.25">
      <c r="K451" s="48" t="s">
        <v>54</v>
      </c>
      <c r="L451" s="30" t="s">
        <v>54</v>
      </c>
    </row>
    <row r="452" spans="11:12" x14ac:dyDescent="0.25">
      <c r="K452" s="26" t="s">
        <v>56</v>
      </c>
      <c r="L452" s="26"/>
    </row>
    <row r="453" spans="11:12" x14ac:dyDescent="0.25">
      <c r="K453" s="48">
        <v>43904</v>
      </c>
      <c r="L453" s="30">
        <v>100</v>
      </c>
    </row>
    <row r="454" spans="11:12" x14ac:dyDescent="0.25">
      <c r="K454" s="48">
        <v>43911</v>
      </c>
      <c r="L454" s="30">
        <v>99.320899999999995</v>
      </c>
    </row>
    <row r="455" spans="11:12" x14ac:dyDescent="0.25">
      <c r="K455" s="48">
        <v>43918</v>
      </c>
      <c r="L455" s="30">
        <v>95.462100000000007</v>
      </c>
    </row>
    <row r="456" spans="11:12" x14ac:dyDescent="0.25">
      <c r="K456" s="48">
        <v>43925</v>
      </c>
      <c r="L456" s="30">
        <v>93.056899999999999</v>
      </c>
    </row>
    <row r="457" spans="11:12" x14ac:dyDescent="0.25">
      <c r="K457" s="48">
        <v>43932</v>
      </c>
      <c r="L457" s="30">
        <v>91.348500000000001</v>
      </c>
    </row>
    <row r="458" spans="11:12" x14ac:dyDescent="0.25">
      <c r="K458" s="48">
        <v>43939</v>
      </c>
      <c r="L458" s="30">
        <v>91.479500000000002</v>
      </c>
    </row>
    <row r="459" spans="11:12" x14ac:dyDescent="0.25">
      <c r="K459" s="48">
        <v>43946</v>
      </c>
      <c r="L459" s="30">
        <v>92.261899999999997</v>
      </c>
    </row>
    <row r="460" spans="11:12" x14ac:dyDescent="0.25">
      <c r="K460" s="48">
        <v>43953</v>
      </c>
      <c r="L460" s="30">
        <v>92.854500000000002</v>
      </c>
    </row>
    <row r="461" spans="11:12" x14ac:dyDescent="0.25">
      <c r="K461" s="48">
        <v>43960</v>
      </c>
      <c r="L461" s="30">
        <v>93.613200000000006</v>
      </c>
    </row>
    <row r="462" spans="11:12" x14ac:dyDescent="0.25">
      <c r="K462" s="48">
        <v>43967</v>
      </c>
      <c r="L462" s="30">
        <v>94.224100000000007</v>
      </c>
    </row>
    <row r="463" spans="11:12" x14ac:dyDescent="0.25">
      <c r="K463" s="48">
        <v>43974</v>
      </c>
      <c r="L463" s="30">
        <v>94.406700000000001</v>
      </c>
    </row>
    <row r="464" spans="11:12" x14ac:dyDescent="0.25">
      <c r="K464" s="48">
        <v>43981</v>
      </c>
      <c r="L464" s="30">
        <v>94.685500000000005</v>
      </c>
    </row>
    <row r="465" spans="11:12" x14ac:dyDescent="0.25">
      <c r="K465" s="48">
        <v>43988</v>
      </c>
      <c r="L465" s="30">
        <v>95.540499999999994</v>
      </c>
    </row>
    <row r="466" spans="11:12" x14ac:dyDescent="0.25">
      <c r="K466" s="48">
        <v>43995</v>
      </c>
      <c r="L466" s="30">
        <v>96.093199999999996</v>
      </c>
    </row>
    <row r="467" spans="11:12" x14ac:dyDescent="0.25">
      <c r="K467" s="48">
        <v>44002</v>
      </c>
      <c r="L467" s="30">
        <v>96.070300000000003</v>
      </c>
    </row>
    <row r="468" spans="11:12" x14ac:dyDescent="0.25">
      <c r="K468" s="48">
        <v>44009</v>
      </c>
      <c r="L468" s="30">
        <v>95.820499999999996</v>
      </c>
    </row>
    <row r="469" spans="11:12" x14ac:dyDescent="0.25">
      <c r="K469" s="48">
        <v>44016</v>
      </c>
      <c r="L469" s="30">
        <v>96.945599999999999</v>
      </c>
    </row>
    <row r="470" spans="11:12" x14ac:dyDescent="0.25">
      <c r="K470" s="48">
        <v>44023</v>
      </c>
      <c r="L470" s="30">
        <v>98.291399999999996</v>
      </c>
    </row>
    <row r="471" spans="11:12" x14ac:dyDescent="0.25">
      <c r="K471" s="48">
        <v>44030</v>
      </c>
      <c r="L471" s="30">
        <v>98.765900000000002</v>
      </c>
    </row>
    <row r="472" spans="11:12" x14ac:dyDescent="0.25">
      <c r="K472" s="48">
        <v>44037</v>
      </c>
      <c r="L472" s="30">
        <v>99.118200000000002</v>
      </c>
    </row>
    <row r="473" spans="11:12" x14ac:dyDescent="0.25">
      <c r="K473" s="48">
        <v>44044</v>
      </c>
      <c r="L473" s="30">
        <v>99.064099999999996</v>
      </c>
    </row>
    <row r="474" spans="11:12" x14ac:dyDescent="0.25">
      <c r="K474" s="48">
        <v>44051</v>
      </c>
      <c r="L474" s="30">
        <v>99.349500000000006</v>
      </c>
    </row>
    <row r="475" spans="11:12" x14ac:dyDescent="0.25">
      <c r="K475" s="48">
        <v>44058</v>
      </c>
      <c r="L475" s="30">
        <v>99.318700000000007</v>
      </c>
    </row>
    <row r="476" spans="11:12" x14ac:dyDescent="0.25">
      <c r="K476" s="48">
        <v>44065</v>
      </c>
      <c r="L476" s="30">
        <v>99.692700000000002</v>
      </c>
    </row>
    <row r="477" spans="11:12" x14ac:dyDescent="0.25">
      <c r="K477" s="48">
        <v>44072</v>
      </c>
      <c r="L477" s="30">
        <v>99.596500000000006</v>
      </c>
    </row>
    <row r="478" spans="11:12" x14ac:dyDescent="0.25">
      <c r="K478" s="48">
        <v>44079</v>
      </c>
      <c r="L478" s="30">
        <v>99.920599999999993</v>
      </c>
    </row>
    <row r="479" spans="11:12" x14ac:dyDescent="0.25">
      <c r="K479" s="48">
        <v>44086</v>
      </c>
      <c r="L479" s="30">
        <v>100.5185</v>
      </c>
    </row>
    <row r="480" spans="11:12" x14ac:dyDescent="0.25">
      <c r="K480" s="48">
        <v>44093</v>
      </c>
      <c r="L480" s="30">
        <v>100.7351</v>
      </c>
    </row>
    <row r="481" spans="11:12" x14ac:dyDescent="0.25">
      <c r="K481" s="48">
        <v>44100</v>
      </c>
      <c r="L481" s="30">
        <v>100.07989999999999</v>
      </c>
    </row>
    <row r="482" spans="11:12" x14ac:dyDescent="0.25">
      <c r="K482" s="48">
        <v>44107</v>
      </c>
      <c r="L482" s="30">
        <v>99.3964</v>
      </c>
    </row>
    <row r="483" spans="11:12" x14ac:dyDescent="0.25">
      <c r="K483" s="48">
        <v>44114</v>
      </c>
      <c r="L483" s="30">
        <v>99.861099999999993</v>
      </c>
    </row>
    <row r="484" spans="11:12" x14ac:dyDescent="0.25">
      <c r="K484" s="48">
        <v>44121</v>
      </c>
      <c r="L484" s="30">
        <v>100.52509999999999</v>
      </c>
    </row>
    <row r="485" spans="11:12" x14ac:dyDescent="0.25">
      <c r="K485" s="48">
        <v>44128</v>
      </c>
      <c r="L485" s="30">
        <v>100.6293</v>
      </c>
    </row>
    <row r="486" spans="11:12" x14ac:dyDescent="0.25">
      <c r="K486" s="48">
        <v>44135</v>
      </c>
      <c r="L486" s="30">
        <v>100.64490000000001</v>
      </c>
    </row>
    <row r="487" spans="11:12" x14ac:dyDescent="0.25">
      <c r="K487" s="48">
        <v>44142</v>
      </c>
      <c r="L487" s="30">
        <v>100.9333</v>
      </c>
    </row>
    <row r="488" spans="11:12" x14ac:dyDescent="0.25">
      <c r="K488" s="48">
        <v>44149</v>
      </c>
      <c r="L488" s="30">
        <v>101.59059999999999</v>
      </c>
    </row>
    <row r="489" spans="11:12" x14ac:dyDescent="0.25">
      <c r="K489" s="48">
        <v>44156</v>
      </c>
      <c r="L489" s="30">
        <v>101.7469</v>
      </c>
    </row>
    <row r="490" spans="11:12" x14ac:dyDescent="0.25">
      <c r="K490" s="48">
        <v>44163</v>
      </c>
      <c r="L490" s="30">
        <v>101.88079999999999</v>
      </c>
    </row>
    <row r="491" spans="11:12" x14ac:dyDescent="0.25">
      <c r="K491" s="48">
        <v>44170</v>
      </c>
      <c r="L491" s="30">
        <v>102.20350000000001</v>
      </c>
    </row>
    <row r="492" spans="11:12" x14ac:dyDescent="0.25">
      <c r="K492" s="48">
        <v>44177</v>
      </c>
      <c r="L492" s="30">
        <v>102.0921</v>
      </c>
    </row>
    <row r="493" spans="11:12" x14ac:dyDescent="0.25">
      <c r="K493" s="48">
        <v>44184</v>
      </c>
      <c r="L493" s="30">
        <v>100.9569</v>
      </c>
    </row>
    <row r="494" spans="11:12" x14ac:dyDescent="0.25">
      <c r="K494" s="48">
        <v>44191</v>
      </c>
      <c r="L494" s="30">
        <v>96.614999999999995</v>
      </c>
    </row>
    <row r="495" spans="11:12" x14ac:dyDescent="0.25">
      <c r="K495" s="48">
        <v>44198</v>
      </c>
      <c r="L495" s="30">
        <v>93.7423</v>
      </c>
    </row>
    <row r="496" spans="11:12" x14ac:dyDescent="0.25">
      <c r="K496" s="48">
        <v>44205</v>
      </c>
      <c r="L496" s="30">
        <v>95.569199999999995</v>
      </c>
    </row>
    <row r="497" spans="11:12" x14ac:dyDescent="0.25">
      <c r="K497" s="48">
        <v>44212</v>
      </c>
      <c r="L497" s="30">
        <v>97.926000000000002</v>
      </c>
    </row>
    <row r="498" spans="11:12" x14ac:dyDescent="0.25">
      <c r="K498" s="48">
        <v>44219</v>
      </c>
      <c r="L498" s="30">
        <v>99.074600000000004</v>
      </c>
    </row>
    <row r="499" spans="11:12" x14ac:dyDescent="0.25">
      <c r="K499" s="48">
        <v>44226</v>
      </c>
      <c r="L499" s="30">
        <v>99.558599999999998</v>
      </c>
    </row>
    <row r="500" spans="11:12" x14ac:dyDescent="0.25">
      <c r="K500" s="48">
        <v>44233</v>
      </c>
      <c r="L500" s="30">
        <v>100.32510000000001</v>
      </c>
    </row>
    <row r="501" spans="11:12" x14ac:dyDescent="0.25">
      <c r="K501" s="48">
        <v>44240</v>
      </c>
      <c r="L501" s="30">
        <v>101.3159</v>
      </c>
    </row>
    <row r="502" spans="11:12" x14ac:dyDescent="0.25">
      <c r="K502" s="48">
        <v>44247</v>
      </c>
      <c r="L502" s="30">
        <v>101.3951</v>
      </c>
    </row>
    <row r="503" spans="11:12" x14ac:dyDescent="0.25">
      <c r="K503" s="48">
        <v>44254</v>
      </c>
      <c r="L503" s="30">
        <v>101.6152</v>
      </c>
    </row>
    <row r="504" spans="11:12" x14ac:dyDescent="0.25">
      <c r="K504" s="48">
        <v>44261</v>
      </c>
      <c r="L504" s="30">
        <v>101.82429999999999</v>
      </c>
    </row>
    <row r="505" spans="11:12" x14ac:dyDescent="0.25">
      <c r="K505" s="48">
        <v>44268</v>
      </c>
      <c r="L505" s="30">
        <v>101.95269999999999</v>
      </c>
    </row>
    <row r="506" spans="11:12" x14ac:dyDescent="0.25">
      <c r="K506" s="48">
        <v>44275</v>
      </c>
      <c r="L506" s="30">
        <v>102.2013</v>
      </c>
    </row>
    <row r="507" spans="11:12" x14ac:dyDescent="0.25">
      <c r="K507" s="48">
        <v>44282</v>
      </c>
      <c r="L507" s="30">
        <v>102.0552</v>
      </c>
    </row>
    <row r="508" spans="11:12" x14ac:dyDescent="0.25">
      <c r="K508" s="48">
        <v>44289</v>
      </c>
      <c r="L508" s="30">
        <v>101.5887</v>
      </c>
    </row>
    <row r="509" spans="11:12" x14ac:dyDescent="0.25">
      <c r="K509" s="48">
        <v>44296</v>
      </c>
      <c r="L509" s="30">
        <v>100.8382</v>
      </c>
    </row>
    <row r="510" spans="11:12" x14ac:dyDescent="0.25">
      <c r="K510" s="48">
        <v>44303</v>
      </c>
      <c r="L510" s="30">
        <v>101.0671</v>
      </c>
    </row>
    <row r="511" spans="11:12" x14ac:dyDescent="0.25">
      <c r="K511" s="48">
        <v>44310</v>
      </c>
      <c r="L511" s="30">
        <v>101.41379999999999</v>
      </c>
    </row>
    <row r="512" spans="11:12" x14ac:dyDescent="0.25">
      <c r="K512" s="48">
        <v>44317</v>
      </c>
      <c r="L512" s="30">
        <v>101.2073</v>
      </c>
    </row>
    <row r="513" spans="11:12" x14ac:dyDescent="0.25">
      <c r="K513" s="48">
        <v>44324</v>
      </c>
      <c r="L513" s="30">
        <v>100.6829</v>
      </c>
    </row>
    <row r="514" spans="11:12" x14ac:dyDescent="0.25">
      <c r="K514" s="48" t="s">
        <v>54</v>
      </c>
      <c r="L514" s="30" t="s">
        <v>54</v>
      </c>
    </row>
    <row r="515" spans="11:12" x14ac:dyDescent="0.25">
      <c r="K515" s="48" t="s">
        <v>54</v>
      </c>
      <c r="L515" s="30" t="s">
        <v>54</v>
      </c>
    </row>
    <row r="516" spans="11:12" x14ac:dyDescent="0.25">
      <c r="K516" s="48" t="s">
        <v>54</v>
      </c>
      <c r="L516" s="30" t="s">
        <v>54</v>
      </c>
    </row>
    <row r="517" spans="11:12" x14ac:dyDescent="0.25">
      <c r="K517" s="48" t="s">
        <v>54</v>
      </c>
      <c r="L517" s="30" t="s">
        <v>54</v>
      </c>
    </row>
    <row r="518" spans="11:12" x14ac:dyDescent="0.25">
      <c r="K518" s="48" t="s">
        <v>54</v>
      </c>
      <c r="L518" s="30" t="s">
        <v>54</v>
      </c>
    </row>
    <row r="519" spans="11:12" x14ac:dyDescent="0.25">
      <c r="K519" s="48" t="s">
        <v>54</v>
      </c>
      <c r="L519" s="30" t="s">
        <v>54</v>
      </c>
    </row>
    <row r="520" spans="11:12" x14ac:dyDescent="0.25">
      <c r="K520" s="48" t="s">
        <v>54</v>
      </c>
      <c r="L520" s="30" t="s">
        <v>54</v>
      </c>
    </row>
    <row r="521" spans="11:12" x14ac:dyDescent="0.25">
      <c r="K521" s="48" t="s">
        <v>54</v>
      </c>
      <c r="L521" s="30" t="s">
        <v>54</v>
      </c>
    </row>
    <row r="522" spans="11:12" x14ac:dyDescent="0.25">
      <c r="K522" s="48" t="s">
        <v>54</v>
      </c>
      <c r="L522" s="30" t="s">
        <v>54</v>
      </c>
    </row>
    <row r="523" spans="11:12" x14ac:dyDescent="0.25">
      <c r="K523" s="48" t="s">
        <v>54</v>
      </c>
      <c r="L523" s="30" t="s">
        <v>54</v>
      </c>
    </row>
    <row r="524" spans="11:12" x14ac:dyDescent="0.25">
      <c r="K524" s="48" t="s">
        <v>54</v>
      </c>
      <c r="L524" s="30" t="s">
        <v>54</v>
      </c>
    </row>
    <row r="525" spans="11:12" x14ac:dyDescent="0.25">
      <c r="K525" s="48" t="s">
        <v>54</v>
      </c>
      <c r="L525" s="30" t="s">
        <v>54</v>
      </c>
    </row>
    <row r="526" spans="11:12" x14ac:dyDescent="0.25">
      <c r="K526" s="48" t="s">
        <v>54</v>
      </c>
      <c r="L526" s="30" t="s">
        <v>54</v>
      </c>
    </row>
    <row r="527" spans="11:12" x14ac:dyDescent="0.25">
      <c r="K527" s="48" t="s">
        <v>54</v>
      </c>
      <c r="L527" s="30" t="s">
        <v>54</v>
      </c>
    </row>
    <row r="528" spans="11:12" x14ac:dyDescent="0.25">
      <c r="K528" s="48" t="s">
        <v>54</v>
      </c>
      <c r="L528" s="30" t="s">
        <v>54</v>
      </c>
    </row>
    <row r="529" spans="11:12" x14ac:dyDescent="0.25">
      <c r="K529" s="48" t="s">
        <v>54</v>
      </c>
      <c r="L529" s="30" t="s">
        <v>54</v>
      </c>
    </row>
    <row r="530" spans="11:12" x14ac:dyDescent="0.25">
      <c r="K530" s="48" t="s">
        <v>54</v>
      </c>
      <c r="L530" s="30" t="s">
        <v>54</v>
      </c>
    </row>
    <row r="531" spans="11:12" x14ac:dyDescent="0.25">
      <c r="K531" s="48" t="s">
        <v>54</v>
      </c>
      <c r="L531" s="30" t="s">
        <v>54</v>
      </c>
    </row>
    <row r="532" spans="11:12" x14ac:dyDescent="0.25">
      <c r="K532" s="48" t="s">
        <v>54</v>
      </c>
      <c r="L532" s="30" t="s">
        <v>54</v>
      </c>
    </row>
    <row r="533" spans="11:12" x14ac:dyDescent="0.25">
      <c r="K533" s="48" t="s">
        <v>54</v>
      </c>
      <c r="L533" s="30" t="s">
        <v>54</v>
      </c>
    </row>
    <row r="534" spans="11:12" x14ac:dyDescent="0.25">
      <c r="K534" s="48" t="s">
        <v>54</v>
      </c>
      <c r="L534" s="30" t="s">
        <v>54</v>
      </c>
    </row>
    <row r="535" spans="11:12" x14ac:dyDescent="0.25">
      <c r="K535" s="48" t="s">
        <v>54</v>
      </c>
      <c r="L535" s="30" t="s">
        <v>54</v>
      </c>
    </row>
    <row r="536" spans="11:12" x14ac:dyDescent="0.25">
      <c r="K536" s="48" t="s">
        <v>54</v>
      </c>
      <c r="L536" s="30" t="s">
        <v>54</v>
      </c>
    </row>
    <row r="537" spans="11:12" x14ac:dyDescent="0.25">
      <c r="K537" s="48" t="s">
        <v>54</v>
      </c>
      <c r="L537" s="30" t="s">
        <v>54</v>
      </c>
    </row>
    <row r="538" spans="11:12" x14ac:dyDescent="0.25">
      <c r="K538" s="48" t="s">
        <v>54</v>
      </c>
      <c r="L538" s="30" t="s">
        <v>54</v>
      </c>
    </row>
    <row r="539" spans="11:12" x14ac:dyDescent="0.25">
      <c r="K539" s="48" t="s">
        <v>54</v>
      </c>
      <c r="L539" s="30" t="s">
        <v>54</v>
      </c>
    </row>
    <row r="540" spans="11:12" x14ac:dyDescent="0.25">
      <c r="K540" s="48" t="s">
        <v>54</v>
      </c>
      <c r="L540" s="30" t="s">
        <v>54</v>
      </c>
    </row>
    <row r="541" spans="11:12" x14ac:dyDescent="0.25">
      <c r="K541" s="48" t="s">
        <v>54</v>
      </c>
      <c r="L541" s="30" t="s">
        <v>54</v>
      </c>
    </row>
    <row r="542" spans="11:12" x14ac:dyDescent="0.25">
      <c r="K542" s="48" t="s">
        <v>54</v>
      </c>
      <c r="L542" s="30" t="s">
        <v>54</v>
      </c>
    </row>
    <row r="543" spans="11:12" x14ac:dyDescent="0.25">
      <c r="K543" s="48" t="s">
        <v>54</v>
      </c>
      <c r="L543" s="30" t="s">
        <v>54</v>
      </c>
    </row>
    <row r="544" spans="11:12" x14ac:dyDescent="0.25">
      <c r="K544" s="48" t="s">
        <v>54</v>
      </c>
      <c r="L544" s="30" t="s">
        <v>54</v>
      </c>
    </row>
    <row r="545" spans="11:12" x14ac:dyDescent="0.25">
      <c r="K545" s="48" t="s">
        <v>54</v>
      </c>
      <c r="L545" s="30" t="s">
        <v>54</v>
      </c>
    </row>
    <row r="546" spans="11:12" x14ac:dyDescent="0.25">
      <c r="K546" s="48" t="s">
        <v>54</v>
      </c>
      <c r="L546" s="30" t="s">
        <v>54</v>
      </c>
    </row>
    <row r="547" spans="11:12" x14ac:dyDescent="0.25">
      <c r="K547" s="48" t="s">
        <v>54</v>
      </c>
      <c r="L547" s="30" t="s">
        <v>54</v>
      </c>
    </row>
    <row r="548" spans="11:12" x14ac:dyDescent="0.25">
      <c r="K548" s="48" t="s">
        <v>54</v>
      </c>
      <c r="L548" s="30" t="s">
        <v>54</v>
      </c>
    </row>
    <row r="549" spans="11:12" x14ac:dyDescent="0.25">
      <c r="K549" s="48" t="s">
        <v>54</v>
      </c>
      <c r="L549" s="30" t="s">
        <v>54</v>
      </c>
    </row>
    <row r="550" spans="11:12" x14ac:dyDescent="0.25">
      <c r="K550" s="48" t="s">
        <v>54</v>
      </c>
      <c r="L550" s="30" t="s">
        <v>54</v>
      </c>
    </row>
    <row r="551" spans="11:12" x14ac:dyDescent="0.25">
      <c r="K551" s="48" t="s">
        <v>54</v>
      </c>
      <c r="L551" s="30" t="s">
        <v>54</v>
      </c>
    </row>
    <row r="552" spans="11:12" x14ac:dyDescent="0.25">
      <c r="K552" s="48" t="s">
        <v>54</v>
      </c>
      <c r="L552" s="30" t="s">
        <v>54</v>
      </c>
    </row>
    <row r="553" spans="11:12" x14ac:dyDescent="0.25">
      <c r="K553" s="48" t="s">
        <v>54</v>
      </c>
      <c r="L553" s="30" t="s">
        <v>54</v>
      </c>
    </row>
    <row r="554" spans="11:12" x14ac:dyDescent="0.25">
      <c r="K554" s="48" t="s">
        <v>54</v>
      </c>
      <c r="L554" s="30" t="s">
        <v>54</v>
      </c>
    </row>
    <row r="555" spans="11:12" x14ac:dyDescent="0.25">
      <c r="K555" s="48" t="s">
        <v>54</v>
      </c>
      <c r="L555" s="30" t="s">
        <v>54</v>
      </c>
    </row>
    <row r="556" spans="11:12" x14ac:dyDescent="0.25">
      <c r="K556" s="48" t="s">
        <v>54</v>
      </c>
      <c r="L556" s="30" t="s">
        <v>54</v>
      </c>
    </row>
    <row r="557" spans="11:12" x14ac:dyDescent="0.25">
      <c r="K557" s="48" t="s">
        <v>54</v>
      </c>
      <c r="L557" s="30" t="s">
        <v>54</v>
      </c>
    </row>
    <row r="558" spans="11:12" x14ac:dyDescent="0.25">
      <c r="K558" s="48" t="s">
        <v>54</v>
      </c>
      <c r="L558" s="30" t="s">
        <v>54</v>
      </c>
    </row>
    <row r="559" spans="11:12" x14ac:dyDescent="0.25">
      <c r="K559" s="48" t="s">
        <v>54</v>
      </c>
      <c r="L559" s="30" t="s">
        <v>54</v>
      </c>
    </row>
    <row r="560" spans="11:12" x14ac:dyDescent="0.25">
      <c r="K560" s="48" t="s">
        <v>54</v>
      </c>
      <c r="L560" s="30" t="s">
        <v>54</v>
      </c>
    </row>
    <row r="561" spans="11:12" x14ac:dyDescent="0.25">
      <c r="K561" s="48" t="s">
        <v>54</v>
      </c>
      <c r="L561" s="30" t="s">
        <v>54</v>
      </c>
    </row>
    <row r="562" spans="11:12" x14ac:dyDescent="0.25">
      <c r="K562" s="48" t="s">
        <v>54</v>
      </c>
      <c r="L562" s="30" t="s">
        <v>54</v>
      </c>
    </row>
    <row r="563" spans="11:12" x14ac:dyDescent="0.25">
      <c r="K563" s="48" t="s">
        <v>54</v>
      </c>
      <c r="L563" s="30" t="s">
        <v>54</v>
      </c>
    </row>
    <row r="564" spans="11:12" x14ac:dyDescent="0.25">
      <c r="K564" s="48" t="s">
        <v>54</v>
      </c>
      <c r="L564" s="30" t="s">
        <v>54</v>
      </c>
    </row>
    <row r="565" spans="11:12" x14ac:dyDescent="0.25">
      <c r="K565" s="48" t="s">
        <v>54</v>
      </c>
      <c r="L565" s="30" t="s">
        <v>54</v>
      </c>
    </row>
    <row r="566" spans="11:12" x14ac:dyDescent="0.25">
      <c r="K566" s="48" t="s">
        <v>54</v>
      </c>
      <c r="L566" s="30" t="s">
        <v>54</v>
      </c>
    </row>
    <row r="567" spans="11:12" x14ac:dyDescent="0.25">
      <c r="K567" s="48" t="s">
        <v>54</v>
      </c>
      <c r="L567" s="30" t="s">
        <v>54</v>
      </c>
    </row>
    <row r="568" spans="11:12" x14ac:dyDescent="0.25">
      <c r="K568" s="48" t="s">
        <v>54</v>
      </c>
      <c r="L568" s="30" t="s">
        <v>54</v>
      </c>
    </row>
    <row r="569" spans="11:12" x14ac:dyDescent="0.25">
      <c r="K569" s="48" t="s">
        <v>54</v>
      </c>
      <c r="L569" s="30" t="s">
        <v>54</v>
      </c>
    </row>
    <row r="570" spans="11:12" x14ac:dyDescent="0.25">
      <c r="K570" s="48" t="s">
        <v>54</v>
      </c>
      <c r="L570" s="30" t="s">
        <v>54</v>
      </c>
    </row>
    <row r="571" spans="11:12" x14ac:dyDescent="0.25">
      <c r="K571" s="48" t="s">
        <v>54</v>
      </c>
      <c r="L571" s="30" t="s">
        <v>54</v>
      </c>
    </row>
    <row r="572" spans="11:12" x14ac:dyDescent="0.25">
      <c r="K572" s="48" t="s">
        <v>54</v>
      </c>
      <c r="L572" s="30" t="s">
        <v>54</v>
      </c>
    </row>
    <row r="573" spans="11:12" x14ac:dyDescent="0.25">
      <c r="K573" s="48" t="s">
        <v>54</v>
      </c>
      <c r="L573" s="30" t="s">
        <v>54</v>
      </c>
    </row>
    <row r="574" spans="11:12" x14ac:dyDescent="0.25">
      <c r="K574" s="48" t="s">
        <v>54</v>
      </c>
      <c r="L574" s="30" t="s">
        <v>54</v>
      </c>
    </row>
    <row r="575" spans="11:12" x14ac:dyDescent="0.25">
      <c r="K575" s="48" t="s">
        <v>54</v>
      </c>
      <c r="L575" s="30" t="s">
        <v>54</v>
      </c>
    </row>
    <row r="576" spans="11:12" x14ac:dyDescent="0.25">
      <c r="K576" s="48" t="s">
        <v>54</v>
      </c>
      <c r="L576" s="30" t="s">
        <v>54</v>
      </c>
    </row>
    <row r="577" spans="11:12" x14ac:dyDescent="0.25">
      <c r="K577" s="48" t="s">
        <v>54</v>
      </c>
      <c r="L577" s="30" t="s">
        <v>54</v>
      </c>
    </row>
    <row r="578" spans="11:12" x14ac:dyDescent="0.25">
      <c r="K578" s="48" t="s">
        <v>54</v>
      </c>
      <c r="L578" s="30" t="s">
        <v>54</v>
      </c>
    </row>
    <row r="579" spans="11:12" x14ac:dyDescent="0.25">
      <c r="K579" s="48" t="s">
        <v>54</v>
      </c>
      <c r="L579" s="30" t="s">
        <v>54</v>
      </c>
    </row>
    <row r="580" spans="11:12" x14ac:dyDescent="0.25">
      <c r="K580" s="48" t="s">
        <v>54</v>
      </c>
      <c r="L580" s="30" t="s">
        <v>54</v>
      </c>
    </row>
    <row r="581" spans="11:12" x14ac:dyDescent="0.25">
      <c r="K581" s="48" t="s">
        <v>54</v>
      </c>
      <c r="L581" s="30" t="s">
        <v>54</v>
      </c>
    </row>
    <row r="582" spans="11:12" x14ac:dyDescent="0.25">
      <c r="K582" s="48" t="s">
        <v>54</v>
      </c>
      <c r="L582" s="30" t="s">
        <v>54</v>
      </c>
    </row>
    <row r="583" spans="11:12" x14ac:dyDescent="0.25">
      <c r="K583" s="48" t="s">
        <v>54</v>
      </c>
      <c r="L583" s="30" t="s">
        <v>54</v>
      </c>
    </row>
    <row r="584" spans="11:12" x14ac:dyDescent="0.25">
      <c r="K584" s="48" t="s">
        <v>54</v>
      </c>
      <c r="L584" s="30" t="s">
        <v>54</v>
      </c>
    </row>
    <row r="585" spans="11:12" x14ac:dyDescent="0.25">
      <c r="K585" s="48" t="s">
        <v>54</v>
      </c>
      <c r="L585" s="30" t="s">
        <v>54</v>
      </c>
    </row>
    <row r="586" spans="11:12" x14ac:dyDescent="0.25">
      <c r="K586" s="48" t="s">
        <v>54</v>
      </c>
      <c r="L586" s="30" t="s">
        <v>54</v>
      </c>
    </row>
    <row r="587" spans="11:12" x14ac:dyDescent="0.25">
      <c r="K587" s="48" t="s">
        <v>54</v>
      </c>
      <c r="L587" s="30" t="s">
        <v>54</v>
      </c>
    </row>
    <row r="588" spans="11:12" x14ac:dyDescent="0.25">
      <c r="K588" s="48" t="s">
        <v>54</v>
      </c>
      <c r="L588" s="30" t="s">
        <v>54</v>
      </c>
    </row>
    <row r="589" spans="11:12" x14ac:dyDescent="0.25">
      <c r="K589" s="48" t="s">
        <v>54</v>
      </c>
      <c r="L589" s="30" t="s">
        <v>54</v>
      </c>
    </row>
    <row r="590" spans="11:12" x14ac:dyDescent="0.25">
      <c r="K590" s="48" t="s">
        <v>54</v>
      </c>
      <c r="L590" s="30" t="s">
        <v>54</v>
      </c>
    </row>
    <row r="591" spans="11:12" x14ac:dyDescent="0.25">
      <c r="K591" s="48" t="s">
        <v>54</v>
      </c>
      <c r="L591" s="30" t="s">
        <v>54</v>
      </c>
    </row>
    <row r="592" spans="11:12" x14ac:dyDescent="0.25">
      <c r="K592" s="48" t="s">
        <v>54</v>
      </c>
      <c r="L592" s="30" t="s">
        <v>54</v>
      </c>
    </row>
    <row r="593" spans="11:12" x14ac:dyDescent="0.25">
      <c r="K593" s="48" t="s">
        <v>54</v>
      </c>
      <c r="L593" s="30" t="s">
        <v>54</v>
      </c>
    </row>
    <row r="594" spans="11:12" x14ac:dyDescent="0.25">
      <c r="K594" s="48" t="s">
        <v>54</v>
      </c>
      <c r="L594" s="30" t="s">
        <v>54</v>
      </c>
    </row>
    <row r="595" spans="11:12" x14ac:dyDescent="0.25">
      <c r="K595" s="48" t="s">
        <v>54</v>
      </c>
      <c r="L595" s="30" t="s">
        <v>54</v>
      </c>
    </row>
    <row r="596" spans="11:12" x14ac:dyDescent="0.25">
      <c r="K596" s="48" t="s">
        <v>54</v>
      </c>
      <c r="L596" s="30" t="s">
        <v>54</v>
      </c>
    </row>
    <row r="597" spans="11:12" x14ac:dyDescent="0.25">
      <c r="K597" s="48" t="s">
        <v>54</v>
      </c>
      <c r="L597" s="30" t="s">
        <v>54</v>
      </c>
    </row>
    <row r="598" spans="11:12" x14ac:dyDescent="0.25">
      <c r="K598" s="48" t="s">
        <v>54</v>
      </c>
      <c r="L598" s="30" t="s">
        <v>54</v>
      </c>
    </row>
    <row r="599" spans="11:12" x14ac:dyDescent="0.25">
      <c r="K599" s="48" t="s">
        <v>54</v>
      </c>
      <c r="L599" s="30" t="s">
        <v>54</v>
      </c>
    </row>
    <row r="600" spans="11:12" x14ac:dyDescent="0.25">
      <c r="K600" s="26" t="s">
        <v>57</v>
      </c>
      <c r="L600" s="26"/>
    </row>
    <row r="601" spans="11:12" x14ac:dyDescent="0.25">
      <c r="K601" s="48">
        <v>43904</v>
      </c>
      <c r="L601" s="30">
        <v>100</v>
      </c>
    </row>
    <row r="602" spans="11:12" x14ac:dyDescent="0.25">
      <c r="K602" s="48">
        <v>43911</v>
      </c>
      <c r="L602" s="30">
        <v>99.561700000000002</v>
      </c>
    </row>
    <row r="603" spans="11:12" x14ac:dyDescent="0.25">
      <c r="K603" s="48">
        <v>43918</v>
      </c>
      <c r="L603" s="30">
        <v>97.356499999999997</v>
      </c>
    </row>
    <row r="604" spans="11:12" x14ac:dyDescent="0.25">
      <c r="K604" s="48">
        <v>43925</v>
      </c>
      <c r="L604" s="30">
        <v>96.323099999999997</v>
      </c>
    </row>
    <row r="605" spans="11:12" x14ac:dyDescent="0.25">
      <c r="K605" s="48">
        <v>43932</v>
      </c>
      <c r="L605" s="30">
        <v>93.490200000000002</v>
      </c>
    </row>
    <row r="606" spans="11:12" x14ac:dyDescent="0.25">
      <c r="K606" s="48">
        <v>43939</v>
      </c>
      <c r="L606" s="30">
        <v>94.037000000000006</v>
      </c>
    </row>
    <row r="607" spans="11:12" x14ac:dyDescent="0.25">
      <c r="K607" s="48">
        <v>43946</v>
      </c>
      <c r="L607" s="30">
        <v>94.529200000000003</v>
      </c>
    </row>
    <row r="608" spans="11:12" x14ac:dyDescent="0.25">
      <c r="K608" s="48">
        <v>43953</v>
      </c>
      <c r="L608" s="30">
        <v>95.329300000000003</v>
      </c>
    </row>
    <row r="609" spans="11:12" x14ac:dyDescent="0.25">
      <c r="K609" s="48">
        <v>43960</v>
      </c>
      <c r="L609" s="30">
        <v>95.166200000000003</v>
      </c>
    </row>
    <row r="610" spans="11:12" x14ac:dyDescent="0.25">
      <c r="K610" s="48">
        <v>43967</v>
      </c>
      <c r="L610" s="30">
        <v>94.142899999999997</v>
      </c>
    </row>
    <row r="611" spans="11:12" x14ac:dyDescent="0.25">
      <c r="K611" s="48">
        <v>43974</v>
      </c>
      <c r="L611" s="30">
        <v>93.266800000000003</v>
      </c>
    </row>
    <row r="612" spans="11:12" x14ac:dyDescent="0.25">
      <c r="K612" s="48">
        <v>43981</v>
      </c>
      <c r="L612" s="30">
        <v>94.668400000000005</v>
      </c>
    </row>
    <row r="613" spans="11:12" x14ac:dyDescent="0.25">
      <c r="K613" s="48">
        <v>43988</v>
      </c>
      <c r="L613" s="30">
        <v>95.815700000000007</v>
      </c>
    </row>
    <row r="614" spans="11:12" x14ac:dyDescent="0.25">
      <c r="K614" s="48">
        <v>43995</v>
      </c>
      <c r="L614" s="30">
        <v>96.822800000000001</v>
      </c>
    </row>
    <row r="615" spans="11:12" x14ac:dyDescent="0.25">
      <c r="K615" s="48">
        <v>44002</v>
      </c>
      <c r="L615" s="30">
        <v>97.908500000000004</v>
      </c>
    </row>
    <row r="616" spans="11:12" x14ac:dyDescent="0.25">
      <c r="K616" s="48">
        <v>44009</v>
      </c>
      <c r="L616" s="30">
        <v>98.673000000000002</v>
      </c>
    </row>
    <row r="617" spans="11:12" x14ac:dyDescent="0.25">
      <c r="K617" s="48">
        <v>44016</v>
      </c>
      <c r="L617" s="30">
        <v>100.05240000000001</v>
      </c>
    </row>
    <row r="618" spans="11:12" x14ac:dyDescent="0.25">
      <c r="K618" s="48">
        <v>44023</v>
      </c>
      <c r="L618" s="30">
        <v>98.037300000000002</v>
      </c>
    </row>
    <row r="619" spans="11:12" x14ac:dyDescent="0.25">
      <c r="K619" s="48">
        <v>44030</v>
      </c>
      <c r="L619" s="30">
        <v>97.828699999999998</v>
      </c>
    </row>
    <row r="620" spans="11:12" x14ac:dyDescent="0.25">
      <c r="K620" s="48">
        <v>44037</v>
      </c>
      <c r="L620" s="30">
        <v>97.576599999999999</v>
      </c>
    </row>
    <row r="621" spans="11:12" x14ac:dyDescent="0.25">
      <c r="K621" s="48">
        <v>44044</v>
      </c>
      <c r="L621" s="30">
        <v>97.960999999999999</v>
      </c>
    </row>
    <row r="622" spans="11:12" x14ac:dyDescent="0.25">
      <c r="K622" s="48">
        <v>44051</v>
      </c>
      <c r="L622" s="30">
        <v>98.573999999999998</v>
      </c>
    </row>
    <row r="623" spans="11:12" x14ac:dyDescent="0.25">
      <c r="K623" s="48">
        <v>44058</v>
      </c>
      <c r="L623" s="30">
        <v>98.231399999999994</v>
      </c>
    </row>
    <row r="624" spans="11:12" x14ac:dyDescent="0.25">
      <c r="K624" s="48">
        <v>44065</v>
      </c>
      <c r="L624" s="30">
        <v>98.529200000000003</v>
      </c>
    </row>
    <row r="625" spans="11:12" x14ac:dyDescent="0.25">
      <c r="K625" s="48">
        <v>44072</v>
      </c>
      <c r="L625" s="30">
        <v>98.310299999999998</v>
      </c>
    </row>
    <row r="626" spans="11:12" x14ac:dyDescent="0.25">
      <c r="K626" s="48">
        <v>44079</v>
      </c>
      <c r="L626" s="30">
        <v>101.117</v>
      </c>
    </row>
    <row r="627" spans="11:12" x14ac:dyDescent="0.25">
      <c r="K627" s="48">
        <v>44086</v>
      </c>
      <c r="L627" s="30">
        <v>102.6456</v>
      </c>
    </row>
    <row r="628" spans="11:12" x14ac:dyDescent="0.25">
      <c r="K628" s="48">
        <v>44093</v>
      </c>
      <c r="L628" s="30">
        <v>103.40900000000001</v>
      </c>
    </row>
    <row r="629" spans="11:12" x14ac:dyDescent="0.25">
      <c r="K629" s="48">
        <v>44100</v>
      </c>
      <c r="L629" s="30">
        <v>102.2384</v>
      </c>
    </row>
    <row r="630" spans="11:12" x14ac:dyDescent="0.25">
      <c r="K630" s="48">
        <v>44107</v>
      </c>
      <c r="L630" s="30">
        <v>100.0453</v>
      </c>
    </row>
    <row r="631" spans="11:12" x14ac:dyDescent="0.25">
      <c r="K631" s="48">
        <v>44114</v>
      </c>
      <c r="L631" s="30">
        <v>99.348600000000005</v>
      </c>
    </row>
    <row r="632" spans="11:12" x14ac:dyDescent="0.25">
      <c r="K632" s="48">
        <v>44121</v>
      </c>
      <c r="L632" s="30">
        <v>99.986500000000007</v>
      </c>
    </row>
    <row r="633" spans="11:12" x14ac:dyDescent="0.25">
      <c r="K633" s="48">
        <v>44128</v>
      </c>
      <c r="L633" s="30">
        <v>99.098799999999997</v>
      </c>
    </row>
    <row r="634" spans="11:12" x14ac:dyDescent="0.25">
      <c r="K634" s="48">
        <v>44135</v>
      </c>
      <c r="L634" s="30">
        <v>98.875299999999996</v>
      </c>
    </row>
    <row r="635" spans="11:12" x14ac:dyDescent="0.25">
      <c r="K635" s="48">
        <v>44142</v>
      </c>
      <c r="L635" s="30">
        <v>100.14709999999999</v>
      </c>
    </row>
    <row r="636" spans="11:12" x14ac:dyDescent="0.25">
      <c r="K636" s="48">
        <v>44149</v>
      </c>
      <c r="L636" s="30">
        <v>100.8503</v>
      </c>
    </row>
    <row r="637" spans="11:12" x14ac:dyDescent="0.25">
      <c r="K637" s="48">
        <v>44156</v>
      </c>
      <c r="L637" s="30">
        <v>101.4619</v>
      </c>
    </row>
    <row r="638" spans="11:12" x14ac:dyDescent="0.25">
      <c r="K638" s="48">
        <v>44163</v>
      </c>
      <c r="L638" s="30">
        <v>103.08710000000001</v>
      </c>
    </row>
    <row r="639" spans="11:12" x14ac:dyDescent="0.25">
      <c r="K639" s="48">
        <v>44170</v>
      </c>
      <c r="L639" s="30">
        <v>104.58750000000001</v>
      </c>
    </row>
    <row r="640" spans="11:12" x14ac:dyDescent="0.25">
      <c r="K640" s="48">
        <v>44177</v>
      </c>
      <c r="L640" s="30">
        <v>104.492</v>
      </c>
    </row>
    <row r="641" spans="11:12" x14ac:dyDescent="0.25">
      <c r="K641" s="48">
        <v>44184</v>
      </c>
      <c r="L641" s="30">
        <v>103.5427</v>
      </c>
    </row>
    <row r="642" spans="11:12" x14ac:dyDescent="0.25">
      <c r="K642" s="48">
        <v>44191</v>
      </c>
      <c r="L642" s="30">
        <v>97.116799999999998</v>
      </c>
    </row>
    <row r="643" spans="11:12" x14ac:dyDescent="0.25">
      <c r="K643" s="48">
        <v>44198</v>
      </c>
      <c r="L643" s="30">
        <v>93.257499999999993</v>
      </c>
    </row>
    <row r="644" spans="11:12" x14ac:dyDescent="0.25">
      <c r="K644" s="48">
        <v>44205</v>
      </c>
      <c r="L644" s="30">
        <v>95.057000000000002</v>
      </c>
    </row>
    <row r="645" spans="11:12" x14ac:dyDescent="0.25">
      <c r="K645" s="48">
        <v>44212</v>
      </c>
      <c r="L645" s="30">
        <v>97.610100000000003</v>
      </c>
    </row>
    <row r="646" spans="11:12" x14ac:dyDescent="0.25">
      <c r="K646" s="48">
        <v>44219</v>
      </c>
      <c r="L646" s="30">
        <v>98.439700000000002</v>
      </c>
    </row>
    <row r="647" spans="11:12" x14ac:dyDescent="0.25">
      <c r="K647" s="48">
        <v>44226</v>
      </c>
      <c r="L647" s="30">
        <v>98.770499999999998</v>
      </c>
    </row>
    <row r="648" spans="11:12" x14ac:dyDescent="0.25">
      <c r="K648" s="48">
        <v>44233</v>
      </c>
      <c r="L648" s="30">
        <v>102.3562</v>
      </c>
    </row>
    <row r="649" spans="11:12" x14ac:dyDescent="0.25">
      <c r="K649" s="48">
        <v>44240</v>
      </c>
      <c r="L649" s="30">
        <v>103.8365</v>
      </c>
    </row>
    <row r="650" spans="11:12" x14ac:dyDescent="0.25">
      <c r="K650" s="48">
        <v>44247</v>
      </c>
      <c r="L650" s="30">
        <v>103.8473</v>
      </c>
    </row>
    <row r="651" spans="11:12" x14ac:dyDescent="0.25">
      <c r="K651" s="48">
        <v>44254</v>
      </c>
      <c r="L651" s="30">
        <v>103.9695</v>
      </c>
    </row>
    <row r="652" spans="11:12" x14ac:dyDescent="0.25">
      <c r="K652" s="48">
        <v>44261</v>
      </c>
      <c r="L652" s="30">
        <v>105.2323</v>
      </c>
    </row>
    <row r="653" spans="11:12" x14ac:dyDescent="0.25">
      <c r="K653" s="48">
        <v>44268</v>
      </c>
      <c r="L653" s="30">
        <v>104.9222</v>
      </c>
    </row>
    <row r="654" spans="11:12" x14ac:dyDescent="0.25">
      <c r="K654" s="48">
        <v>44275</v>
      </c>
      <c r="L654" s="30">
        <v>104.11620000000001</v>
      </c>
    </row>
    <row r="655" spans="11:12" x14ac:dyDescent="0.25">
      <c r="K655" s="48">
        <v>44282</v>
      </c>
      <c r="L655" s="30">
        <v>103.7715</v>
      </c>
    </row>
    <row r="656" spans="11:12" x14ac:dyDescent="0.25">
      <c r="K656" s="48">
        <v>44289</v>
      </c>
      <c r="L656" s="30">
        <v>103.82599999999999</v>
      </c>
    </row>
    <row r="657" spans="11:12" x14ac:dyDescent="0.25">
      <c r="K657" s="48">
        <v>44296</v>
      </c>
      <c r="L657" s="30">
        <v>102.6555</v>
      </c>
    </row>
    <row r="658" spans="11:12" x14ac:dyDescent="0.25">
      <c r="K658" s="48">
        <v>44303</v>
      </c>
      <c r="L658" s="30">
        <v>103.5534</v>
      </c>
    </row>
    <row r="659" spans="11:12" x14ac:dyDescent="0.25">
      <c r="K659" s="48">
        <v>44310</v>
      </c>
      <c r="L659" s="30">
        <v>102.8631</v>
      </c>
    </row>
    <row r="660" spans="11:12" x14ac:dyDescent="0.25">
      <c r="K660" s="48">
        <v>44317</v>
      </c>
      <c r="L660" s="30">
        <v>102.1777</v>
      </c>
    </row>
    <row r="661" spans="11:12" x14ac:dyDescent="0.25">
      <c r="K661" s="48">
        <v>44324</v>
      </c>
      <c r="L661" s="30">
        <v>101.1388</v>
      </c>
    </row>
    <row r="662" spans="11:12" x14ac:dyDescent="0.25">
      <c r="K662" s="48" t="s">
        <v>54</v>
      </c>
      <c r="L662" s="30" t="s">
        <v>54</v>
      </c>
    </row>
    <row r="663" spans="11:12" x14ac:dyDescent="0.25">
      <c r="K663" s="48" t="s">
        <v>54</v>
      </c>
      <c r="L663" s="30" t="s">
        <v>54</v>
      </c>
    </row>
    <row r="664" spans="11:12" x14ac:dyDescent="0.25">
      <c r="K664" s="48" t="s">
        <v>54</v>
      </c>
      <c r="L664" s="30" t="s">
        <v>54</v>
      </c>
    </row>
    <row r="665" spans="11:12" x14ac:dyDescent="0.25">
      <c r="K665" s="48" t="s">
        <v>54</v>
      </c>
      <c r="L665" s="30" t="s">
        <v>54</v>
      </c>
    </row>
    <row r="666" spans="11:12" x14ac:dyDescent="0.25">
      <c r="K666" s="48" t="s">
        <v>54</v>
      </c>
      <c r="L666" s="30" t="s">
        <v>54</v>
      </c>
    </row>
    <row r="667" spans="11:12" x14ac:dyDescent="0.25">
      <c r="K667" s="48" t="s">
        <v>54</v>
      </c>
      <c r="L667" s="30" t="s">
        <v>54</v>
      </c>
    </row>
    <row r="668" spans="11:12" x14ac:dyDescent="0.25">
      <c r="K668" s="48" t="s">
        <v>54</v>
      </c>
      <c r="L668" s="30" t="s">
        <v>54</v>
      </c>
    </row>
    <row r="669" spans="11:12" x14ac:dyDescent="0.25">
      <c r="K669" s="48" t="s">
        <v>54</v>
      </c>
      <c r="L669" s="30" t="s">
        <v>54</v>
      </c>
    </row>
    <row r="670" spans="11:12" x14ac:dyDescent="0.25">
      <c r="K670" s="48" t="s">
        <v>54</v>
      </c>
      <c r="L670" s="30" t="s">
        <v>54</v>
      </c>
    </row>
    <row r="671" spans="11:12" x14ac:dyDescent="0.25">
      <c r="K671" s="48" t="s">
        <v>54</v>
      </c>
      <c r="L671" s="30" t="s">
        <v>54</v>
      </c>
    </row>
    <row r="672" spans="11:12" x14ac:dyDescent="0.25">
      <c r="K672" s="48" t="s">
        <v>54</v>
      </c>
      <c r="L672" s="30" t="s">
        <v>54</v>
      </c>
    </row>
    <row r="673" spans="11:12" x14ac:dyDescent="0.25">
      <c r="K673" s="48" t="s">
        <v>54</v>
      </c>
      <c r="L673" s="30" t="s">
        <v>54</v>
      </c>
    </row>
    <row r="674" spans="11:12" x14ac:dyDescent="0.25">
      <c r="K674" s="48" t="s">
        <v>54</v>
      </c>
      <c r="L674" s="30" t="s">
        <v>54</v>
      </c>
    </row>
    <row r="675" spans="11:12" x14ac:dyDescent="0.25">
      <c r="K675" s="48" t="s">
        <v>54</v>
      </c>
      <c r="L675" s="30" t="s">
        <v>54</v>
      </c>
    </row>
    <row r="676" spans="11:12" x14ac:dyDescent="0.25">
      <c r="K676" s="48" t="s">
        <v>54</v>
      </c>
      <c r="L676" s="30" t="s">
        <v>54</v>
      </c>
    </row>
    <row r="677" spans="11:12" x14ac:dyDescent="0.25">
      <c r="K677" s="48" t="s">
        <v>54</v>
      </c>
      <c r="L677" s="30" t="s">
        <v>54</v>
      </c>
    </row>
    <row r="678" spans="11:12" x14ac:dyDescent="0.25">
      <c r="K678" s="48" t="s">
        <v>54</v>
      </c>
      <c r="L678" s="30" t="s">
        <v>54</v>
      </c>
    </row>
    <row r="679" spans="11:12" x14ac:dyDescent="0.25">
      <c r="K679" s="48" t="s">
        <v>54</v>
      </c>
      <c r="L679" s="30" t="s">
        <v>54</v>
      </c>
    </row>
    <row r="680" spans="11:12" x14ac:dyDescent="0.25">
      <c r="K680" s="48" t="s">
        <v>54</v>
      </c>
      <c r="L680" s="30" t="s">
        <v>54</v>
      </c>
    </row>
    <row r="681" spans="11:12" x14ac:dyDescent="0.25">
      <c r="K681" s="48" t="s">
        <v>54</v>
      </c>
      <c r="L681" s="30" t="s">
        <v>54</v>
      </c>
    </row>
    <row r="682" spans="11:12" x14ac:dyDescent="0.25">
      <c r="K682" s="48" t="s">
        <v>54</v>
      </c>
      <c r="L682" s="30" t="s">
        <v>54</v>
      </c>
    </row>
    <row r="683" spans="11:12" x14ac:dyDescent="0.25">
      <c r="K683" s="48" t="s">
        <v>54</v>
      </c>
      <c r="L683" s="30" t="s">
        <v>54</v>
      </c>
    </row>
    <row r="684" spans="11:12" x14ac:dyDescent="0.25">
      <c r="K684" s="48" t="s">
        <v>54</v>
      </c>
      <c r="L684" s="30" t="s">
        <v>54</v>
      </c>
    </row>
    <row r="685" spans="11:12" x14ac:dyDescent="0.25">
      <c r="K685" s="48" t="s">
        <v>54</v>
      </c>
      <c r="L685" s="30" t="s">
        <v>54</v>
      </c>
    </row>
    <row r="686" spans="11:12" x14ac:dyDescent="0.25">
      <c r="K686" s="48" t="s">
        <v>54</v>
      </c>
      <c r="L686" s="30" t="s">
        <v>54</v>
      </c>
    </row>
    <row r="687" spans="11:12" x14ac:dyDescent="0.25">
      <c r="K687" s="48" t="s">
        <v>54</v>
      </c>
      <c r="L687" s="30" t="s">
        <v>54</v>
      </c>
    </row>
    <row r="688" spans="11:12" x14ac:dyDescent="0.25">
      <c r="K688" s="48" t="s">
        <v>54</v>
      </c>
      <c r="L688" s="30" t="s">
        <v>54</v>
      </c>
    </row>
    <row r="689" spans="11:12" x14ac:dyDescent="0.25">
      <c r="K689" s="48" t="s">
        <v>54</v>
      </c>
      <c r="L689" s="30" t="s">
        <v>54</v>
      </c>
    </row>
    <row r="690" spans="11:12" x14ac:dyDescent="0.25">
      <c r="K690" s="48" t="s">
        <v>54</v>
      </c>
      <c r="L690" s="30" t="s">
        <v>54</v>
      </c>
    </row>
    <row r="691" spans="11:12" x14ac:dyDescent="0.25">
      <c r="K691" s="48" t="s">
        <v>54</v>
      </c>
      <c r="L691" s="30" t="s">
        <v>54</v>
      </c>
    </row>
    <row r="692" spans="11:12" x14ac:dyDescent="0.25">
      <c r="K692" s="48" t="s">
        <v>54</v>
      </c>
      <c r="L692" s="30" t="s">
        <v>54</v>
      </c>
    </row>
    <row r="693" spans="11:12" x14ac:dyDescent="0.25">
      <c r="K693" s="48" t="s">
        <v>54</v>
      </c>
      <c r="L693" s="30" t="s">
        <v>54</v>
      </c>
    </row>
    <row r="694" spans="11:12" x14ac:dyDescent="0.25">
      <c r="K694" s="48" t="s">
        <v>54</v>
      </c>
      <c r="L694" s="30" t="s">
        <v>54</v>
      </c>
    </row>
    <row r="695" spans="11:12" x14ac:dyDescent="0.25">
      <c r="K695" s="48" t="s">
        <v>54</v>
      </c>
      <c r="L695" s="30" t="s">
        <v>54</v>
      </c>
    </row>
    <row r="696" spans="11:12" x14ac:dyDescent="0.25">
      <c r="K696" s="48" t="s">
        <v>54</v>
      </c>
      <c r="L696" s="30" t="s">
        <v>54</v>
      </c>
    </row>
    <row r="697" spans="11:12" x14ac:dyDescent="0.25">
      <c r="K697" s="48" t="s">
        <v>54</v>
      </c>
      <c r="L697" s="30" t="s">
        <v>54</v>
      </c>
    </row>
    <row r="698" spans="11:12" x14ac:dyDescent="0.25">
      <c r="K698" s="48" t="s">
        <v>54</v>
      </c>
      <c r="L698" s="30" t="s">
        <v>54</v>
      </c>
    </row>
    <row r="699" spans="11:12" x14ac:dyDescent="0.25">
      <c r="K699" s="48" t="s">
        <v>54</v>
      </c>
      <c r="L699" s="30" t="s">
        <v>54</v>
      </c>
    </row>
    <row r="700" spans="11:12" x14ac:dyDescent="0.25">
      <c r="K700" s="48" t="s">
        <v>54</v>
      </c>
      <c r="L700" s="30" t="s">
        <v>54</v>
      </c>
    </row>
    <row r="701" spans="11:12" x14ac:dyDescent="0.25">
      <c r="K701" s="48" t="s">
        <v>54</v>
      </c>
      <c r="L701" s="30" t="s">
        <v>54</v>
      </c>
    </row>
    <row r="702" spans="11:12" x14ac:dyDescent="0.25">
      <c r="K702" s="48" t="s">
        <v>54</v>
      </c>
      <c r="L702" s="30" t="s">
        <v>54</v>
      </c>
    </row>
    <row r="703" spans="11:12" x14ac:dyDescent="0.25">
      <c r="K703" s="48" t="s">
        <v>54</v>
      </c>
      <c r="L703" s="30" t="s">
        <v>54</v>
      </c>
    </row>
    <row r="704" spans="11:12" x14ac:dyDescent="0.25">
      <c r="K704" s="48" t="s">
        <v>54</v>
      </c>
      <c r="L704" s="30" t="s">
        <v>54</v>
      </c>
    </row>
    <row r="705" spans="11:12" x14ac:dyDescent="0.25">
      <c r="K705" s="48" t="s">
        <v>54</v>
      </c>
      <c r="L705" s="30" t="s">
        <v>54</v>
      </c>
    </row>
    <row r="706" spans="11:12" x14ac:dyDescent="0.25">
      <c r="K706" s="48" t="s">
        <v>54</v>
      </c>
      <c r="L706" s="30" t="s">
        <v>54</v>
      </c>
    </row>
    <row r="707" spans="11:12" x14ac:dyDescent="0.25">
      <c r="K707" s="48" t="s">
        <v>54</v>
      </c>
      <c r="L707" s="30" t="s">
        <v>54</v>
      </c>
    </row>
    <row r="708" spans="11:12" x14ac:dyDescent="0.25">
      <c r="K708" s="48" t="s">
        <v>54</v>
      </c>
      <c r="L708" s="30" t="s">
        <v>54</v>
      </c>
    </row>
    <row r="709" spans="11:12" x14ac:dyDescent="0.25">
      <c r="K709" s="48" t="s">
        <v>54</v>
      </c>
      <c r="L709" s="30" t="s">
        <v>54</v>
      </c>
    </row>
    <row r="710" spans="11:12" x14ac:dyDescent="0.25">
      <c r="K710" s="48" t="s">
        <v>54</v>
      </c>
      <c r="L710" s="30" t="s">
        <v>54</v>
      </c>
    </row>
    <row r="711" spans="11:12" x14ac:dyDescent="0.25">
      <c r="K711" s="48" t="s">
        <v>54</v>
      </c>
      <c r="L711" s="30" t="s">
        <v>54</v>
      </c>
    </row>
    <row r="712" spans="11:12" x14ac:dyDescent="0.25">
      <c r="K712" s="48" t="s">
        <v>54</v>
      </c>
      <c r="L712" s="30" t="s">
        <v>54</v>
      </c>
    </row>
    <row r="713" spans="11:12" x14ac:dyDescent="0.25">
      <c r="K713" s="48" t="s">
        <v>54</v>
      </c>
      <c r="L713" s="30" t="s">
        <v>54</v>
      </c>
    </row>
    <row r="714" spans="11:12" x14ac:dyDescent="0.25">
      <c r="K714" s="48" t="s">
        <v>54</v>
      </c>
      <c r="L714" s="30" t="s">
        <v>54</v>
      </c>
    </row>
    <row r="715" spans="11:12" x14ac:dyDescent="0.25">
      <c r="K715" s="48" t="s">
        <v>54</v>
      </c>
      <c r="L715" s="30" t="s">
        <v>54</v>
      </c>
    </row>
    <row r="716" spans="11:12" x14ac:dyDescent="0.25">
      <c r="K716" s="48" t="s">
        <v>54</v>
      </c>
      <c r="L716" s="30" t="s">
        <v>54</v>
      </c>
    </row>
    <row r="717" spans="11:12" x14ac:dyDescent="0.25">
      <c r="K717" s="48" t="s">
        <v>54</v>
      </c>
      <c r="L717" s="30" t="s">
        <v>54</v>
      </c>
    </row>
    <row r="718" spans="11:12" x14ac:dyDescent="0.25">
      <c r="K718" s="48" t="s">
        <v>54</v>
      </c>
      <c r="L718" s="30" t="s">
        <v>54</v>
      </c>
    </row>
    <row r="719" spans="11:12" x14ac:dyDescent="0.25">
      <c r="K719" s="48" t="s">
        <v>54</v>
      </c>
      <c r="L719" s="30" t="s">
        <v>54</v>
      </c>
    </row>
    <row r="720" spans="11:12" x14ac:dyDescent="0.25">
      <c r="K720" s="48" t="s">
        <v>54</v>
      </c>
      <c r="L720" s="30" t="s">
        <v>54</v>
      </c>
    </row>
    <row r="721" spans="11:12" x14ac:dyDescent="0.25">
      <c r="K721" s="48" t="s">
        <v>54</v>
      </c>
      <c r="L721" s="30" t="s">
        <v>54</v>
      </c>
    </row>
    <row r="722" spans="11:12" x14ac:dyDescent="0.25">
      <c r="K722" s="48" t="s">
        <v>54</v>
      </c>
      <c r="L722" s="30" t="s">
        <v>54</v>
      </c>
    </row>
    <row r="723" spans="11:12" x14ac:dyDescent="0.25">
      <c r="K723" s="48" t="s">
        <v>54</v>
      </c>
      <c r="L723" s="30" t="s">
        <v>54</v>
      </c>
    </row>
    <row r="724" spans="11:12" x14ac:dyDescent="0.25">
      <c r="K724" s="48" t="s">
        <v>54</v>
      </c>
      <c r="L724" s="30" t="s">
        <v>54</v>
      </c>
    </row>
    <row r="725" spans="11:12" x14ac:dyDescent="0.25">
      <c r="K725" s="48" t="s">
        <v>54</v>
      </c>
      <c r="L725" s="30" t="s">
        <v>54</v>
      </c>
    </row>
    <row r="726" spans="11:12" x14ac:dyDescent="0.25">
      <c r="K726" s="48" t="s">
        <v>54</v>
      </c>
      <c r="L726" s="30" t="s">
        <v>54</v>
      </c>
    </row>
    <row r="727" spans="11:12" x14ac:dyDescent="0.25">
      <c r="K727" s="48" t="s">
        <v>54</v>
      </c>
      <c r="L727" s="30" t="s">
        <v>54</v>
      </c>
    </row>
    <row r="728" spans="11:12" x14ac:dyDescent="0.25">
      <c r="K728" s="48" t="s">
        <v>54</v>
      </c>
      <c r="L728" s="30" t="s">
        <v>54</v>
      </c>
    </row>
    <row r="729" spans="11:12" x14ac:dyDescent="0.25">
      <c r="K729" s="48" t="s">
        <v>54</v>
      </c>
      <c r="L729" s="30" t="s">
        <v>54</v>
      </c>
    </row>
    <row r="730" spans="11:12" x14ac:dyDescent="0.25">
      <c r="K730" s="48" t="s">
        <v>54</v>
      </c>
      <c r="L730" s="30" t="s">
        <v>54</v>
      </c>
    </row>
    <row r="731" spans="11:12" x14ac:dyDescent="0.25">
      <c r="K731" s="48" t="s">
        <v>54</v>
      </c>
      <c r="L731" s="30" t="s">
        <v>54</v>
      </c>
    </row>
    <row r="732" spans="11:12" x14ac:dyDescent="0.25">
      <c r="K732" s="48" t="s">
        <v>54</v>
      </c>
      <c r="L732" s="30" t="s">
        <v>54</v>
      </c>
    </row>
    <row r="733" spans="11:12" x14ac:dyDescent="0.25">
      <c r="K733" s="48" t="s">
        <v>54</v>
      </c>
      <c r="L733" s="30" t="s">
        <v>54</v>
      </c>
    </row>
    <row r="734" spans="11:12" x14ac:dyDescent="0.25">
      <c r="K734" s="48" t="s">
        <v>54</v>
      </c>
      <c r="L734" s="30" t="s">
        <v>54</v>
      </c>
    </row>
    <row r="735" spans="11:12" x14ac:dyDescent="0.25">
      <c r="K735" s="48" t="s">
        <v>54</v>
      </c>
      <c r="L735" s="30" t="s">
        <v>54</v>
      </c>
    </row>
    <row r="736" spans="11:12" x14ac:dyDescent="0.25">
      <c r="K736" s="48" t="s">
        <v>54</v>
      </c>
      <c r="L736" s="30" t="s">
        <v>54</v>
      </c>
    </row>
    <row r="737" spans="11:12" x14ac:dyDescent="0.25">
      <c r="K737" s="48" t="s">
        <v>54</v>
      </c>
      <c r="L737" s="30" t="s">
        <v>54</v>
      </c>
    </row>
    <row r="738" spans="11:12" x14ac:dyDescent="0.25">
      <c r="K738" s="48" t="s">
        <v>54</v>
      </c>
      <c r="L738" s="30" t="s">
        <v>54</v>
      </c>
    </row>
    <row r="739" spans="11:12" x14ac:dyDescent="0.25">
      <c r="K739" s="48" t="s">
        <v>54</v>
      </c>
      <c r="L739" s="30" t="s">
        <v>54</v>
      </c>
    </row>
    <row r="740" spans="11:12" x14ac:dyDescent="0.25">
      <c r="K740" s="48" t="s">
        <v>54</v>
      </c>
      <c r="L740" s="30" t="s">
        <v>54</v>
      </c>
    </row>
    <row r="741" spans="11:12" x14ac:dyDescent="0.25">
      <c r="K741" s="48" t="s">
        <v>54</v>
      </c>
      <c r="L741" s="30" t="s">
        <v>54</v>
      </c>
    </row>
    <row r="742" spans="11:12" x14ac:dyDescent="0.25">
      <c r="K742" s="48" t="s">
        <v>54</v>
      </c>
      <c r="L742" s="30" t="s">
        <v>54</v>
      </c>
    </row>
    <row r="743" spans="11:12" x14ac:dyDescent="0.25">
      <c r="K743" s="48" t="s">
        <v>54</v>
      </c>
      <c r="L743" s="30" t="s">
        <v>54</v>
      </c>
    </row>
    <row r="744" spans="11:12" x14ac:dyDescent="0.25">
      <c r="K744" s="48" t="s">
        <v>54</v>
      </c>
      <c r="L744" s="30" t="s">
        <v>54</v>
      </c>
    </row>
    <row r="745" spans="11:12" x14ac:dyDescent="0.25">
      <c r="K745" s="48" t="s">
        <v>54</v>
      </c>
      <c r="L745" s="30" t="s">
        <v>54</v>
      </c>
    </row>
    <row r="746" spans="11:12" x14ac:dyDescent="0.25">
      <c r="K746" s="48" t="s">
        <v>54</v>
      </c>
      <c r="L746" s="30" t="s">
        <v>54</v>
      </c>
    </row>
    <row r="747" spans="11:12" x14ac:dyDescent="0.25">
      <c r="K747" s="48" t="s">
        <v>54</v>
      </c>
      <c r="L747" s="30" t="s">
        <v>54</v>
      </c>
    </row>
    <row r="748" spans="11:12" x14ac:dyDescent="0.25">
      <c r="K748" s="22"/>
      <c r="L748" s="26"/>
    </row>
    <row r="749" spans="11:12" x14ac:dyDescent="0.25">
      <c r="K749" s="22"/>
      <c r="L749" s="26"/>
    </row>
    <row r="750" spans="11:12" x14ac:dyDescent="0.25">
      <c r="K750" s="22"/>
      <c r="L750" s="26"/>
    </row>
    <row r="751" spans="11:12" x14ac:dyDescent="0.25">
      <c r="K751" s="22"/>
      <c r="L751" s="26"/>
    </row>
    <row r="752" spans="11:12" x14ac:dyDescent="0.25">
      <c r="K752" s="22"/>
      <c r="L752" s="26"/>
    </row>
    <row r="753" spans="11:12" x14ac:dyDescent="0.25">
      <c r="K753" s="22"/>
      <c r="L753" s="26"/>
    </row>
    <row r="754" spans="11:12" x14ac:dyDescent="0.25">
      <c r="K754" s="22"/>
      <c r="L754" s="26"/>
    </row>
    <row r="755" spans="11:12" x14ac:dyDescent="0.25">
      <c r="K755" s="22"/>
      <c r="L755" s="26"/>
    </row>
    <row r="756" spans="11:12" x14ac:dyDescent="0.25">
      <c r="K756" s="22"/>
      <c r="L756" s="26"/>
    </row>
    <row r="757" spans="11:12" x14ac:dyDescent="0.25">
      <c r="K757" s="22"/>
      <c r="L757" s="26"/>
    </row>
    <row r="758" spans="11:12" x14ac:dyDescent="0.25">
      <c r="K758" s="22"/>
      <c r="L758" s="26"/>
    </row>
    <row r="759" spans="11:12" x14ac:dyDescent="0.25">
      <c r="K759" s="22"/>
      <c r="L759" s="26"/>
    </row>
    <row r="760" spans="11:12" x14ac:dyDescent="0.25">
      <c r="K760" s="22"/>
      <c r="L760" s="26"/>
    </row>
    <row r="761" spans="11:12" x14ac:dyDescent="0.25">
      <c r="K761" s="22"/>
      <c r="L761" s="26"/>
    </row>
    <row r="762" spans="11:12" x14ac:dyDescent="0.25">
      <c r="K762" s="22"/>
      <c r="L762" s="26"/>
    </row>
    <row r="763" spans="11:12" x14ac:dyDescent="0.25">
      <c r="K763" s="22"/>
      <c r="L763" s="26"/>
    </row>
    <row r="764" spans="11:12" x14ac:dyDescent="0.25">
      <c r="K764" s="22"/>
      <c r="L764" s="26"/>
    </row>
    <row r="765" spans="11:12" x14ac:dyDescent="0.25">
      <c r="K765" s="22"/>
      <c r="L765" s="26"/>
    </row>
    <row r="766" spans="11:12" x14ac:dyDescent="0.25">
      <c r="K766" s="22"/>
      <c r="L766" s="26"/>
    </row>
    <row r="767" spans="11:12" x14ac:dyDescent="0.25">
      <c r="K767" s="22"/>
      <c r="L767" s="26"/>
    </row>
    <row r="768" spans="11:12" x14ac:dyDescent="0.25">
      <c r="K768" s="22"/>
      <c r="L768" s="26"/>
    </row>
    <row r="769" spans="11:12" x14ac:dyDescent="0.25">
      <c r="K769" s="22"/>
      <c r="L769" s="26"/>
    </row>
    <row r="770" spans="11:12" x14ac:dyDescent="0.25">
      <c r="K770" s="22"/>
      <c r="L770" s="26"/>
    </row>
    <row r="771" spans="11:12" x14ac:dyDescent="0.25">
      <c r="K771" s="22"/>
      <c r="L771" s="26"/>
    </row>
    <row r="772" spans="11:12" x14ac:dyDescent="0.25">
      <c r="K772" s="22"/>
      <c r="L772" s="26"/>
    </row>
    <row r="773" spans="11:12" x14ac:dyDescent="0.25">
      <c r="K773" s="22"/>
      <c r="L773" s="26"/>
    </row>
    <row r="774" spans="11:12" x14ac:dyDescent="0.25">
      <c r="K774" s="22"/>
      <c r="L774" s="26"/>
    </row>
    <row r="775" spans="11:12" x14ac:dyDescent="0.25">
      <c r="K775" s="22"/>
      <c r="L775" s="26"/>
    </row>
    <row r="776" spans="11:12" x14ac:dyDescent="0.25">
      <c r="K776" s="22"/>
      <c r="L776" s="26"/>
    </row>
    <row r="777" spans="11:12" x14ac:dyDescent="0.25">
      <c r="K777" s="22"/>
      <c r="L777" s="26"/>
    </row>
    <row r="778" spans="11:12" x14ac:dyDescent="0.25">
      <c r="K778" s="22"/>
      <c r="L778" s="26"/>
    </row>
    <row r="779" spans="11:12" x14ac:dyDescent="0.25">
      <c r="K779" s="22"/>
      <c r="L779" s="26"/>
    </row>
    <row r="780" spans="11:12" x14ac:dyDescent="0.25">
      <c r="K780" s="22"/>
      <c r="L780" s="26"/>
    </row>
    <row r="781" spans="11:12" x14ac:dyDescent="0.25">
      <c r="K781" s="22"/>
      <c r="L781" s="26"/>
    </row>
    <row r="782" spans="11:12" x14ac:dyDescent="0.25">
      <c r="K782" s="22"/>
      <c r="L782" s="26"/>
    </row>
    <row r="783" spans="11:12" x14ac:dyDescent="0.25">
      <c r="K783" s="22"/>
      <c r="L783" s="26"/>
    </row>
    <row r="784" spans="11:12" x14ac:dyDescent="0.25">
      <c r="K784" s="22"/>
      <c r="L784" s="26"/>
    </row>
    <row r="785" spans="11:12" x14ac:dyDescent="0.25">
      <c r="K785" s="22"/>
      <c r="L785" s="26"/>
    </row>
    <row r="786" spans="11:12" x14ac:dyDescent="0.25">
      <c r="K786" s="22"/>
      <c r="L786" s="26"/>
    </row>
    <row r="787" spans="11:12" x14ac:dyDescent="0.25">
      <c r="K787" s="22"/>
      <c r="L787" s="26"/>
    </row>
    <row r="788" spans="11:12" x14ac:dyDescent="0.25">
      <c r="K788" s="22"/>
      <c r="L788" s="26"/>
    </row>
    <row r="789" spans="11:12" x14ac:dyDescent="0.25">
      <c r="K789" s="22"/>
      <c r="L789" s="26"/>
    </row>
    <row r="790" spans="11:12" x14ac:dyDescent="0.25">
      <c r="K790" s="22"/>
      <c r="L790" s="26"/>
    </row>
    <row r="791" spans="11:12" x14ac:dyDescent="0.25">
      <c r="K791" s="22"/>
      <c r="L791" s="26"/>
    </row>
    <row r="792" spans="11:12" x14ac:dyDescent="0.25">
      <c r="K792" s="22"/>
      <c r="L792" s="26"/>
    </row>
    <row r="793" spans="11:12" x14ac:dyDescent="0.25">
      <c r="K793" s="22"/>
      <c r="L793" s="26"/>
    </row>
    <row r="794" spans="11:12" x14ac:dyDescent="0.25">
      <c r="K794" s="22"/>
      <c r="L794" s="26"/>
    </row>
    <row r="795" spans="11:12" x14ac:dyDescent="0.25">
      <c r="K795" s="22"/>
      <c r="L795" s="26"/>
    </row>
    <row r="796" spans="11:12" x14ac:dyDescent="0.25">
      <c r="K796" s="22"/>
      <c r="L796" s="26"/>
    </row>
    <row r="797" spans="11:12" x14ac:dyDescent="0.25">
      <c r="K797" s="22"/>
      <c r="L797" s="26"/>
    </row>
    <row r="798" spans="11:12" x14ac:dyDescent="0.25">
      <c r="K798" s="22"/>
      <c r="L798" s="26"/>
    </row>
    <row r="799" spans="11:12" x14ac:dyDescent="0.25">
      <c r="K799" s="22"/>
      <c r="L799" s="26"/>
    </row>
    <row r="800" spans="11:12" x14ac:dyDescent="0.25">
      <c r="K800" s="22"/>
      <c r="L800" s="26"/>
    </row>
    <row r="801" spans="11:12" x14ac:dyDescent="0.25">
      <c r="K801" s="22"/>
      <c r="L801" s="26"/>
    </row>
    <row r="802" spans="11:12" x14ac:dyDescent="0.25">
      <c r="K802" s="22"/>
      <c r="L802" s="26"/>
    </row>
    <row r="803" spans="11:12" x14ac:dyDescent="0.25">
      <c r="K803" s="22"/>
      <c r="L803" s="26"/>
    </row>
    <row r="804" spans="11:12" x14ac:dyDescent="0.25">
      <c r="K804" s="22"/>
      <c r="L804" s="26"/>
    </row>
    <row r="805" spans="11:12" x14ac:dyDescent="0.25">
      <c r="K805" s="22"/>
      <c r="L805" s="26"/>
    </row>
    <row r="806" spans="11:12" x14ac:dyDescent="0.25">
      <c r="K806" s="22"/>
      <c r="L806" s="26"/>
    </row>
    <row r="807" spans="11:12" x14ac:dyDescent="0.25">
      <c r="K807" s="22"/>
      <c r="L807" s="26"/>
    </row>
    <row r="808" spans="11:12" x14ac:dyDescent="0.25">
      <c r="K808" s="22"/>
      <c r="L808" s="26"/>
    </row>
    <row r="809" spans="11:12" x14ac:dyDescent="0.25">
      <c r="K809" s="22"/>
      <c r="L809" s="26"/>
    </row>
    <row r="810" spans="11:12" x14ac:dyDescent="0.25">
      <c r="K810" s="22"/>
      <c r="L810" s="26"/>
    </row>
    <row r="811" spans="11:12" x14ac:dyDescent="0.25">
      <c r="K811" s="22"/>
      <c r="L811" s="26"/>
    </row>
    <row r="812" spans="11:12" x14ac:dyDescent="0.25">
      <c r="K812" s="22"/>
      <c r="L812" s="26"/>
    </row>
    <row r="813" spans="11:12" x14ac:dyDescent="0.25">
      <c r="K813" s="22"/>
      <c r="L813" s="26"/>
    </row>
    <row r="814" spans="11:12" x14ac:dyDescent="0.25">
      <c r="K814" s="22"/>
      <c r="L814" s="26"/>
    </row>
    <row r="815" spans="11:12" x14ac:dyDescent="0.25">
      <c r="K815" s="22"/>
      <c r="L815" s="26"/>
    </row>
    <row r="816" spans="11:12" x14ac:dyDescent="0.25">
      <c r="K816" s="22"/>
      <c r="L816" s="26"/>
    </row>
    <row r="817" spans="11:12" x14ac:dyDescent="0.25">
      <c r="K817" s="22"/>
      <c r="L817" s="26"/>
    </row>
    <row r="818" spans="11:12" x14ac:dyDescent="0.25">
      <c r="K818" s="22"/>
      <c r="L818" s="26"/>
    </row>
    <row r="819" spans="11:12" x14ac:dyDescent="0.25">
      <c r="K819" s="22"/>
      <c r="L819" s="26"/>
    </row>
    <row r="820" spans="11:12" x14ac:dyDescent="0.25">
      <c r="K820" s="22"/>
      <c r="L820" s="26"/>
    </row>
    <row r="821" spans="11:12" x14ac:dyDescent="0.25">
      <c r="K821" s="22"/>
      <c r="L821" s="26"/>
    </row>
    <row r="822" spans="11:12" x14ac:dyDescent="0.25">
      <c r="K822" s="22"/>
      <c r="L822" s="26"/>
    </row>
    <row r="823" spans="11:12" x14ac:dyDescent="0.25">
      <c r="K823" s="22"/>
      <c r="L823" s="26"/>
    </row>
    <row r="824" spans="11:12" x14ac:dyDescent="0.25">
      <c r="K824" s="22"/>
      <c r="L824" s="26"/>
    </row>
    <row r="825" spans="11:12" x14ac:dyDescent="0.25">
      <c r="K825" s="22"/>
      <c r="L825" s="26"/>
    </row>
    <row r="826" spans="11:12" x14ac:dyDescent="0.25">
      <c r="K826" s="22"/>
      <c r="L826" s="26"/>
    </row>
    <row r="827" spans="11:12" x14ac:dyDescent="0.25">
      <c r="K827" s="22"/>
      <c r="L827" s="26"/>
    </row>
    <row r="828" spans="11:12" x14ac:dyDescent="0.25">
      <c r="K828" s="22"/>
      <c r="L828" s="26"/>
    </row>
    <row r="829" spans="11:12" x14ac:dyDescent="0.25">
      <c r="K829" s="22"/>
      <c r="L829" s="26"/>
    </row>
    <row r="830" spans="11:12" x14ac:dyDescent="0.25">
      <c r="K830" s="22"/>
      <c r="L830" s="26"/>
    </row>
    <row r="831" spans="11:12" x14ac:dyDescent="0.25">
      <c r="K831" s="22"/>
      <c r="L831" s="26"/>
    </row>
    <row r="832" spans="11:12" x14ac:dyDescent="0.25">
      <c r="K832" s="22"/>
      <c r="L832" s="26"/>
    </row>
    <row r="833" spans="11:12" x14ac:dyDescent="0.25">
      <c r="K833" s="22"/>
      <c r="L833" s="26"/>
    </row>
    <row r="834" spans="11:12" x14ac:dyDescent="0.25">
      <c r="K834" s="22"/>
      <c r="L834" s="26"/>
    </row>
    <row r="835" spans="11:12" x14ac:dyDescent="0.25">
      <c r="K835" s="22"/>
      <c r="L835" s="26"/>
    </row>
    <row r="836" spans="11:12" x14ac:dyDescent="0.25">
      <c r="K836" s="22"/>
      <c r="L836" s="26"/>
    </row>
    <row r="837" spans="11:12" x14ac:dyDescent="0.25">
      <c r="K837" s="22"/>
      <c r="L837" s="26"/>
    </row>
    <row r="838" spans="11:12" x14ac:dyDescent="0.25">
      <c r="K838" s="22"/>
      <c r="L838" s="26"/>
    </row>
    <row r="839" spans="11:12" x14ac:dyDescent="0.25">
      <c r="K839" s="22"/>
      <c r="L839" s="26"/>
    </row>
    <row r="840" spans="11:12" x14ac:dyDescent="0.25">
      <c r="K840" s="22"/>
      <c r="L840" s="26"/>
    </row>
    <row r="841" spans="11:12" x14ac:dyDescent="0.25">
      <c r="K841" s="22"/>
      <c r="L841" s="26"/>
    </row>
    <row r="842" spans="11:12" x14ac:dyDescent="0.25">
      <c r="K842" s="22"/>
      <c r="L842" s="26"/>
    </row>
    <row r="843" spans="11:12" x14ac:dyDescent="0.25">
      <c r="K843" s="22"/>
      <c r="L843" s="26"/>
    </row>
    <row r="844" spans="11:12" x14ac:dyDescent="0.25">
      <c r="K844" s="22"/>
      <c r="L844" s="26"/>
    </row>
    <row r="845" spans="11:12" x14ac:dyDescent="0.25">
      <c r="K845" s="22"/>
      <c r="L845" s="26"/>
    </row>
    <row r="846" spans="11:12" x14ac:dyDescent="0.25">
      <c r="K846" s="22"/>
      <c r="L846" s="26"/>
    </row>
    <row r="847" spans="11:12" x14ac:dyDescent="0.25">
      <c r="K847" s="22"/>
      <c r="L847" s="26"/>
    </row>
    <row r="848" spans="11:12" x14ac:dyDescent="0.25">
      <c r="K848" s="22"/>
      <c r="L848" s="26"/>
    </row>
    <row r="849" spans="11:12" x14ac:dyDescent="0.25">
      <c r="K849" s="22"/>
      <c r="L849" s="26"/>
    </row>
    <row r="850" spans="11:12" x14ac:dyDescent="0.25">
      <c r="K850" s="22"/>
      <c r="L850" s="26"/>
    </row>
    <row r="851" spans="11:12" x14ac:dyDescent="0.25">
      <c r="K851" s="22"/>
      <c r="L851" s="26"/>
    </row>
    <row r="852" spans="11:12" x14ac:dyDescent="0.25">
      <c r="K852" s="22"/>
      <c r="L852" s="26"/>
    </row>
    <row r="853" spans="11:12" x14ac:dyDescent="0.25">
      <c r="K853" s="22"/>
      <c r="L853" s="26"/>
    </row>
    <row r="854" spans="11:12" x14ac:dyDescent="0.25">
      <c r="K854" s="22"/>
      <c r="L854" s="26"/>
    </row>
    <row r="855" spans="11:12" x14ac:dyDescent="0.25">
      <c r="K855" s="22"/>
      <c r="L855" s="26"/>
    </row>
    <row r="856" spans="11:12" x14ac:dyDescent="0.25">
      <c r="K856" s="22"/>
      <c r="L856" s="26"/>
    </row>
    <row r="857" spans="11:12" x14ac:dyDescent="0.25">
      <c r="K857" s="22"/>
      <c r="L857" s="26"/>
    </row>
    <row r="858" spans="11:12" x14ac:dyDescent="0.25">
      <c r="K858" s="22"/>
      <c r="L858" s="26"/>
    </row>
    <row r="859" spans="11:12" x14ac:dyDescent="0.25">
      <c r="K859" s="22"/>
      <c r="L859" s="26"/>
    </row>
    <row r="860" spans="11:12" x14ac:dyDescent="0.25">
      <c r="K860" s="22"/>
      <c r="L860" s="26"/>
    </row>
    <row r="861" spans="11:12" x14ac:dyDescent="0.25">
      <c r="K861" s="22"/>
      <c r="L861" s="26"/>
    </row>
    <row r="862" spans="11:12" x14ac:dyDescent="0.25">
      <c r="K862" s="22"/>
      <c r="L862" s="26"/>
    </row>
    <row r="863" spans="11:12" x14ac:dyDescent="0.25">
      <c r="K863" s="22"/>
      <c r="L863" s="26"/>
    </row>
    <row r="864" spans="11:12" x14ac:dyDescent="0.25">
      <c r="K864" s="22"/>
      <c r="L864" s="26"/>
    </row>
    <row r="865" spans="11:12" x14ac:dyDescent="0.25">
      <c r="K865" s="22"/>
      <c r="L865" s="26"/>
    </row>
    <row r="866" spans="11:12" x14ac:dyDescent="0.25">
      <c r="K866" s="22"/>
      <c r="L866" s="26"/>
    </row>
    <row r="867" spans="11:12" x14ac:dyDescent="0.25">
      <c r="K867" s="22"/>
      <c r="L867" s="26"/>
    </row>
    <row r="868" spans="11:12" x14ac:dyDescent="0.25">
      <c r="K868" s="22"/>
      <c r="L868" s="26"/>
    </row>
    <row r="869" spans="11:12" x14ac:dyDescent="0.25">
      <c r="K869" s="22"/>
      <c r="L869" s="26"/>
    </row>
    <row r="870" spans="11:12" x14ac:dyDescent="0.25">
      <c r="K870" s="22"/>
      <c r="L870" s="26"/>
    </row>
    <row r="871" spans="11:12" x14ac:dyDescent="0.25">
      <c r="K871" s="22"/>
      <c r="L871" s="26"/>
    </row>
    <row r="872" spans="11:12" x14ac:dyDescent="0.25">
      <c r="K872" s="22"/>
      <c r="L872" s="26"/>
    </row>
    <row r="873" spans="11:12" x14ac:dyDescent="0.25">
      <c r="K873" s="22"/>
      <c r="L873" s="26"/>
    </row>
    <row r="874" spans="11:12" x14ac:dyDescent="0.25">
      <c r="K874" s="22"/>
      <c r="L874" s="26"/>
    </row>
    <row r="875" spans="11:12" x14ac:dyDescent="0.25">
      <c r="K875" s="22"/>
      <c r="L875" s="26"/>
    </row>
    <row r="876" spans="11:12" x14ac:dyDescent="0.25">
      <c r="K876" s="22"/>
      <c r="L876" s="26"/>
    </row>
    <row r="877" spans="11:12" x14ac:dyDescent="0.25">
      <c r="K877" s="22"/>
      <c r="L877" s="26"/>
    </row>
    <row r="878" spans="11:12" x14ac:dyDescent="0.25">
      <c r="K878" s="22"/>
      <c r="L878" s="26"/>
    </row>
    <row r="879" spans="11:12" x14ac:dyDescent="0.25">
      <c r="K879" s="22"/>
      <c r="L879" s="26"/>
    </row>
    <row r="880" spans="11:12" x14ac:dyDescent="0.25">
      <c r="K880" s="22"/>
      <c r="L880" s="26"/>
    </row>
    <row r="881" spans="11:12" x14ac:dyDescent="0.25">
      <c r="K881" s="22"/>
      <c r="L881" s="26"/>
    </row>
    <row r="882" spans="11:12" x14ac:dyDescent="0.25">
      <c r="K882" s="22"/>
      <c r="L882" s="26"/>
    </row>
    <row r="883" spans="11:12" x14ac:dyDescent="0.25">
      <c r="K883" s="22"/>
      <c r="L883" s="26"/>
    </row>
    <row r="884" spans="11:12" x14ac:dyDescent="0.25">
      <c r="K884" s="22"/>
      <c r="L884" s="26"/>
    </row>
    <row r="885" spans="11:12" x14ac:dyDescent="0.25">
      <c r="K885" s="22"/>
      <c r="L885" s="26"/>
    </row>
    <row r="886" spans="11:12" x14ac:dyDescent="0.25">
      <c r="K886" s="22"/>
      <c r="L886" s="26"/>
    </row>
    <row r="887" spans="11:12" x14ac:dyDescent="0.25">
      <c r="K887" s="22"/>
      <c r="L887" s="26"/>
    </row>
    <row r="888" spans="11:12" x14ac:dyDescent="0.25">
      <c r="K888" s="22"/>
      <c r="L888" s="26"/>
    </row>
    <row r="889" spans="11:12" x14ac:dyDescent="0.25">
      <c r="K889" s="22"/>
      <c r="L889" s="26"/>
    </row>
    <row r="890" spans="11:12" x14ac:dyDescent="0.25">
      <c r="K890" s="22"/>
      <c r="L890" s="26"/>
    </row>
    <row r="891" spans="11:12" x14ac:dyDescent="0.25">
      <c r="K891" s="22"/>
      <c r="L891" s="26"/>
    </row>
    <row r="892" spans="11:12" x14ac:dyDescent="0.25">
      <c r="K892" s="22"/>
      <c r="L892" s="26"/>
    </row>
    <row r="893" spans="11:12" x14ac:dyDescent="0.25">
      <c r="K893" s="22"/>
      <c r="L893" s="26"/>
    </row>
    <row r="894" spans="11:12" x14ac:dyDescent="0.25">
      <c r="K894" s="22"/>
      <c r="L894" s="26"/>
    </row>
    <row r="895" spans="11:12" x14ac:dyDescent="0.25">
      <c r="K895" s="22"/>
      <c r="L895" s="26"/>
    </row>
    <row r="896" spans="11:12" x14ac:dyDescent="0.25">
      <c r="K896" s="22"/>
      <c r="L896" s="26"/>
    </row>
    <row r="897" spans="11:12" x14ac:dyDescent="0.25">
      <c r="K897" s="22"/>
      <c r="L897" s="26"/>
    </row>
    <row r="898" spans="11:12" x14ac:dyDescent="0.25">
      <c r="K898" s="22"/>
      <c r="L898" s="26"/>
    </row>
    <row r="899" spans="11:12" x14ac:dyDescent="0.25">
      <c r="K899" s="22"/>
      <c r="L899" s="26"/>
    </row>
    <row r="900" spans="11:12" x14ac:dyDescent="0.25">
      <c r="K900" s="22"/>
      <c r="L900" s="26"/>
    </row>
  </sheetData>
  <mergeCells count="14">
    <mergeCell ref="H8:H9"/>
    <mergeCell ref="I8:I9"/>
    <mergeCell ref="B10:I10"/>
    <mergeCell ref="B12:I12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436A8-7742-4096-9809-A48D6A8C6693}">
  <sheetPr codeName="Sheet6">
    <tabColor theme="4" tint="0.39997558519241921"/>
  </sheetPr>
  <dimension ref="A1:L900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18" customWidth="1"/>
    <col min="2" max="2" width="12.5703125" style="18" customWidth="1"/>
    <col min="3" max="5" width="9.7109375" style="18" customWidth="1"/>
    <col min="6" max="6" width="12.5703125" style="18" customWidth="1"/>
    <col min="7" max="9" width="9.7109375" style="18" customWidth="1"/>
    <col min="10" max="10" width="6.7109375" style="18" customWidth="1"/>
    <col min="11" max="11" width="12.42578125" style="18" customWidth="1"/>
    <col min="12" max="12" width="22" style="36" customWidth="1"/>
    <col min="13" max="16384" width="8.7109375" style="18"/>
  </cols>
  <sheetData>
    <row r="1" spans="1:12" ht="60" customHeight="1" x14ac:dyDescent="0.25">
      <c r="A1" s="64" t="s">
        <v>32</v>
      </c>
      <c r="B1" s="64"/>
      <c r="C1" s="64"/>
      <c r="D1" s="64"/>
      <c r="E1" s="64"/>
      <c r="F1" s="64"/>
      <c r="G1" s="64"/>
      <c r="H1" s="64"/>
      <c r="I1" s="64"/>
      <c r="J1" s="50"/>
      <c r="K1" s="22"/>
      <c r="L1" s="23" t="s">
        <v>36</v>
      </c>
    </row>
    <row r="2" spans="1:12" ht="19.5" customHeight="1" x14ac:dyDescent="0.3">
      <c r="A2" s="51" t="str">
        <f>"Weekly Payroll Jobs and Wages in Australia - " &amp;$L$1</f>
        <v>Weekly Payroll Jobs and Wages in Australia - South Australia</v>
      </c>
      <c r="B2" s="19"/>
      <c r="C2" s="19"/>
      <c r="D2" s="19"/>
      <c r="E2" s="19"/>
      <c r="F2" s="19"/>
      <c r="G2" s="19"/>
      <c r="H2" s="19"/>
      <c r="I2" s="19"/>
      <c r="J2" s="19"/>
      <c r="K2" s="27" t="s">
        <v>60</v>
      </c>
      <c r="L2" s="24">
        <v>44324</v>
      </c>
    </row>
    <row r="3" spans="1:12" ht="15" customHeight="1" x14ac:dyDescent="0.25">
      <c r="A3" s="52" t="str">
        <f>"Week ending "&amp;TEXT($L$2,"dddd dd mmmm yyyy")</f>
        <v>Week ending Saturday 08 May 2021</v>
      </c>
      <c r="B3" s="19"/>
      <c r="C3" s="53"/>
      <c r="D3" s="54"/>
      <c r="E3" s="19"/>
      <c r="F3" s="19"/>
      <c r="G3" s="19"/>
      <c r="H3" s="19"/>
      <c r="I3" s="19"/>
      <c r="J3" s="19"/>
      <c r="K3" s="27" t="s">
        <v>61</v>
      </c>
      <c r="L3" s="28">
        <v>43904</v>
      </c>
    </row>
    <row r="4" spans="1:12" ht="15" customHeight="1" x14ac:dyDescent="0.25">
      <c r="A4" s="2" t="s">
        <v>31</v>
      </c>
      <c r="B4" s="19"/>
      <c r="C4" s="19"/>
      <c r="D4" s="19"/>
      <c r="E4" s="19"/>
      <c r="F4" s="19"/>
      <c r="G4" s="19"/>
      <c r="H4" s="19"/>
      <c r="I4" s="19"/>
      <c r="J4" s="19"/>
      <c r="K4" s="27" t="s">
        <v>70</v>
      </c>
      <c r="L4" s="28">
        <v>44296</v>
      </c>
    </row>
    <row r="5" spans="1:12" ht="11.65" customHeight="1" x14ac:dyDescent="0.25">
      <c r="A5" s="55"/>
      <c r="B5" s="19"/>
      <c r="C5" s="19"/>
      <c r="D5" s="19"/>
      <c r="E5" s="19"/>
      <c r="F5" s="19"/>
      <c r="G5" s="19"/>
      <c r="H5" s="19"/>
      <c r="I5" s="19"/>
      <c r="J5" s="19"/>
      <c r="K5" s="27"/>
      <c r="L5" s="28">
        <v>44303</v>
      </c>
    </row>
    <row r="6" spans="1:12" ht="16.5" customHeight="1" thickBot="1" x14ac:dyDescent="0.3">
      <c r="A6" s="56" t="str">
        <f>"Change in payroll jobs and total wages, "&amp;$L$1</f>
        <v>Change in payroll jobs and total wages, South Australia</v>
      </c>
      <c r="B6" s="53"/>
      <c r="C6" s="20"/>
      <c r="D6" s="57"/>
      <c r="E6" s="19"/>
      <c r="F6" s="19"/>
      <c r="G6" s="19"/>
      <c r="H6" s="19"/>
      <c r="I6" s="19"/>
      <c r="J6" s="19"/>
      <c r="K6" s="27"/>
      <c r="L6" s="28">
        <v>44310</v>
      </c>
    </row>
    <row r="7" spans="1:12" ht="16.5" customHeight="1" x14ac:dyDescent="0.25">
      <c r="A7" s="40"/>
      <c r="B7" s="76" t="s">
        <v>58</v>
      </c>
      <c r="C7" s="77"/>
      <c r="D7" s="77"/>
      <c r="E7" s="78"/>
      <c r="F7" s="79" t="s">
        <v>59</v>
      </c>
      <c r="G7" s="77"/>
      <c r="H7" s="77"/>
      <c r="I7" s="78"/>
      <c r="J7" s="58"/>
      <c r="K7" s="27" t="s">
        <v>71</v>
      </c>
      <c r="L7" s="28">
        <v>44317</v>
      </c>
    </row>
    <row r="8" spans="1:12" ht="33.75" customHeight="1" x14ac:dyDescent="0.25">
      <c r="A8" s="80"/>
      <c r="B8" s="82" t="str">
        <f>"% Change between " &amp; TEXT($L$3,"dd mmm yyyy")&amp;" and "&amp; TEXT($L$2,"dd mmm yyyy") &amp; " (Change since 100th case of COVID-19)"</f>
        <v>% Change between 14 Mar 2020 and 08 May 2021 (Change since 100th case of COVID-19)</v>
      </c>
      <c r="C8" s="84" t="str">
        <f>"% Change between " &amp; TEXT($L$4,"dd mmm yyyy")&amp;" and "&amp; TEXT($L$2,"dd mmm yyyy") &amp; " (monthly change)"</f>
        <v>% Change between 10 Apr 2021 and 08 May 2021 (monthly change)</v>
      </c>
      <c r="D8" s="67" t="str">
        <f>"% Change between " &amp; TEXT($L$7,"dd mmm yyyy")&amp;" and "&amp; TEXT($L$2,"dd mmm yyyy") &amp; " (weekly change)"</f>
        <v>% Change between 01 May 2021 and 08 May 2021 (weekly change)</v>
      </c>
      <c r="E8" s="69" t="str">
        <f>"% Change between " &amp; TEXT($L$6,"dd mmm yyyy")&amp;" and "&amp; TEXT($L$7,"dd mmm yyyy") &amp; " (weekly change)"</f>
        <v>% Change between 24 Apr 2021 and 01 May 2021 (weekly change)</v>
      </c>
      <c r="F8" s="82" t="str">
        <f>"% Change between " &amp; TEXT($L$3,"dd mmm yyyy")&amp;" and "&amp; TEXT($L$2,"dd mmm yyyy") &amp; " (Change since 100th case of COVID-19)"</f>
        <v>% Change between 14 Mar 2020 and 08 May 2021 (Change since 100th case of COVID-19)</v>
      </c>
      <c r="G8" s="84" t="str">
        <f>"% Change between " &amp; TEXT($L$4,"dd mmm yyyy")&amp;" and "&amp; TEXT($L$2,"dd mmm yyyy") &amp; " (monthly change)"</f>
        <v>% Change between 10 Apr 2021 and 08 May 2021 (monthly change)</v>
      </c>
      <c r="H8" s="67" t="str">
        <f>"% Change between " &amp; TEXT($L$7,"dd mmm yyyy")&amp;" and "&amp; TEXT($L$2,"dd mmm yyyy") &amp; " (weekly change)"</f>
        <v>% Change between 01 May 2021 and 08 May 2021 (weekly change)</v>
      </c>
      <c r="I8" s="69" t="str">
        <f>"% Change between " &amp; TEXT($L$6,"dd mmm yyyy")&amp;" and "&amp; TEXT($L$7,"dd mmm yyyy") &amp; " (weekly change)"</f>
        <v>% Change between 24 Apr 2021 and 01 May 2021 (weekly change)</v>
      </c>
      <c r="J8" s="59"/>
      <c r="K8" s="27" t="s">
        <v>72</v>
      </c>
      <c r="L8" s="28">
        <v>44324</v>
      </c>
    </row>
    <row r="9" spans="1:12" ht="48.75" customHeight="1" thickBot="1" x14ac:dyDescent="0.3">
      <c r="A9" s="81"/>
      <c r="B9" s="83"/>
      <c r="C9" s="85"/>
      <c r="D9" s="68"/>
      <c r="E9" s="70"/>
      <c r="F9" s="83"/>
      <c r="G9" s="85"/>
      <c r="H9" s="68"/>
      <c r="I9" s="70"/>
      <c r="J9" s="60"/>
      <c r="K9" s="27" t="s">
        <v>67</v>
      </c>
      <c r="L9" s="30"/>
    </row>
    <row r="10" spans="1:12" x14ac:dyDescent="0.25">
      <c r="A10" s="41"/>
      <c r="B10" s="71" t="str">
        <f>L1</f>
        <v>South Australia</v>
      </c>
      <c r="C10" s="72"/>
      <c r="D10" s="72"/>
      <c r="E10" s="72"/>
      <c r="F10" s="72"/>
      <c r="G10" s="72"/>
      <c r="H10" s="72"/>
      <c r="I10" s="73"/>
      <c r="J10" s="21"/>
      <c r="K10" s="37"/>
      <c r="L10" s="30"/>
    </row>
    <row r="11" spans="1:12" x14ac:dyDescent="0.25">
      <c r="A11" s="42" t="s">
        <v>30</v>
      </c>
      <c r="B11" s="21">
        <v>3.5798688331139639E-2</v>
      </c>
      <c r="C11" s="21">
        <v>-3.2037790920247389E-4</v>
      </c>
      <c r="D11" s="21">
        <v>3.264897926860133E-3</v>
      </c>
      <c r="E11" s="21">
        <v>-1.0771367284239108E-3</v>
      </c>
      <c r="F11" s="21">
        <v>3.9876059956259757E-2</v>
      </c>
      <c r="G11" s="21">
        <v>-4.5957011119034386E-3</v>
      </c>
      <c r="H11" s="21">
        <v>-2.7128699628150565E-3</v>
      </c>
      <c r="I11" s="43">
        <v>-1.7254739533845154E-3</v>
      </c>
      <c r="J11" s="21"/>
      <c r="K11" s="29"/>
      <c r="L11" s="30"/>
    </row>
    <row r="12" spans="1:12" x14ac:dyDescent="0.25">
      <c r="A12" s="41"/>
      <c r="B12" s="74" t="s">
        <v>29</v>
      </c>
      <c r="C12" s="74"/>
      <c r="D12" s="74"/>
      <c r="E12" s="74"/>
      <c r="F12" s="74"/>
      <c r="G12" s="74"/>
      <c r="H12" s="74"/>
      <c r="I12" s="75"/>
      <c r="J12" s="21"/>
      <c r="K12" s="29"/>
      <c r="L12" s="30"/>
    </row>
    <row r="13" spans="1:12" x14ac:dyDescent="0.25">
      <c r="A13" s="44" t="s">
        <v>28</v>
      </c>
      <c r="B13" s="21">
        <v>1.076058821322734E-2</v>
      </c>
      <c r="C13" s="21">
        <v>-5.7206876683014718E-3</v>
      </c>
      <c r="D13" s="21">
        <v>1.6569840424436322E-3</v>
      </c>
      <c r="E13" s="21">
        <v>-4.0805108501540399E-3</v>
      </c>
      <c r="F13" s="21">
        <v>1.6989435428173216E-2</v>
      </c>
      <c r="G13" s="21">
        <v>-1.1499198619740691E-2</v>
      </c>
      <c r="H13" s="21">
        <v>-5.9214153800519753E-3</v>
      </c>
      <c r="I13" s="43">
        <v>-4.6910967810651627E-3</v>
      </c>
      <c r="J13" s="21"/>
      <c r="K13" s="29"/>
      <c r="L13" s="30"/>
    </row>
    <row r="14" spans="1:12" x14ac:dyDescent="0.25">
      <c r="A14" s="44" t="s">
        <v>27</v>
      </c>
      <c r="B14" s="21">
        <v>3.3353718488885464E-2</v>
      </c>
      <c r="C14" s="21">
        <v>2.9435860014617177E-3</v>
      </c>
      <c r="D14" s="21">
        <v>4.5598568042375387E-3</v>
      </c>
      <c r="E14" s="21">
        <v>1.5741259733712543E-3</v>
      </c>
      <c r="F14" s="21">
        <v>6.7233423060730102E-2</v>
      </c>
      <c r="G14" s="21">
        <v>6.2937370222033717E-3</v>
      </c>
      <c r="H14" s="21">
        <v>2.7355811112226291E-3</v>
      </c>
      <c r="I14" s="43">
        <v>3.3877483140631881E-3</v>
      </c>
      <c r="J14" s="21"/>
      <c r="K14" s="26"/>
      <c r="L14" s="30"/>
    </row>
    <row r="15" spans="1:12" x14ac:dyDescent="0.25">
      <c r="A15" s="44" t="s">
        <v>69</v>
      </c>
      <c r="B15" s="21">
        <v>2.3932491199005979E-2</v>
      </c>
      <c r="C15" s="21">
        <v>5.3875259597317982E-3</v>
      </c>
      <c r="D15" s="21">
        <v>1.3194185460372321E-2</v>
      </c>
      <c r="E15" s="21">
        <v>-1.6072160783604961E-2</v>
      </c>
      <c r="F15" s="21">
        <v>6.9146142005627409E-2</v>
      </c>
      <c r="G15" s="21">
        <v>-2.8005245692737879E-2</v>
      </c>
      <c r="H15" s="21">
        <v>-8.781575587024526E-3</v>
      </c>
      <c r="I15" s="43">
        <v>-6.2039797092591775E-2</v>
      </c>
      <c r="J15" s="21"/>
      <c r="K15" s="38"/>
      <c r="L15" s="30"/>
    </row>
    <row r="16" spans="1:12" x14ac:dyDescent="0.25">
      <c r="A16" s="44" t="s">
        <v>47</v>
      </c>
      <c r="B16" s="21">
        <v>2.8748647494305057E-2</v>
      </c>
      <c r="C16" s="21">
        <v>-1.8345920684872397E-3</v>
      </c>
      <c r="D16" s="21">
        <v>2.8603862937115476E-3</v>
      </c>
      <c r="E16" s="21">
        <v>-2.7971644715686361E-3</v>
      </c>
      <c r="F16" s="21">
        <v>7.0726954786374918E-2</v>
      </c>
      <c r="G16" s="21">
        <v>-1.0900151446737727E-3</v>
      </c>
      <c r="H16" s="21">
        <v>3.1136429951934552E-3</v>
      </c>
      <c r="I16" s="43">
        <v>-1.192474750499406E-2</v>
      </c>
      <c r="J16" s="21"/>
      <c r="K16" s="29"/>
      <c r="L16" s="30"/>
    </row>
    <row r="17" spans="1:12" x14ac:dyDescent="0.25">
      <c r="A17" s="44" t="s">
        <v>48</v>
      </c>
      <c r="B17" s="21">
        <v>3.4283123957031369E-2</v>
      </c>
      <c r="C17" s="21">
        <v>-1.7504073244211105E-3</v>
      </c>
      <c r="D17" s="21">
        <v>1.5176023687326623E-3</v>
      </c>
      <c r="E17" s="21">
        <v>-1.2522443846717524E-3</v>
      </c>
      <c r="F17" s="21">
        <v>3.5659113786495222E-2</v>
      </c>
      <c r="G17" s="21">
        <v>-5.0391212823198694E-3</v>
      </c>
      <c r="H17" s="21">
        <v>-2.1492548783708099E-3</v>
      </c>
      <c r="I17" s="43">
        <v>-2.7395900492468428E-3</v>
      </c>
      <c r="J17" s="21"/>
      <c r="K17" s="29"/>
      <c r="L17" s="30"/>
    </row>
    <row r="18" spans="1:12" x14ac:dyDescent="0.25">
      <c r="A18" s="44" t="s">
        <v>49</v>
      </c>
      <c r="B18" s="21">
        <v>2.541334629606018E-2</v>
      </c>
      <c r="C18" s="21">
        <v>-1.1973795504556239E-3</v>
      </c>
      <c r="D18" s="21">
        <v>3.8540197007326249E-3</v>
      </c>
      <c r="E18" s="21">
        <v>-8.264149081446126E-4</v>
      </c>
      <c r="F18" s="21">
        <v>1.3998347451957383E-2</v>
      </c>
      <c r="G18" s="21">
        <v>-6.8793423823032551E-3</v>
      </c>
      <c r="H18" s="21">
        <v>-6.554461435346326E-3</v>
      </c>
      <c r="I18" s="43">
        <v>3.5987722968353619E-3</v>
      </c>
      <c r="J18" s="21"/>
      <c r="K18" s="29"/>
      <c r="L18" s="30"/>
    </row>
    <row r="19" spans="1:12" ht="17.25" customHeight="1" x14ac:dyDescent="0.25">
      <c r="A19" s="44" t="s">
        <v>50</v>
      </c>
      <c r="B19" s="21">
        <v>3.7152047496343821E-2</v>
      </c>
      <c r="C19" s="21">
        <v>1.7510082275946637E-3</v>
      </c>
      <c r="D19" s="21">
        <v>3.8969558192492038E-3</v>
      </c>
      <c r="E19" s="21">
        <v>1.5883324239664987E-3</v>
      </c>
      <c r="F19" s="21">
        <v>3.0203759552842158E-2</v>
      </c>
      <c r="G19" s="21">
        <v>-8.293905083611719E-4</v>
      </c>
      <c r="H19" s="21">
        <v>-2.4895667119939624E-4</v>
      </c>
      <c r="I19" s="43">
        <v>2.9891463047102551E-3</v>
      </c>
      <c r="J19" s="61"/>
      <c r="K19" s="31"/>
      <c r="L19" s="30"/>
    </row>
    <row r="20" spans="1:12" x14ac:dyDescent="0.25">
      <c r="A20" s="44" t="s">
        <v>51</v>
      </c>
      <c r="B20" s="21">
        <v>7.7168127950669518E-2</v>
      </c>
      <c r="C20" s="21">
        <v>3.3757799322473581E-3</v>
      </c>
      <c r="D20" s="21">
        <v>6.6430933221250932E-4</v>
      </c>
      <c r="E20" s="21">
        <v>9.4286776794094695E-3</v>
      </c>
      <c r="F20" s="21">
        <v>7.9547563909895258E-2</v>
      </c>
      <c r="G20" s="21">
        <v>-5.4140349035620705E-3</v>
      </c>
      <c r="H20" s="21">
        <v>-8.8772659606750626E-3</v>
      </c>
      <c r="I20" s="43">
        <v>8.964281822303688E-3</v>
      </c>
      <c r="J20" s="19"/>
      <c r="K20" s="25"/>
      <c r="L20" s="30"/>
    </row>
    <row r="21" spans="1:12" ht="15.75" thickBot="1" x14ac:dyDescent="0.3">
      <c r="A21" s="45" t="s">
        <v>52</v>
      </c>
      <c r="B21" s="46">
        <v>5.6016604265016978E-2</v>
      </c>
      <c r="C21" s="46">
        <v>-2.446833147363392E-2</v>
      </c>
      <c r="D21" s="46">
        <v>-1.3869739372335155E-2</v>
      </c>
      <c r="E21" s="46">
        <v>7.0357097478870312E-3</v>
      </c>
      <c r="F21" s="46">
        <v>8.6522168381444775E-2</v>
      </c>
      <c r="G21" s="46">
        <v>-3.5614218780573248E-2</v>
      </c>
      <c r="H21" s="46">
        <v>-1.2873716339686703E-2</v>
      </c>
      <c r="I21" s="47">
        <v>2.4807197921501434E-3</v>
      </c>
      <c r="J21" s="19"/>
      <c r="K21" s="39"/>
      <c r="L21" s="30"/>
    </row>
    <row r="22" spans="1:12" x14ac:dyDescent="0.25">
      <c r="A22" s="62" t="s">
        <v>46</v>
      </c>
      <c r="B22" s="19"/>
      <c r="C22" s="19"/>
      <c r="D22" s="19"/>
      <c r="E22" s="19"/>
      <c r="F22" s="19"/>
      <c r="G22" s="19"/>
      <c r="H22" s="19"/>
      <c r="I22" s="19"/>
      <c r="J22" s="19"/>
      <c r="K22" s="25"/>
      <c r="L22" s="30"/>
    </row>
    <row r="23" spans="1:12" ht="10.5" customHeight="1" x14ac:dyDescent="0.25">
      <c r="B23" s="19"/>
      <c r="C23" s="19"/>
      <c r="D23" s="19"/>
      <c r="E23" s="19"/>
      <c r="F23" s="19"/>
      <c r="G23" s="19"/>
      <c r="H23" s="19"/>
      <c r="I23" s="19"/>
      <c r="J23" s="19"/>
      <c r="K23" s="32"/>
      <c r="L23" s="30"/>
    </row>
    <row r="24" spans="1:12" x14ac:dyDescent="0.25">
      <c r="A24" s="56" t="str">
        <f>"Indexed number of payroll jobs and total wages, "&amp;$L$1&amp;" and Australia"</f>
        <v>Indexed number of payroll jobs and total wages, South Australia and Australia</v>
      </c>
      <c r="B24" s="19"/>
      <c r="C24" s="19"/>
      <c r="D24" s="19"/>
      <c r="E24" s="19"/>
      <c r="F24" s="19"/>
      <c r="G24" s="19"/>
      <c r="H24" s="19"/>
      <c r="I24" s="19"/>
      <c r="J24" s="19"/>
      <c r="K24" s="32"/>
      <c r="L24" s="30"/>
    </row>
    <row r="25" spans="1:12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32"/>
      <c r="L25" s="30"/>
    </row>
    <row r="26" spans="1:12" x14ac:dyDescent="0.25">
      <c r="B26" s="19"/>
      <c r="C26" s="19"/>
      <c r="D26" s="19"/>
      <c r="E26" s="19"/>
      <c r="F26" s="19"/>
      <c r="G26" s="19"/>
      <c r="H26" s="19"/>
      <c r="I26" s="19"/>
      <c r="J26" s="19"/>
      <c r="K26" s="32"/>
      <c r="L26" s="30"/>
    </row>
    <row r="27" spans="1:12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39"/>
      <c r="L27" s="30"/>
    </row>
    <row r="28" spans="1:12" x14ac:dyDescent="0.25">
      <c r="A28" s="19"/>
      <c r="B28" s="56"/>
      <c r="C28" s="56"/>
      <c r="D28" s="56"/>
      <c r="E28" s="56"/>
      <c r="F28" s="56"/>
      <c r="G28" s="56"/>
      <c r="H28" s="56"/>
      <c r="I28" s="56"/>
      <c r="J28" s="56"/>
      <c r="K28" s="63"/>
      <c r="L28" s="30"/>
    </row>
    <row r="29" spans="1:12" x14ac:dyDescent="0.2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32"/>
      <c r="L29" s="30"/>
    </row>
    <row r="30" spans="1:12" x14ac:dyDescent="0.25">
      <c r="B30" s="19"/>
      <c r="C30" s="19"/>
      <c r="D30" s="19"/>
      <c r="E30" s="19"/>
      <c r="F30" s="19"/>
      <c r="G30" s="19"/>
      <c r="H30" s="19"/>
      <c r="I30" s="19"/>
      <c r="J30" s="19"/>
      <c r="K30" s="32"/>
      <c r="L30" s="30"/>
    </row>
    <row r="31" spans="1:12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32"/>
      <c r="L31" s="30"/>
    </row>
    <row r="32" spans="1:12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32"/>
      <c r="L32" s="30"/>
    </row>
    <row r="33" spans="1:12" ht="15.75" customHeight="1" x14ac:dyDescent="0.25">
      <c r="B33" s="19"/>
      <c r="C33" s="19"/>
      <c r="D33" s="19"/>
      <c r="E33" s="19"/>
      <c r="F33" s="19"/>
      <c r="G33" s="19"/>
      <c r="H33" s="19"/>
      <c r="I33" s="19"/>
      <c r="J33" s="19"/>
      <c r="K33" s="32"/>
      <c r="L33" s="30"/>
    </row>
    <row r="34" spans="1:12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30" t="s">
        <v>26</v>
      </c>
      <c r="L34" s="30" t="s">
        <v>62</v>
      </c>
    </row>
    <row r="35" spans="1:12" ht="11.25" customHeight="1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30"/>
      <c r="L35" s="29" t="s">
        <v>24</v>
      </c>
    </row>
    <row r="36" spans="1:12" x14ac:dyDescent="0.25">
      <c r="A36" s="56" t="str">
        <f>"Indexed number of payroll jobs held by men by age group, "&amp;$L$1</f>
        <v>Indexed number of payroll jobs held by men by age group, South Australia</v>
      </c>
      <c r="B36" s="19"/>
      <c r="C36" s="19"/>
      <c r="D36" s="19"/>
      <c r="E36" s="19"/>
      <c r="F36" s="19"/>
      <c r="G36" s="19"/>
      <c r="H36" s="19"/>
      <c r="I36" s="19"/>
      <c r="J36" s="19"/>
      <c r="K36" s="29" t="s">
        <v>69</v>
      </c>
      <c r="L36" s="30">
        <v>87.34</v>
      </c>
    </row>
    <row r="37" spans="1:12" x14ac:dyDescent="0.25">
      <c r="B37" s="19"/>
      <c r="C37" s="19"/>
      <c r="D37" s="19"/>
      <c r="E37" s="19"/>
      <c r="F37" s="19"/>
      <c r="G37" s="19"/>
      <c r="H37" s="19"/>
      <c r="I37" s="19"/>
      <c r="J37" s="19"/>
      <c r="K37" s="29" t="s">
        <v>47</v>
      </c>
      <c r="L37" s="30">
        <v>102.23</v>
      </c>
    </row>
    <row r="38" spans="1:12" x14ac:dyDescent="0.25">
      <c r="B38" s="19"/>
      <c r="C38" s="19"/>
      <c r="D38" s="19"/>
      <c r="E38" s="19"/>
      <c r="F38" s="19"/>
      <c r="G38" s="19"/>
      <c r="H38" s="19"/>
      <c r="I38" s="19"/>
      <c r="J38" s="19"/>
      <c r="K38" s="29" t="s">
        <v>48</v>
      </c>
      <c r="L38" s="30">
        <v>102.15</v>
      </c>
    </row>
    <row r="39" spans="1:12" x14ac:dyDescent="0.25">
      <c r="K39" s="31" t="s">
        <v>49</v>
      </c>
      <c r="L39" s="30">
        <v>101.43</v>
      </c>
    </row>
    <row r="40" spans="1:12" x14ac:dyDescent="0.25">
      <c r="K40" s="25" t="s">
        <v>50</v>
      </c>
      <c r="L40" s="30">
        <v>102.35</v>
      </c>
    </row>
    <row r="41" spans="1:12" x14ac:dyDescent="0.25">
      <c r="K41" s="25" t="s">
        <v>51</v>
      </c>
      <c r="L41" s="30">
        <v>106.87</v>
      </c>
    </row>
    <row r="42" spans="1:12" x14ac:dyDescent="0.25">
      <c r="K42" s="25" t="s">
        <v>52</v>
      </c>
      <c r="L42" s="30">
        <v>109.42</v>
      </c>
    </row>
    <row r="43" spans="1:12" x14ac:dyDescent="0.25">
      <c r="K43" s="25"/>
      <c r="L43" s="30"/>
    </row>
    <row r="44" spans="1:12" x14ac:dyDescent="0.25">
      <c r="K44" s="30"/>
      <c r="L44" s="30" t="s">
        <v>23</v>
      </c>
    </row>
    <row r="45" spans="1:12" x14ac:dyDescent="0.25">
      <c r="K45" s="29" t="s">
        <v>69</v>
      </c>
      <c r="L45" s="30">
        <v>84.56</v>
      </c>
    </row>
    <row r="46" spans="1:12" ht="15.4" customHeight="1" x14ac:dyDescent="0.25">
      <c r="A46" s="56" t="str">
        <f>"Indexed number of payroll jobs held by women by age group, "&amp;$L$1</f>
        <v>Indexed number of payroll jobs held by women by age group, South Australia</v>
      </c>
      <c r="B46" s="19"/>
      <c r="C46" s="19"/>
      <c r="D46" s="19"/>
      <c r="E46" s="19"/>
      <c r="F46" s="19"/>
      <c r="G46" s="19"/>
      <c r="H46" s="19"/>
      <c r="I46" s="19"/>
      <c r="J46" s="19"/>
      <c r="K46" s="29" t="s">
        <v>47</v>
      </c>
      <c r="L46" s="30">
        <v>101.46</v>
      </c>
    </row>
    <row r="47" spans="1:12" ht="15.4" customHeight="1" x14ac:dyDescent="0.25">
      <c r="B47" s="19"/>
      <c r="C47" s="19"/>
      <c r="D47" s="19"/>
      <c r="E47" s="19"/>
      <c r="F47" s="19"/>
      <c r="G47" s="19"/>
      <c r="H47" s="19"/>
      <c r="I47" s="19"/>
      <c r="J47" s="19"/>
      <c r="K47" s="29" t="s">
        <v>48</v>
      </c>
      <c r="L47" s="30">
        <v>101.58</v>
      </c>
    </row>
    <row r="48" spans="1:12" ht="15.4" customHeight="1" x14ac:dyDescent="0.25">
      <c r="B48" s="19"/>
      <c r="C48" s="19"/>
      <c r="D48" s="19"/>
      <c r="E48" s="19"/>
      <c r="F48" s="19"/>
      <c r="G48" s="19"/>
      <c r="H48" s="19"/>
      <c r="I48" s="19"/>
      <c r="J48" s="19"/>
      <c r="K48" s="31" t="s">
        <v>49</v>
      </c>
      <c r="L48" s="30">
        <v>100.68</v>
      </c>
    </row>
    <row r="49" spans="1:12" ht="15.4" customHeight="1" x14ac:dyDescent="0.25">
      <c r="B49" s="19"/>
      <c r="C49" s="19"/>
      <c r="D49" s="19"/>
      <c r="E49" s="19"/>
      <c r="F49" s="19"/>
      <c r="G49" s="19"/>
      <c r="H49" s="19"/>
      <c r="I49" s="19"/>
      <c r="J49" s="19"/>
      <c r="K49" s="25" t="s">
        <v>50</v>
      </c>
      <c r="L49" s="30">
        <v>101.65</v>
      </c>
    </row>
    <row r="50" spans="1:12" ht="15.4" customHeight="1" x14ac:dyDescent="0.25">
      <c r="B50" s="19"/>
      <c r="C50" s="19"/>
      <c r="D50" s="19"/>
      <c r="E50" s="19"/>
      <c r="F50" s="19"/>
      <c r="G50" s="19"/>
      <c r="H50" s="19"/>
      <c r="I50" s="19"/>
      <c r="J50" s="19"/>
      <c r="K50" s="25" t="s">
        <v>51</v>
      </c>
      <c r="L50" s="30">
        <v>106.99</v>
      </c>
    </row>
    <row r="51" spans="1:12" ht="15.4" customHeight="1" x14ac:dyDescent="0.25">
      <c r="B51" s="19"/>
      <c r="C51" s="19"/>
      <c r="D51" s="19"/>
      <c r="E51" s="19"/>
      <c r="F51" s="19"/>
      <c r="G51" s="19"/>
      <c r="H51" s="19"/>
      <c r="I51" s="19"/>
      <c r="J51" s="19"/>
      <c r="K51" s="25" t="s">
        <v>52</v>
      </c>
      <c r="L51" s="30">
        <v>107.76</v>
      </c>
    </row>
    <row r="52" spans="1:12" ht="15.4" customHeight="1" x14ac:dyDescent="0.25">
      <c r="B52" s="56"/>
      <c r="C52" s="56"/>
      <c r="D52" s="56"/>
      <c r="E52" s="56"/>
      <c r="F52" s="56"/>
      <c r="G52" s="56"/>
      <c r="H52" s="56"/>
      <c r="I52" s="56"/>
      <c r="J52" s="56"/>
      <c r="K52" s="25"/>
      <c r="L52" s="30"/>
    </row>
    <row r="53" spans="1:12" ht="15.4" customHeight="1" x14ac:dyDescent="0.25">
      <c r="B53" s="19"/>
      <c r="C53" s="19"/>
      <c r="D53" s="19"/>
      <c r="E53" s="19"/>
      <c r="F53" s="19"/>
      <c r="G53" s="19"/>
      <c r="H53" s="19"/>
      <c r="I53" s="19"/>
      <c r="J53" s="19"/>
      <c r="K53" s="30"/>
      <c r="L53" s="30" t="s">
        <v>22</v>
      </c>
    </row>
    <row r="54" spans="1:12" ht="15.4" customHeight="1" x14ac:dyDescent="0.25">
      <c r="B54" s="56"/>
      <c r="C54" s="56"/>
      <c r="D54" s="56"/>
      <c r="E54" s="56"/>
      <c r="F54" s="56"/>
      <c r="G54" s="56"/>
      <c r="H54" s="56"/>
      <c r="I54" s="56"/>
      <c r="J54" s="56"/>
      <c r="K54" s="29" t="s">
        <v>69</v>
      </c>
      <c r="L54" s="30">
        <v>85.34</v>
      </c>
    </row>
    <row r="55" spans="1:12" ht="15.4" customHeight="1" x14ac:dyDescent="0.25">
      <c r="A55" s="56" t="str">
        <f>"Change in payroll jobs since week ending "&amp;TEXT($L$3,"dd mmmm yyyy")&amp;" by Industry, "&amp;$L$1</f>
        <v>Change in payroll jobs since week ending 14 March 2020 by Industry, South Australia</v>
      </c>
      <c r="B55" s="19"/>
      <c r="C55" s="19"/>
      <c r="D55" s="19"/>
      <c r="E55" s="19"/>
      <c r="F55" s="19"/>
      <c r="G55" s="19"/>
      <c r="H55" s="19"/>
      <c r="I55" s="19"/>
      <c r="J55" s="19"/>
      <c r="K55" s="29" t="s">
        <v>47</v>
      </c>
      <c r="L55" s="30">
        <v>101.68</v>
      </c>
    </row>
    <row r="56" spans="1:12" ht="15.4" customHeight="1" x14ac:dyDescent="0.25">
      <c r="B56" s="19"/>
      <c r="C56" s="19"/>
      <c r="D56" s="19"/>
      <c r="E56" s="19"/>
      <c r="F56" s="19"/>
      <c r="G56" s="19"/>
      <c r="H56" s="19"/>
      <c r="I56" s="19"/>
      <c r="J56" s="19"/>
      <c r="K56" s="29" t="s">
        <v>48</v>
      </c>
      <c r="L56" s="30">
        <v>101.62</v>
      </c>
    </row>
    <row r="57" spans="1:12" ht="15.4" customHeight="1" x14ac:dyDescent="0.25">
      <c r="B57" s="19"/>
      <c r="C57" s="19"/>
      <c r="D57" s="19"/>
      <c r="E57" s="19"/>
      <c r="F57" s="19"/>
      <c r="G57" s="19"/>
      <c r="H57" s="19"/>
      <c r="I57" s="19"/>
      <c r="J57" s="19"/>
      <c r="K57" s="31" t="s">
        <v>49</v>
      </c>
      <c r="L57" s="30">
        <v>100.97</v>
      </c>
    </row>
    <row r="58" spans="1:12" ht="15.4" customHeight="1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25" t="s">
        <v>50</v>
      </c>
      <c r="L58" s="30">
        <v>101.89</v>
      </c>
    </row>
    <row r="59" spans="1:12" ht="15.4" customHeight="1" x14ac:dyDescent="0.25">
      <c r="B59" s="19"/>
      <c r="C59" s="19"/>
      <c r="D59" s="19"/>
      <c r="E59" s="19"/>
      <c r="F59" s="19"/>
      <c r="G59" s="19"/>
      <c r="H59" s="19"/>
      <c r="I59" s="19"/>
      <c r="J59" s="19"/>
      <c r="K59" s="25" t="s">
        <v>51</v>
      </c>
      <c r="L59" s="30">
        <v>106.85</v>
      </c>
    </row>
    <row r="60" spans="1:12" ht="15.4" customHeight="1" x14ac:dyDescent="0.25">
      <c r="K60" s="25" t="s">
        <v>52</v>
      </c>
      <c r="L60" s="30">
        <v>105.72</v>
      </c>
    </row>
    <row r="61" spans="1:12" ht="15.4" customHeight="1" x14ac:dyDescent="0.25">
      <c r="K61" s="25"/>
      <c r="L61" s="30"/>
    </row>
    <row r="62" spans="1:12" ht="15.4" customHeight="1" x14ac:dyDescent="0.25">
      <c r="B62" s="19"/>
      <c r="C62" s="19"/>
      <c r="D62" s="19"/>
      <c r="E62" s="19"/>
      <c r="F62" s="19"/>
      <c r="G62" s="19"/>
      <c r="H62" s="19"/>
      <c r="I62" s="19"/>
      <c r="J62" s="19"/>
      <c r="K62" s="27"/>
      <c r="L62" s="27"/>
    </row>
    <row r="63" spans="1:12" ht="15.4" customHeight="1" x14ac:dyDescent="0.25">
      <c r="K63" s="30" t="s">
        <v>25</v>
      </c>
      <c r="L63" s="29" t="s">
        <v>63</v>
      </c>
    </row>
    <row r="64" spans="1:12" ht="15.4" customHeight="1" x14ac:dyDescent="0.25">
      <c r="K64" s="63"/>
      <c r="L64" s="29" t="s">
        <v>24</v>
      </c>
    </row>
    <row r="65" spans="1:12" ht="15.4" customHeight="1" x14ac:dyDescent="0.25">
      <c r="K65" s="29" t="s">
        <v>69</v>
      </c>
      <c r="L65" s="30">
        <v>85.95</v>
      </c>
    </row>
    <row r="66" spans="1:12" ht="15.4" customHeight="1" x14ac:dyDescent="0.25">
      <c r="K66" s="29" t="s">
        <v>47</v>
      </c>
      <c r="L66" s="30">
        <v>103.13</v>
      </c>
    </row>
    <row r="67" spans="1:12" ht="15.4" customHeight="1" x14ac:dyDescent="0.25">
      <c r="K67" s="29" t="s">
        <v>48</v>
      </c>
      <c r="L67" s="30">
        <v>104.83</v>
      </c>
    </row>
    <row r="68" spans="1:12" ht="15.4" customHeight="1" x14ac:dyDescent="0.25">
      <c r="K68" s="31" t="s">
        <v>49</v>
      </c>
      <c r="L68" s="30">
        <v>103.79</v>
      </c>
    </row>
    <row r="69" spans="1:12" ht="15.4" customHeight="1" x14ac:dyDescent="0.25">
      <c r="K69" s="25" t="s">
        <v>50</v>
      </c>
      <c r="L69" s="30">
        <v>104.71</v>
      </c>
    </row>
    <row r="70" spans="1:12" ht="15.4" customHeight="1" x14ac:dyDescent="0.25">
      <c r="K70" s="25" t="s">
        <v>51</v>
      </c>
      <c r="L70" s="30">
        <v>107.9</v>
      </c>
    </row>
    <row r="71" spans="1:12" ht="15.4" customHeight="1" x14ac:dyDescent="0.25">
      <c r="K71" s="25" t="s">
        <v>52</v>
      </c>
      <c r="L71" s="30">
        <v>106.64</v>
      </c>
    </row>
    <row r="72" spans="1:12" ht="15.4" customHeight="1" x14ac:dyDescent="0.25">
      <c r="K72" s="25"/>
      <c r="L72" s="30"/>
    </row>
    <row r="73" spans="1:12" ht="15.4" customHeight="1" x14ac:dyDescent="0.25">
      <c r="K73" s="26"/>
      <c r="L73" s="30" t="s">
        <v>23</v>
      </c>
    </row>
    <row r="74" spans="1:12" ht="15.4" customHeight="1" x14ac:dyDescent="0.25">
      <c r="K74" s="29" t="s">
        <v>69</v>
      </c>
      <c r="L74" s="30">
        <v>84.41</v>
      </c>
    </row>
    <row r="75" spans="1:12" ht="15.4" customHeight="1" x14ac:dyDescent="0.25">
      <c r="K75" s="29" t="s">
        <v>47</v>
      </c>
      <c r="L75" s="30">
        <v>102.87</v>
      </c>
    </row>
    <row r="76" spans="1:12" ht="15.4" customHeight="1" x14ac:dyDescent="0.25">
      <c r="K76" s="29" t="s">
        <v>48</v>
      </c>
      <c r="L76" s="30">
        <v>104.7</v>
      </c>
    </row>
    <row r="77" spans="1:12" ht="15.4" customHeight="1" x14ac:dyDescent="0.25">
      <c r="A77" s="56" t="str">
        <f>"Distribution of payroll jobs by industry, "&amp;$L$1</f>
        <v>Distribution of payroll jobs by industry, South Australia</v>
      </c>
      <c r="K77" s="31" t="s">
        <v>49</v>
      </c>
      <c r="L77" s="30">
        <v>103.51</v>
      </c>
    </row>
    <row r="78" spans="1:12" ht="15.4" customHeight="1" x14ac:dyDescent="0.25">
      <c r="K78" s="25" t="s">
        <v>50</v>
      </c>
      <c r="L78" s="30">
        <v>104.98</v>
      </c>
    </row>
    <row r="79" spans="1:12" ht="15.4" customHeight="1" x14ac:dyDescent="0.25">
      <c r="K79" s="25" t="s">
        <v>51</v>
      </c>
      <c r="L79" s="30">
        <v>108.38</v>
      </c>
    </row>
    <row r="80" spans="1:12" ht="15.4" customHeight="1" x14ac:dyDescent="0.25">
      <c r="K80" s="25" t="s">
        <v>52</v>
      </c>
      <c r="L80" s="30">
        <v>106.16</v>
      </c>
    </row>
    <row r="81" spans="1:12" ht="15.4" customHeight="1" x14ac:dyDescent="0.25">
      <c r="K81" s="25"/>
      <c r="L81" s="30"/>
    </row>
    <row r="82" spans="1:12" ht="15.4" customHeight="1" x14ac:dyDescent="0.25">
      <c r="K82" s="27"/>
      <c r="L82" s="30" t="s">
        <v>22</v>
      </c>
    </row>
    <row r="83" spans="1:12" ht="15.4" customHeight="1" x14ac:dyDescent="0.25">
      <c r="K83" s="29" t="s">
        <v>69</v>
      </c>
      <c r="L83" s="30">
        <v>85.46</v>
      </c>
    </row>
    <row r="84" spans="1:12" ht="15.4" customHeight="1" x14ac:dyDescent="0.25">
      <c r="K84" s="29" t="s">
        <v>47</v>
      </c>
      <c r="L84" s="30">
        <v>103.3</v>
      </c>
    </row>
    <row r="85" spans="1:12" ht="15.4" customHeight="1" x14ac:dyDescent="0.25">
      <c r="K85" s="29" t="s">
        <v>48</v>
      </c>
      <c r="L85" s="30">
        <v>104.99</v>
      </c>
    </row>
    <row r="86" spans="1:12" ht="15.4" customHeight="1" x14ac:dyDescent="0.25">
      <c r="K86" s="31" t="s">
        <v>49</v>
      </c>
      <c r="L86" s="30">
        <v>104.02</v>
      </c>
    </row>
    <row r="87" spans="1:12" ht="15.4" customHeight="1" x14ac:dyDescent="0.25">
      <c r="K87" s="25" t="s">
        <v>50</v>
      </c>
      <c r="L87" s="30">
        <v>105.56</v>
      </c>
    </row>
    <row r="88" spans="1:12" ht="15.4" customHeight="1" x14ac:dyDescent="0.25">
      <c r="K88" s="25" t="s">
        <v>51</v>
      </c>
      <c r="L88" s="30">
        <v>108.7</v>
      </c>
    </row>
    <row r="89" spans="1:12" ht="15.4" customHeight="1" x14ac:dyDescent="0.25">
      <c r="K89" s="25" t="s">
        <v>52</v>
      </c>
      <c r="L89" s="30">
        <v>105.44</v>
      </c>
    </row>
    <row r="90" spans="1:12" ht="15.4" customHeight="1" x14ac:dyDescent="0.25">
      <c r="K90" s="25"/>
      <c r="L90" s="30"/>
    </row>
    <row r="91" spans="1:12" ht="15" customHeight="1" x14ac:dyDescent="0.25">
      <c r="B91" s="19"/>
      <c r="C91" s="19"/>
      <c r="D91" s="19"/>
      <c r="E91" s="19"/>
      <c r="F91" s="19"/>
      <c r="G91" s="19"/>
      <c r="H91" s="19"/>
      <c r="I91" s="19"/>
      <c r="J91" s="19"/>
      <c r="K91" s="26"/>
      <c r="L91" s="26"/>
    </row>
    <row r="92" spans="1:12" ht="15" customHeight="1" x14ac:dyDescent="0.25">
      <c r="B92" s="19"/>
      <c r="C92" s="19"/>
      <c r="D92" s="19"/>
      <c r="E92" s="19"/>
      <c r="F92" s="19"/>
      <c r="G92" s="19"/>
      <c r="H92" s="19"/>
      <c r="I92" s="19"/>
      <c r="J92" s="19"/>
      <c r="K92" s="30" t="s">
        <v>21</v>
      </c>
      <c r="L92" s="49" t="s">
        <v>64</v>
      </c>
    </row>
    <row r="93" spans="1:12" ht="15" customHeight="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22"/>
      <c r="L93" s="28"/>
    </row>
    <row r="94" spans="1:12" ht="15" customHeight="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26" t="s">
        <v>19</v>
      </c>
      <c r="L94" s="29">
        <v>-5.6399999999999999E-2</v>
      </c>
    </row>
    <row r="95" spans="1:12" ht="15" customHeight="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26" t="s">
        <v>0</v>
      </c>
      <c r="L95" s="29">
        <v>1.5800000000000002E-2</v>
      </c>
    </row>
    <row r="96" spans="1:12" ht="15" customHeight="1" x14ac:dyDescent="0.25">
      <c r="B96" s="19"/>
      <c r="C96" s="19"/>
      <c r="D96" s="19"/>
      <c r="E96" s="19"/>
      <c r="F96" s="19"/>
      <c r="G96" s="19"/>
      <c r="H96" s="19"/>
      <c r="I96" s="19"/>
      <c r="J96" s="19"/>
      <c r="K96" s="26" t="s">
        <v>1</v>
      </c>
      <c r="L96" s="29">
        <v>-2.9700000000000001E-2</v>
      </c>
    </row>
    <row r="97" spans="1:12" ht="15" customHeight="1" x14ac:dyDescent="0.25">
      <c r="B97" s="19"/>
      <c r="C97" s="19"/>
      <c r="D97" s="19"/>
      <c r="E97" s="19"/>
      <c r="F97" s="19"/>
      <c r="G97" s="19"/>
      <c r="H97" s="19"/>
      <c r="I97" s="19"/>
      <c r="J97" s="19"/>
      <c r="K97" s="26" t="s">
        <v>18</v>
      </c>
      <c r="L97" s="29">
        <v>2.1000000000000001E-2</v>
      </c>
    </row>
    <row r="98" spans="1:12" ht="15" customHeight="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26" t="s">
        <v>2</v>
      </c>
      <c r="L98" s="29">
        <v>4.9799999999999997E-2</v>
      </c>
    </row>
    <row r="99" spans="1:12" ht="15" customHeight="1" x14ac:dyDescent="0.25">
      <c r="B99" s="19"/>
      <c r="C99" s="19"/>
      <c r="D99" s="19"/>
      <c r="E99" s="19"/>
      <c r="F99" s="19"/>
      <c r="G99" s="19"/>
      <c r="H99" s="19"/>
      <c r="I99" s="19"/>
      <c r="J99" s="19"/>
      <c r="K99" s="26" t="s">
        <v>17</v>
      </c>
      <c r="L99" s="29">
        <v>-3.6900000000000002E-2</v>
      </c>
    </row>
    <row r="100" spans="1:12" ht="15" customHeight="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26" t="s">
        <v>16</v>
      </c>
      <c r="L100" s="29">
        <v>-1.12E-2</v>
      </c>
    </row>
    <row r="101" spans="1:12" ht="15" customHeight="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26" t="s">
        <v>15</v>
      </c>
      <c r="L101" s="29">
        <v>-7.0999999999999994E-2</v>
      </c>
    </row>
    <row r="102" spans="1:12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26" t="s">
        <v>14</v>
      </c>
      <c r="L102" s="29">
        <v>-5.8200000000000002E-2</v>
      </c>
    </row>
    <row r="103" spans="1:12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26" t="s">
        <v>13</v>
      </c>
      <c r="L103" s="29">
        <v>-6.1699999999999998E-2</v>
      </c>
    </row>
    <row r="104" spans="1:12" x14ac:dyDescent="0.25">
      <c r="K104" s="26" t="s">
        <v>12</v>
      </c>
      <c r="L104" s="29">
        <v>9.0999999999999998E-2</v>
      </c>
    </row>
    <row r="105" spans="1:12" x14ac:dyDescent="0.25">
      <c r="K105" s="26" t="s">
        <v>11</v>
      </c>
      <c r="L105" s="29">
        <v>-1.83E-2</v>
      </c>
    </row>
    <row r="106" spans="1:12" x14ac:dyDescent="0.25">
      <c r="K106" s="26" t="s">
        <v>10</v>
      </c>
      <c r="L106" s="29">
        <v>4.3200000000000002E-2</v>
      </c>
    </row>
    <row r="107" spans="1:12" x14ac:dyDescent="0.25">
      <c r="K107" s="26" t="s">
        <v>9</v>
      </c>
      <c r="L107" s="29">
        <v>5.74E-2</v>
      </c>
    </row>
    <row r="108" spans="1:12" x14ac:dyDescent="0.25">
      <c r="K108" s="26" t="s">
        <v>8</v>
      </c>
      <c r="L108" s="29">
        <v>2.5000000000000001E-3</v>
      </c>
    </row>
    <row r="109" spans="1:12" x14ac:dyDescent="0.25">
      <c r="K109" s="26" t="s">
        <v>7</v>
      </c>
      <c r="L109" s="29">
        <v>0.1226</v>
      </c>
    </row>
    <row r="110" spans="1:12" x14ac:dyDescent="0.25">
      <c r="K110" s="26" t="s">
        <v>6</v>
      </c>
      <c r="L110" s="29">
        <v>8.2400000000000001E-2</v>
      </c>
    </row>
    <row r="111" spans="1:12" x14ac:dyDescent="0.25">
      <c r="K111" s="26" t="s">
        <v>5</v>
      </c>
      <c r="L111" s="29">
        <v>2.0799999999999999E-2</v>
      </c>
    </row>
    <row r="112" spans="1:12" x14ac:dyDescent="0.25">
      <c r="K112" s="26" t="s">
        <v>3</v>
      </c>
      <c r="L112" s="29">
        <v>1.46E-2</v>
      </c>
    </row>
    <row r="113" spans="1:12" x14ac:dyDescent="0.25">
      <c r="K113" s="26"/>
      <c r="L113" s="34"/>
    </row>
    <row r="114" spans="1:12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49" t="s">
        <v>65</v>
      </c>
      <c r="L114" s="49" t="s">
        <v>66</v>
      </c>
    </row>
    <row r="115" spans="1:12" x14ac:dyDescent="0.25">
      <c r="K115" s="22"/>
      <c r="L115" s="35">
        <v>43904</v>
      </c>
    </row>
    <row r="116" spans="1:12" x14ac:dyDescent="0.25">
      <c r="K116" s="26" t="s">
        <v>19</v>
      </c>
      <c r="L116" s="29">
        <v>2.5100000000000001E-2</v>
      </c>
    </row>
    <row r="117" spans="1:12" x14ac:dyDescent="0.25">
      <c r="K117" s="26" t="s">
        <v>0</v>
      </c>
      <c r="L117" s="29">
        <v>1.6400000000000001E-2</v>
      </c>
    </row>
    <row r="118" spans="1:12" x14ac:dyDescent="0.25">
      <c r="K118" s="26" t="s">
        <v>1</v>
      </c>
      <c r="L118" s="29">
        <v>9.4899999999999998E-2</v>
      </c>
    </row>
    <row r="119" spans="1:12" x14ac:dyDescent="0.25">
      <c r="K119" s="26" t="s">
        <v>18</v>
      </c>
      <c r="L119" s="29">
        <v>1.2999999999999999E-2</v>
      </c>
    </row>
    <row r="120" spans="1:12" x14ac:dyDescent="0.25">
      <c r="K120" s="26" t="s">
        <v>2</v>
      </c>
      <c r="L120" s="29">
        <v>6.5600000000000006E-2</v>
      </c>
    </row>
    <row r="121" spans="1:12" x14ac:dyDescent="0.25">
      <c r="K121" s="26" t="s">
        <v>17</v>
      </c>
      <c r="L121" s="29">
        <v>4.65E-2</v>
      </c>
    </row>
    <row r="122" spans="1:12" x14ac:dyDescent="0.25">
      <c r="K122" s="26" t="s">
        <v>16</v>
      </c>
      <c r="L122" s="29">
        <v>0.124</v>
      </c>
    </row>
    <row r="123" spans="1:12" x14ac:dyDescent="0.25">
      <c r="K123" s="26" t="s">
        <v>15</v>
      </c>
      <c r="L123" s="29">
        <v>7.4499999999999997E-2</v>
      </c>
    </row>
    <row r="124" spans="1:12" x14ac:dyDescent="0.25">
      <c r="K124" s="26" t="s">
        <v>14</v>
      </c>
      <c r="L124" s="29">
        <v>4.2200000000000001E-2</v>
      </c>
    </row>
    <row r="125" spans="1:12" x14ac:dyDescent="0.25">
      <c r="K125" s="26" t="s">
        <v>13</v>
      </c>
      <c r="L125" s="29">
        <v>1.11E-2</v>
      </c>
    </row>
    <row r="126" spans="1:12" x14ac:dyDescent="0.25">
      <c r="K126" s="26" t="s">
        <v>12</v>
      </c>
      <c r="L126" s="29">
        <v>3.61E-2</v>
      </c>
    </row>
    <row r="127" spans="1:12" x14ac:dyDescent="0.25">
      <c r="K127" s="26" t="s">
        <v>11</v>
      </c>
      <c r="L127" s="29">
        <v>1.8499999999999999E-2</v>
      </c>
    </row>
    <row r="128" spans="1:12" x14ac:dyDescent="0.25">
      <c r="K128" s="26" t="s">
        <v>10</v>
      </c>
      <c r="L128" s="29">
        <v>7.0900000000000005E-2</v>
      </c>
    </row>
    <row r="129" spans="11:12" x14ac:dyDescent="0.25">
      <c r="K129" s="26" t="s">
        <v>9</v>
      </c>
      <c r="L129" s="29">
        <v>6.8699999999999997E-2</v>
      </c>
    </row>
    <row r="130" spans="11:12" x14ac:dyDescent="0.25">
      <c r="K130" s="26" t="s">
        <v>8</v>
      </c>
      <c r="L130" s="29">
        <v>3.8800000000000001E-2</v>
      </c>
    </row>
    <row r="131" spans="11:12" x14ac:dyDescent="0.25">
      <c r="K131" s="26" t="s">
        <v>7</v>
      </c>
      <c r="L131" s="29">
        <v>6.2399999999999997E-2</v>
      </c>
    </row>
    <row r="132" spans="11:12" x14ac:dyDescent="0.25">
      <c r="K132" s="26" t="s">
        <v>6</v>
      </c>
      <c r="L132" s="29">
        <v>0.13289999999999999</v>
      </c>
    </row>
    <row r="133" spans="11:12" x14ac:dyDescent="0.25">
      <c r="K133" s="26" t="s">
        <v>5</v>
      </c>
      <c r="L133" s="29">
        <v>1.61E-2</v>
      </c>
    </row>
    <row r="134" spans="11:12" x14ac:dyDescent="0.25">
      <c r="K134" s="26" t="s">
        <v>3</v>
      </c>
      <c r="L134" s="29">
        <v>3.85E-2</v>
      </c>
    </row>
    <row r="135" spans="11:12" x14ac:dyDescent="0.25">
      <c r="K135" s="22"/>
      <c r="L135" s="33" t="s">
        <v>20</v>
      </c>
    </row>
    <row r="136" spans="11:12" x14ac:dyDescent="0.25">
      <c r="K136" s="26" t="s">
        <v>19</v>
      </c>
      <c r="L136" s="29">
        <v>2.2800000000000001E-2</v>
      </c>
    </row>
    <row r="137" spans="11:12" x14ac:dyDescent="0.25">
      <c r="K137" s="26" t="s">
        <v>0</v>
      </c>
      <c r="L137" s="29">
        <v>1.61E-2</v>
      </c>
    </row>
    <row r="138" spans="11:12" x14ac:dyDescent="0.25">
      <c r="K138" s="26" t="s">
        <v>1</v>
      </c>
      <c r="L138" s="29">
        <v>8.8900000000000007E-2</v>
      </c>
    </row>
    <row r="139" spans="11:12" x14ac:dyDescent="0.25">
      <c r="K139" s="26" t="s">
        <v>18</v>
      </c>
      <c r="L139" s="29">
        <v>1.2800000000000001E-2</v>
      </c>
    </row>
    <row r="140" spans="11:12" x14ac:dyDescent="0.25">
      <c r="K140" s="26" t="s">
        <v>2</v>
      </c>
      <c r="L140" s="29">
        <v>6.6500000000000004E-2</v>
      </c>
    </row>
    <row r="141" spans="11:12" x14ac:dyDescent="0.25">
      <c r="K141" s="26" t="s">
        <v>17</v>
      </c>
      <c r="L141" s="29">
        <v>4.3200000000000002E-2</v>
      </c>
    </row>
    <row r="142" spans="11:12" x14ac:dyDescent="0.25">
      <c r="K142" s="26" t="s">
        <v>16</v>
      </c>
      <c r="L142" s="29">
        <v>0.1183</v>
      </c>
    </row>
    <row r="143" spans="11:12" x14ac:dyDescent="0.25">
      <c r="K143" s="26" t="s">
        <v>15</v>
      </c>
      <c r="L143" s="29">
        <v>6.6799999999999998E-2</v>
      </c>
    </row>
    <row r="144" spans="11:12" x14ac:dyDescent="0.25">
      <c r="K144" s="26" t="s">
        <v>14</v>
      </c>
      <c r="L144" s="29">
        <v>3.8300000000000001E-2</v>
      </c>
    </row>
    <row r="145" spans="11:12" x14ac:dyDescent="0.25">
      <c r="K145" s="26" t="s">
        <v>13</v>
      </c>
      <c r="L145" s="29">
        <v>0.01</v>
      </c>
    </row>
    <row r="146" spans="11:12" x14ac:dyDescent="0.25">
      <c r="K146" s="26" t="s">
        <v>12</v>
      </c>
      <c r="L146" s="29">
        <v>3.7999999999999999E-2</v>
      </c>
    </row>
    <row r="147" spans="11:12" x14ac:dyDescent="0.25">
      <c r="K147" s="26" t="s">
        <v>11</v>
      </c>
      <c r="L147" s="29">
        <v>1.7500000000000002E-2</v>
      </c>
    </row>
    <row r="148" spans="11:12" x14ac:dyDescent="0.25">
      <c r="K148" s="26" t="s">
        <v>10</v>
      </c>
      <c r="L148" s="29">
        <v>7.1400000000000005E-2</v>
      </c>
    </row>
    <row r="149" spans="11:12" x14ac:dyDescent="0.25">
      <c r="K149" s="26" t="s">
        <v>9</v>
      </c>
      <c r="L149" s="29">
        <v>7.0099999999999996E-2</v>
      </c>
    </row>
    <row r="150" spans="11:12" x14ac:dyDescent="0.25">
      <c r="K150" s="26" t="s">
        <v>8</v>
      </c>
      <c r="L150" s="29">
        <v>3.7499999999999999E-2</v>
      </c>
    </row>
    <row r="151" spans="11:12" x14ac:dyDescent="0.25">
      <c r="K151" s="26" t="s">
        <v>7</v>
      </c>
      <c r="L151" s="29">
        <v>6.7699999999999996E-2</v>
      </c>
    </row>
    <row r="152" spans="11:12" x14ac:dyDescent="0.25">
      <c r="K152" s="26" t="s">
        <v>6</v>
      </c>
      <c r="L152" s="29">
        <v>0.1389</v>
      </c>
    </row>
    <row r="153" spans="11:12" x14ac:dyDescent="0.25">
      <c r="K153" s="26" t="s">
        <v>5</v>
      </c>
      <c r="L153" s="29">
        <v>1.5800000000000002E-2</v>
      </c>
    </row>
    <row r="154" spans="11:12" x14ac:dyDescent="0.25">
      <c r="K154" s="26" t="s">
        <v>3</v>
      </c>
      <c r="L154" s="29">
        <v>3.7699999999999997E-2</v>
      </c>
    </row>
    <row r="155" spans="11:12" x14ac:dyDescent="0.25">
      <c r="K155" s="22"/>
      <c r="L155" s="26"/>
    </row>
    <row r="156" spans="11:12" x14ac:dyDescent="0.25">
      <c r="K156" s="26" t="s">
        <v>53</v>
      </c>
      <c r="L156" s="49"/>
    </row>
    <row r="157" spans="11:12" x14ac:dyDescent="0.25">
      <c r="K157" s="48">
        <v>43904</v>
      </c>
      <c r="L157" s="30">
        <v>100</v>
      </c>
    </row>
    <row r="158" spans="11:12" x14ac:dyDescent="0.25">
      <c r="K158" s="48">
        <v>43911</v>
      </c>
      <c r="L158" s="30">
        <v>98.971100000000007</v>
      </c>
    </row>
    <row r="159" spans="11:12" x14ac:dyDescent="0.25">
      <c r="K159" s="48">
        <v>43918</v>
      </c>
      <c r="L159" s="30">
        <v>95.467399999999998</v>
      </c>
    </row>
    <row r="160" spans="11:12" x14ac:dyDescent="0.25">
      <c r="K160" s="48">
        <v>43925</v>
      </c>
      <c r="L160" s="30">
        <v>92.919600000000003</v>
      </c>
    </row>
    <row r="161" spans="11:12" x14ac:dyDescent="0.25">
      <c r="K161" s="48">
        <v>43932</v>
      </c>
      <c r="L161" s="30">
        <v>91.646900000000002</v>
      </c>
    </row>
    <row r="162" spans="11:12" x14ac:dyDescent="0.25">
      <c r="K162" s="48">
        <v>43939</v>
      </c>
      <c r="L162" s="30">
        <v>91.630499999999998</v>
      </c>
    </row>
    <row r="163" spans="11:12" x14ac:dyDescent="0.25">
      <c r="K163" s="48">
        <v>43946</v>
      </c>
      <c r="L163" s="30">
        <v>92.1601</v>
      </c>
    </row>
    <row r="164" spans="11:12" x14ac:dyDescent="0.25">
      <c r="K164" s="48">
        <v>43953</v>
      </c>
      <c r="L164" s="30">
        <v>92.657399999999996</v>
      </c>
    </row>
    <row r="165" spans="11:12" x14ac:dyDescent="0.25">
      <c r="K165" s="48">
        <v>43960</v>
      </c>
      <c r="L165" s="30">
        <v>93.342600000000004</v>
      </c>
    </row>
    <row r="166" spans="11:12" x14ac:dyDescent="0.25">
      <c r="K166" s="48">
        <v>43967</v>
      </c>
      <c r="L166" s="30">
        <v>93.935100000000006</v>
      </c>
    </row>
    <row r="167" spans="11:12" x14ac:dyDescent="0.25">
      <c r="K167" s="48">
        <v>43974</v>
      </c>
      <c r="L167" s="30">
        <v>94.290700000000001</v>
      </c>
    </row>
    <row r="168" spans="11:12" x14ac:dyDescent="0.25">
      <c r="K168" s="48">
        <v>43981</v>
      </c>
      <c r="L168" s="30">
        <v>94.798000000000002</v>
      </c>
    </row>
    <row r="169" spans="11:12" x14ac:dyDescent="0.25">
      <c r="K169" s="48">
        <v>43988</v>
      </c>
      <c r="L169" s="30">
        <v>95.781099999999995</v>
      </c>
    </row>
    <row r="170" spans="11:12" x14ac:dyDescent="0.25">
      <c r="K170" s="48">
        <v>43995</v>
      </c>
      <c r="L170" s="30">
        <v>96.2804</v>
      </c>
    </row>
    <row r="171" spans="11:12" x14ac:dyDescent="0.25">
      <c r="K171" s="48">
        <v>44002</v>
      </c>
      <c r="L171" s="30">
        <v>96.295699999999997</v>
      </c>
    </row>
    <row r="172" spans="11:12" x14ac:dyDescent="0.25">
      <c r="K172" s="48">
        <v>44009</v>
      </c>
      <c r="L172" s="30">
        <v>95.902199999999993</v>
      </c>
    </row>
    <row r="173" spans="11:12" x14ac:dyDescent="0.25">
      <c r="K173" s="48">
        <v>44016</v>
      </c>
      <c r="L173" s="30">
        <v>97.157300000000006</v>
      </c>
    </row>
    <row r="174" spans="11:12" x14ac:dyDescent="0.25">
      <c r="K174" s="48">
        <v>44023</v>
      </c>
      <c r="L174" s="30">
        <v>98.278999999999996</v>
      </c>
    </row>
    <row r="175" spans="11:12" x14ac:dyDescent="0.25">
      <c r="K175" s="48">
        <v>44030</v>
      </c>
      <c r="L175" s="30">
        <v>98.382000000000005</v>
      </c>
    </row>
    <row r="176" spans="11:12" x14ac:dyDescent="0.25">
      <c r="K176" s="48">
        <v>44037</v>
      </c>
      <c r="L176" s="30">
        <v>98.604500000000002</v>
      </c>
    </row>
    <row r="177" spans="11:12" x14ac:dyDescent="0.25">
      <c r="K177" s="48">
        <v>44044</v>
      </c>
      <c r="L177" s="30">
        <v>98.825599999999994</v>
      </c>
    </row>
    <row r="178" spans="11:12" x14ac:dyDescent="0.25">
      <c r="K178" s="48">
        <v>44051</v>
      </c>
      <c r="L178" s="30">
        <v>98.822100000000006</v>
      </c>
    </row>
    <row r="179" spans="11:12" x14ac:dyDescent="0.25">
      <c r="K179" s="48">
        <v>44058</v>
      </c>
      <c r="L179" s="30">
        <v>98.729900000000001</v>
      </c>
    </row>
    <row r="180" spans="11:12" x14ac:dyDescent="0.25">
      <c r="K180" s="48">
        <v>44065</v>
      </c>
      <c r="L180" s="30">
        <v>98.791799999999995</v>
      </c>
    </row>
    <row r="181" spans="11:12" x14ac:dyDescent="0.25">
      <c r="K181" s="48">
        <v>44072</v>
      </c>
      <c r="L181" s="30">
        <v>98.928299999999993</v>
      </c>
    </row>
    <row r="182" spans="11:12" x14ac:dyDescent="0.25">
      <c r="K182" s="48">
        <v>44079</v>
      </c>
      <c r="L182" s="30">
        <v>99.113</v>
      </c>
    </row>
    <row r="183" spans="11:12" x14ac:dyDescent="0.25">
      <c r="K183" s="48">
        <v>44086</v>
      </c>
      <c r="L183" s="30">
        <v>99.531000000000006</v>
      </c>
    </row>
    <row r="184" spans="11:12" x14ac:dyDescent="0.25">
      <c r="K184" s="48">
        <v>44093</v>
      </c>
      <c r="L184" s="30">
        <v>99.714100000000002</v>
      </c>
    </row>
    <row r="185" spans="11:12" x14ac:dyDescent="0.25">
      <c r="K185" s="48">
        <v>44100</v>
      </c>
      <c r="L185" s="30">
        <v>99.520200000000003</v>
      </c>
    </row>
    <row r="186" spans="11:12" x14ac:dyDescent="0.25">
      <c r="K186" s="48">
        <v>44107</v>
      </c>
      <c r="L186" s="30">
        <v>98.806100000000001</v>
      </c>
    </row>
    <row r="187" spans="11:12" x14ac:dyDescent="0.25">
      <c r="K187" s="48">
        <v>44114</v>
      </c>
      <c r="L187" s="30">
        <v>99.054699999999997</v>
      </c>
    </row>
    <row r="188" spans="11:12" x14ac:dyDescent="0.25">
      <c r="K188" s="48">
        <v>44121</v>
      </c>
      <c r="L188" s="30">
        <v>99.898700000000005</v>
      </c>
    </row>
    <row r="189" spans="11:12" x14ac:dyDescent="0.25">
      <c r="K189" s="48">
        <v>44128</v>
      </c>
      <c r="L189" s="30">
        <v>100.1797</v>
      </c>
    </row>
    <row r="190" spans="11:12" x14ac:dyDescent="0.25">
      <c r="K190" s="48">
        <v>44135</v>
      </c>
      <c r="L190" s="30">
        <v>100.3057</v>
      </c>
    </row>
    <row r="191" spans="11:12" x14ac:dyDescent="0.25">
      <c r="K191" s="48">
        <v>44142</v>
      </c>
      <c r="L191" s="30">
        <v>100.6802</v>
      </c>
    </row>
    <row r="192" spans="11:12" x14ac:dyDescent="0.25">
      <c r="K192" s="48">
        <v>44149</v>
      </c>
      <c r="L192" s="30">
        <v>101.4242</v>
      </c>
    </row>
    <row r="193" spans="11:12" x14ac:dyDescent="0.25">
      <c r="K193" s="48">
        <v>44156</v>
      </c>
      <c r="L193" s="30">
        <v>101.7448</v>
      </c>
    </row>
    <row r="194" spans="11:12" x14ac:dyDescent="0.25">
      <c r="K194" s="48">
        <v>44163</v>
      </c>
      <c r="L194" s="30">
        <v>102.0594</v>
      </c>
    </row>
    <row r="195" spans="11:12" x14ac:dyDescent="0.25">
      <c r="K195" s="48">
        <v>44170</v>
      </c>
      <c r="L195" s="30">
        <v>102.60809999999999</v>
      </c>
    </row>
    <row r="196" spans="11:12" x14ac:dyDescent="0.25">
      <c r="K196" s="48">
        <v>44177</v>
      </c>
      <c r="L196" s="30">
        <v>102.67870000000001</v>
      </c>
    </row>
    <row r="197" spans="11:12" x14ac:dyDescent="0.25">
      <c r="K197" s="48">
        <v>44184</v>
      </c>
      <c r="L197" s="30">
        <v>101.8707</v>
      </c>
    </row>
    <row r="198" spans="11:12" x14ac:dyDescent="0.25">
      <c r="K198" s="48">
        <v>44191</v>
      </c>
      <c r="L198" s="30">
        <v>98.0732</v>
      </c>
    </row>
    <row r="199" spans="11:12" x14ac:dyDescent="0.25">
      <c r="K199" s="48">
        <v>44198</v>
      </c>
      <c r="L199" s="30">
        <v>95.142399999999995</v>
      </c>
    </row>
    <row r="200" spans="11:12" x14ac:dyDescent="0.25">
      <c r="K200" s="48">
        <v>44205</v>
      </c>
      <c r="L200" s="30">
        <v>96.463800000000006</v>
      </c>
    </row>
    <row r="201" spans="11:12" x14ac:dyDescent="0.25">
      <c r="K201" s="48">
        <v>44212</v>
      </c>
      <c r="L201" s="30">
        <v>98.546099999999996</v>
      </c>
    </row>
    <row r="202" spans="11:12" x14ac:dyDescent="0.25">
      <c r="K202" s="48">
        <v>44219</v>
      </c>
      <c r="L202" s="30">
        <v>99.492999999999995</v>
      </c>
    </row>
    <row r="203" spans="11:12" x14ac:dyDescent="0.25">
      <c r="K203" s="48">
        <v>44226</v>
      </c>
      <c r="L203" s="30">
        <v>99.995099999999994</v>
      </c>
    </row>
    <row r="204" spans="11:12" x14ac:dyDescent="0.25">
      <c r="K204" s="48">
        <v>44233</v>
      </c>
      <c r="L204" s="30">
        <v>100.7491</v>
      </c>
    </row>
    <row r="205" spans="11:12" x14ac:dyDescent="0.25">
      <c r="K205" s="48">
        <v>44240</v>
      </c>
      <c r="L205" s="30">
        <v>101.77970000000001</v>
      </c>
    </row>
    <row r="206" spans="11:12" x14ac:dyDescent="0.25">
      <c r="K206" s="48">
        <v>44247</v>
      </c>
      <c r="L206" s="30">
        <v>101.9371</v>
      </c>
    </row>
    <row r="207" spans="11:12" x14ac:dyDescent="0.25">
      <c r="K207" s="48">
        <v>44254</v>
      </c>
      <c r="L207" s="30">
        <v>102.2824</v>
      </c>
    </row>
    <row r="208" spans="11:12" x14ac:dyDescent="0.25">
      <c r="K208" s="48">
        <v>44261</v>
      </c>
      <c r="L208" s="30">
        <v>102.49639999999999</v>
      </c>
    </row>
    <row r="209" spans="11:12" x14ac:dyDescent="0.25">
      <c r="K209" s="48">
        <v>44268</v>
      </c>
      <c r="L209" s="30">
        <v>102.8248</v>
      </c>
    </row>
    <row r="210" spans="11:12" x14ac:dyDescent="0.25">
      <c r="K210" s="48">
        <v>44275</v>
      </c>
      <c r="L210" s="30">
        <v>102.96429999999999</v>
      </c>
    </row>
    <row r="211" spans="11:12" x14ac:dyDescent="0.25">
      <c r="K211" s="48">
        <v>44282</v>
      </c>
      <c r="L211" s="30">
        <v>102.9513</v>
      </c>
    </row>
    <row r="212" spans="11:12" x14ac:dyDescent="0.25">
      <c r="K212" s="48">
        <v>44289</v>
      </c>
      <c r="L212" s="30">
        <v>102.6143</v>
      </c>
    </row>
    <row r="213" spans="11:12" x14ac:dyDescent="0.25">
      <c r="K213" s="48">
        <v>44296</v>
      </c>
      <c r="L213" s="30">
        <v>101.8399</v>
      </c>
    </row>
    <row r="214" spans="11:12" x14ac:dyDescent="0.25">
      <c r="K214" s="48">
        <v>44303</v>
      </c>
      <c r="L214" s="30">
        <v>101.7968</v>
      </c>
    </row>
    <row r="215" spans="11:12" x14ac:dyDescent="0.25">
      <c r="K215" s="48">
        <v>44310</v>
      </c>
      <c r="L215" s="30">
        <v>102.0003</v>
      </c>
    </row>
    <row r="216" spans="11:12" x14ac:dyDescent="0.25">
      <c r="K216" s="48">
        <v>44317</v>
      </c>
      <c r="L216" s="30">
        <v>101.8246</v>
      </c>
    </row>
    <row r="217" spans="11:12" x14ac:dyDescent="0.25">
      <c r="K217" s="48">
        <v>44324</v>
      </c>
      <c r="L217" s="30">
        <v>101.45269999999999</v>
      </c>
    </row>
    <row r="218" spans="11:12" x14ac:dyDescent="0.25">
      <c r="K218" s="48" t="s">
        <v>54</v>
      </c>
      <c r="L218" s="30" t="s">
        <v>54</v>
      </c>
    </row>
    <row r="219" spans="11:12" x14ac:dyDescent="0.25">
      <c r="K219" s="48" t="s">
        <v>54</v>
      </c>
      <c r="L219" s="30" t="s">
        <v>54</v>
      </c>
    </row>
    <row r="220" spans="11:12" x14ac:dyDescent="0.25">
      <c r="K220" s="48" t="s">
        <v>54</v>
      </c>
      <c r="L220" s="30" t="s">
        <v>54</v>
      </c>
    </row>
    <row r="221" spans="11:12" x14ac:dyDescent="0.25">
      <c r="K221" s="48" t="s">
        <v>54</v>
      </c>
      <c r="L221" s="30" t="s">
        <v>54</v>
      </c>
    </row>
    <row r="222" spans="11:12" x14ac:dyDescent="0.25">
      <c r="K222" s="48" t="s">
        <v>54</v>
      </c>
      <c r="L222" s="30" t="s">
        <v>54</v>
      </c>
    </row>
    <row r="223" spans="11:12" x14ac:dyDescent="0.25">
      <c r="K223" s="48" t="s">
        <v>54</v>
      </c>
      <c r="L223" s="30" t="s">
        <v>54</v>
      </c>
    </row>
    <row r="224" spans="11:12" x14ac:dyDescent="0.25">
      <c r="K224" s="48" t="s">
        <v>54</v>
      </c>
      <c r="L224" s="30" t="s">
        <v>54</v>
      </c>
    </row>
    <row r="225" spans="11:12" x14ac:dyDescent="0.25">
      <c r="K225" s="48" t="s">
        <v>54</v>
      </c>
      <c r="L225" s="30" t="s">
        <v>54</v>
      </c>
    </row>
    <row r="226" spans="11:12" x14ac:dyDescent="0.25">
      <c r="K226" s="48" t="s">
        <v>54</v>
      </c>
      <c r="L226" s="30" t="s">
        <v>54</v>
      </c>
    </row>
    <row r="227" spans="11:12" x14ac:dyDescent="0.25">
      <c r="K227" s="48" t="s">
        <v>54</v>
      </c>
      <c r="L227" s="30" t="s">
        <v>54</v>
      </c>
    </row>
    <row r="228" spans="11:12" x14ac:dyDescent="0.25">
      <c r="K228" s="48" t="s">
        <v>54</v>
      </c>
      <c r="L228" s="30" t="s">
        <v>54</v>
      </c>
    </row>
    <row r="229" spans="11:12" x14ac:dyDescent="0.25">
      <c r="K229" s="48" t="s">
        <v>54</v>
      </c>
      <c r="L229" s="30" t="s">
        <v>54</v>
      </c>
    </row>
    <row r="230" spans="11:12" x14ac:dyDescent="0.25">
      <c r="K230" s="48" t="s">
        <v>54</v>
      </c>
      <c r="L230" s="30" t="s">
        <v>54</v>
      </c>
    </row>
    <row r="231" spans="11:12" x14ac:dyDescent="0.25">
      <c r="K231" s="48" t="s">
        <v>54</v>
      </c>
      <c r="L231" s="30" t="s">
        <v>54</v>
      </c>
    </row>
    <row r="232" spans="11:12" x14ac:dyDescent="0.25">
      <c r="K232" s="48" t="s">
        <v>54</v>
      </c>
      <c r="L232" s="30" t="s">
        <v>54</v>
      </c>
    </row>
    <row r="233" spans="11:12" x14ac:dyDescent="0.25">
      <c r="K233" s="48" t="s">
        <v>54</v>
      </c>
      <c r="L233" s="30" t="s">
        <v>54</v>
      </c>
    </row>
    <row r="234" spans="11:12" x14ac:dyDescent="0.25">
      <c r="K234" s="48" t="s">
        <v>54</v>
      </c>
      <c r="L234" s="30" t="s">
        <v>54</v>
      </c>
    </row>
    <row r="235" spans="11:12" x14ac:dyDescent="0.25">
      <c r="K235" s="48" t="s">
        <v>54</v>
      </c>
      <c r="L235" s="30" t="s">
        <v>54</v>
      </c>
    </row>
    <row r="236" spans="11:12" x14ac:dyDescent="0.25">
      <c r="K236" s="48" t="s">
        <v>54</v>
      </c>
      <c r="L236" s="30" t="s">
        <v>54</v>
      </c>
    </row>
    <row r="237" spans="11:12" x14ac:dyDescent="0.25">
      <c r="K237" s="48" t="s">
        <v>54</v>
      </c>
      <c r="L237" s="30" t="s">
        <v>54</v>
      </c>
    </row>
    <row r="238" spans="11:12" x14ac:dyDescent="0.25">
      <c r="K238" s="48" t="s">
        <v>54</v>
      </c>
      <c r="L238" s="30" t="s">
        <v>54</v>
      </c>
    </row>
    <row r="239" spans="11:12" x14ac:dyDescent="0.25">
      <c r="K239" s="48" t="s">
        <v>54</v>
      </c>
      <c r="L239" s="30" t="s">
        <v>54</v>
      </c>
    </row>
    <row r="240" spans="11:12" x14ac:dyDescent="0.25">
      <c r="K240" s="48" t="s">
        <v>54</v>
      </c>
      <c r="L240" s="30" t="s">
        <v>54</v>
      </c>
    </row>
    <row r="241" spans="11:12" x14ac:dyDescent="0.25">
      <c r="K241" s="48" t="s">
        <v>54</v>
      </c>
      <c r="L241" s="30" t="s">
        <v>54</v>
      </c>
    </row>
    <row r="242" spans="11:12" x14ac:dyDescent="0.25">
      <c r="K242" s="48" t="s">
        <v>54</v>
      </c>
      <c r="L242" s="30" t="s">
        <v>54</v>
      </c>
    </row>
    <row r="243" spans="11:12" x14ac:dyDescent="0.25">
      <c r="K243" s="48" t="s">
        <v>54</v>
      </c>
      <c r="L243" s="30" t="s">
        <v>54</v>
      </c>
    </row>
    <row r="244" spans="11:12" x14ac:dyDescent="0.25">
      <c r="K244" s="48" t="s">
        <v>54</v>
      </c>
      <c r="L244" s="30" t="s">
        <v>54</v>
      </c>
    </row>
    <row r="245" spans="11:12" x14ac:dyDescent="0.25">
      <c r="K245" s="48" t="s">
        <v>54</v>
      </c>
      <c r="L245" s="30" t="s">
        <v>54</v>
      </c>
    </row>
    <row r="246" spans="11:12" x14ac:dyDescent="0.25">
      <c r="K246" s="48" t="s">
        <v>54</v>
      </c>
      <c r="L246" s="30" t="s">
        <v>54</v>
      </c>
    </row>
    <row r="247" spans="11:12" x14ac:dyDescent="0.25">
      <c r="K247" s="48" t="s">
        <v>54</v>
      </c>
      <c r="L247" s="30" t="s">
        <v>54</v>
      </c>
    </row>
    <row r="248" spans="11:12" x14ac:dyDescent="0.25">
      <c r="K248" s="48" t="s">
        <v>54</v>
      </c>
      <c r="L248" s="30" t="s">
        <v>54</v>
      </c>
    </row>
    <row r="249" spans="11:12" x14ac:dyDescent="0.25">
      <c r="K249" s="48" t="s">
        <v>54</v>
      </c>
      <c r="L249" s="30" t="s">
        <v>54</v>
      </c>
    </row>
    <row r="250" spans="11:12" x14ac:dyDescent="0.25">
      <c r="K250" s="48" t="s">
        <v>54</v>
      </c>
      <c r="L250" s="30" t="s">
        <v>54</v>
      </c>
    </row>
    <row r="251" spans="11:12" x14ac:dyDescent="0.25">
      <c r="K251" s="48" t="s">
        <v>54</v>
      </c>
      <c r="L251" s="30" t="s">
        <v>54</v>
      </c>
    </row>
    <row r="252" spans="11:12" x14ac:dyDescent="0.25">
      <c r="K252" s="48" t="s">
        <v>54</v>
      </c>
      <c r="L252" s="30" t="s">
        <v>54</v>
      </c>
    </row>
    <row r="253" spans="11:12" x14ac:dyDescent="0.25">
      <c r="K253" s="48" t="s">
        <v>54</v>
      </c>
      <c r="L253" s="30" t="s">
        <v>54</v>
      </c>
    </row>
    <row r="254" spans="11:12" x14ac:dyDescent="0.25">
      <c r="K254" s="48" t="s">
        <v>54</v>
      </c>
      <c r="L254" s="30" t="s">
        <v>54</v>
      </c>
    </row>
    <row r="255" spans="11:12" x14ac:dyDescent="0.25">
      <c r="K255" s="48" t="s">
        <v>54</v>
      </c>
      <c r="L255" s="30" t="s">
        <v>54</v>
      </c>
    </row>
    <row r="256" spans="11:12" x14ac:dyDescent="0.25">
      <c r="K256" s="48" t="s">
        <v>54</v>
      </c>
      <c r="L256" s="30" t="s">
        <v>54</v>
      </c>
    </row>
    <row r="257" spans="11:12" x14ac:dyDescent="0.25">
      <c r="K257" s="48" t="s">
        <v>54</v>
      </c>
      <c r="L257" s="30" t="s">
        <v>54</v>
      </c>
    </row>
    <row r="258" spans="11:12" x14ac:dyDescent="0.25">
      <c r="K258" s="48" t="s">
        <v>54</v>
      </c>
      <c r="L258" s="30" t="s">
        <v>54</v>
      </c>
    </row>
    <row r="259" spans="11:12" x14ac:dyDescent="0.25">
      <c r="K259" s="48" t="s">
        <v>54</v>
      </c>
      <c r="L259" s="30" t="s">
        <v>54</v>
      </c>
    </row>
    <row r="260" spans="11:12" x14ac:dyDescent="0.25">
      <c r="K260" s="48" t="s">
        <v>54</v>
      </c>
      <c r="L260" s="30" t="s">
        <v>54</v>
      </c>
    </row>
    <row r="261" spans="11:12" x14ac:dyDescent="0.25">
      <c r="K261" s="48" t="s">
        <v>54</v>
      </c>
      <c r="L261" s="30" t="s">
        <v>54</v>
      </c>
    </row>
    <row r="262" spans="11:12" x14ac:dyDescent="0.25">
      <c r="K262" s="48" t="s">
        <v>54</v>
      </c>
      <c r="L262" s="30" t="s">
        <v>54</v>
      </c>
    </row>
    <row r="263" spans="11:12" x14ac:dyDescent="0.25">
      <c r="K263" s="48" t="s">
        <v>54</v>
      </c>
      <c r="L263" s="30" t="s">
        <v>54</v>
      </c>
    </row>
    <row r="264" spans="11:12" x14ac:dyDescent="0.25">
      <c r="K264" s="48" t="s">
        <v>54</v>
      </c>
      <c r="L264" s="30" t="s">
        <v>54</v>
      </c>
    </row>
    <row r="265" spans="11:12" x14ac:dyDescent="0.25">
      <c r="K265" s="48" t="s">
        <v>54</v>
      </c>
      <c r="L265" s="30" t="s">
        <v>54</v>
      </c>
    </row>
    <row r="266" spans="11:12" x14ac:dyDescent="0.25">
      <c r="K266" s="48" t="s">
        <v>54</v>
      </c>
      <c r="L266" s="30" t="s">
        <v>54</v>
      </c>
    </row>
    <row r="267" spans="11:12" x14ac:dyDescent="0.25">
      <c r="K267" s="48" t="s">
        <v>54</v>
      </c>
      <c r="L267" s="30" t="s">
        <v>54</v>
      </c>
    </row>
    <row r="268" spans="11:12" x14ac:dyDescent="0.25">
      <c r="K268" s="48" t="s">
        <v>54</v>
      </c>
      <c r="L268" s="30" t="s">
        <v>54</v>
      </c>
    </row>
    <row r="269" spans="11:12" x14ac:dyDescent="0.25">
      <c r="K269" s="48" t="s">
        <v>54</v>
      </c>
      <c r="L269" s="30" t="s">
        <v>54</v>
      </c>
    </row>
    <row r="270" spans="11:12" x14ac:dyDescent="0.25">
      <c r="K270" s="48" t="s">
        <v>54</v>
      </c>
      <c r="L270" s="30" t="s">
        <v>54</v>
      </c>
    </row>
    <row r="271" spans="11:12" x14ac:dyDescent="0.25">
      <c r="K271" s="48" t="s">
        <v>54</v>
      </c>
      <c r="L271" s="30" t="s">
        <v>54</v>
      </c>
    </row>
    <row r="272" spans="11:12" x14ac:dyDescent="0.25">
      <c r="K272" s="48" t="s">
        <v>54</v>
      </c>
      <c r="L272" s="30" t="s">
        <v>54</v>
      </c>
    </row>
    <row r="273" spans="11:12" x14ac:dyDescent="0.25">
      <c r="K273" s="48" t="s">
        <v>54</v>
      </c>
      <c r="L273" s="30" t="s">
        <v>54</v>
      </c>
    </row>
    <row r="274" spans="11:12" x14ac:dyDescent="0.25">
      <c r="K274" s="48" t="s">
        <v>54</v>
      </c>
      <c r="L274" s="30" t="s">
        <v>54</v>
      </c>
    </row>
    <row r="275" spans="11:12" x14ac:dyDescent="0.25">
      <c r="K275" s="48" t="s">
        <v>54</v>
      </c>
      <c r="L275" s="30" t="s">
        <v>54</v>
      </c>
    </row>
    <row r="276" spans="11:12" x14ac:dyDescent="0.25">
      <c r="K276" s="48" t="s">
        <v>54</v>
      </c>
      <c r="L276" s="30" t="s">
        <v>54</v>
      </c>
    </row>
    <row r="277" spans="11:12" x14ac:dyDescent="0.25">
      <c r="K277" s="48" t="s">
        <v>54</v>
      </c>
      <c r="L277" s="30" t="s">
        <v>54</v>
      </c>
    </row>
    <row r="278" spans="11:12" x14ac:dyDescent="0.25">
      <c r="K278" s="48" t="s">
        <v>54</v>
      </c>
      <c r="L278" s="30" t="s">
        <v>54</v>
      </c>
    </row>
    <row r="279" spans="11:12" x14ac:dyDescent="0.25">
      <c r="K279" s="48" t="s">
        <v>54</v>
      </c>
      <c r="L279" s="30" t="s">
        <v>54</v>
      </c>
    </row>
    <row r="280" spans="11:12" x14ac:dyDescent="0.25">
      <c r="K280" s="48" t="s">
        <v>54</v>
      </c>
      <c r="L280" s="30" t="s">
        <v>54</v>
      </c>
    </row>
    <row r="281" spans="11:12" x14ac:dyDescent="0.25">
      <c r="K281" s="48" t="s">
        <v>54</v>
      </c>
      <c r="L281" s="30" t="s">
        <v>54</v>
      </c>
    </row>
    <row r="282" spans="11:12" x14ac:dyDescent="0.25">
      <c r="K282" s="48" t="s">
        <v>54</v>
      </c>
      <c r="L282" s="30" t="s">
        <v>54</v>
      </c>
    </row>
    <row r="283" spans="11:12" x14ac:dyDescent="0.25">
      <c r="K283" s="48" t="s">
        <v>54</v>
      </c>
      <c r="L283" s="30" t="s">
        <v>54</v>
      </c>
    </row>
    <row r="284" spans="11:12" x14ac:dyDescent="0.25">
      <c r="K284" s="48" t="s">
        <v>54</v>
      </c>
      <c r="L284" s="30" t="s">
        <v>54</v>
      </c>
    </row>
    <row r="285" spans="11:12" x14ac:dyDescent="0.25">
      <c r="K285" s="48" t="s">
        <v>54</v>
      </c>
      <c r="L285" s="30" t="s">
        <v>54</v>
      </c>
    </row>
    <row r="286" spans="11:12" x14ac:dyDescent="0.25">
      <c r="K286" s="48" t="s">
        <v>54</v>
      </c>
      <c r="L286" s="30" t="s">
        <v>54</v>
      </c>
    </row>
    <row r="287" spans="11:12" x14ac:dyDescent="0.25">
      <c r="K287" s="48" t="s">
        <v>54</v>
      </c>
      <c r="L287" s="30" t="s">
        <v>54</v>
      </c>
    </row>
    <row r="288" spans="11:12" x14ac:dyDescent="0.25">
      <c r="K288" s="48" t="s">
        <v>54</v>
      </c>
      <c r="L288" s="30" t="s">
        <v>54</v>
      </c>
    </row>
    <row r="289" spans="11:12" x14ac:dyDescent="0.25">
      <c r="K289" s="48" t="s">
        <v>54</v>
      </c>
      <c r="L289" s="30" t="s">
        <v>54</v>
      </c>
    </row>
    <row r="290" spans="11:12" x14ac:dyDescent="0.25">
      <c r="K290" s="48" t="s">
        <v>54</v>
      </c>
      <c r="L290" s="30" t="s">
        <v>54</v>
      </c>
    </row>
    <row r="291" spans="11:12" x14ac:dyDescent="0.25">
      <c r="K291" s="48" t="s">
        <v>54</v>
      </c>
      <c r="L291" s="30" t="s">
        <v>54</v>
      </c>
    </row>
    <row r="292" spans="11:12" x14ac:dyDescent="0.25">
      <c r="K292" s="48" t="s">
        <v>54</v>
      </c>
      <c r="L292" s="30" t="s">
        <v>54</v>
      </c>
    </row>
    <row r="293" spans="11:12" x14ac:dyDescent="0.25">
      <c r="K293" s="48" t="s">
        <v>54</v>
      </c>
      <c r="L293" s="30" t="s">
        <v>54</v>
      </c>
    </row>
    <row r="294" spans="11:12" x14ac:dyDescent="0.25">
      <c r="K294" s="48" t="s">
        <v>54</v>
      </c>
      <c r="L294" s="30" t="s">
        <v>54</v>
      </c>
    </row>
    <row r="295" spans="11:12" x14ac:dyDescent="0.25">
      <c r="K295" s="48" t="s">
        <v>54</v>
      </c>
      <c r="L295" s="30" t="s">
        <v>54</v>
      </c>
    </row>
    <row r="296" spans="11:12" x14ac:dyDescent="0.25">
      <c r="K296" s="48" t="s">
        <v>54</v>
      </c>
      <c r="L296" s="30" t="s">
        <v>54</v>
      </c>
    </row>
    <row r="297" spans="11:12" x14ac:dyDescent="0.25">
      <c r="K297" s="48" t="s">
        <v>54</v>
      </c>
      <c r="L297" s="30" t="s">
        <v>54</v>
      </c>
    </row>
    <row r="298" spans="11:12" x14ac:dyDescent="0.25">
      <c r="K298" s="48" t="s">
        <v>54</v>
      </c>
      <c r="L298" s="30" t="s">
        <v>54</v>
      </c>
    </row>
    <row r="299" spans="11:12" x14ac:dyDescent="0.25">
      <c r="K299" s="48" t="s">
        <v>54</v>
      </c>
      <c r="L299" s="30" t="s">
        <v>54</v>
      </c>
    </row>
    <row r="300" spans="11:12" x14ac:dyDescent="0.25">
      <c r="K300" s="48" t="s">
        <v>54</v>
      </c>
      <c r="L300" s="30" t="s">
        <v>54</v>
      </c>
    </row>
    <row r="301" spans="11:12" x14ac:dyDescent="0.25">
      <c r="K301" s="48" t="s">
        <v>54</v>
      </c>
      <c r="L301" s="30" t="s">
        <v>54</v>
      </c>
    </row>
    <row r="302" spans="11:12" x14ac:dyDescent="0.25">
      <c r="K302" s="48" t="s">
        <v>54</v>
      </c>
      <c r="L302" s="30" t="s">
        <v>54</v>
      </c>
    </row>
    <row r="303" spans="11:12" x14ac:dyDescent="0.25">
      <c r="K303" s="48" t="s">
        <v>54</v>
      </c>
      <c r="L303" s="30" t="s">
        <v>54</v>
      </c>
    </row>
    <row r="304" spans="11:12" x14ac:dyDescent="0.25">
      <c r="K304" s="26" t="s">
        <v>55</v>
      </c>
      <c r="L304" s="49"/>
    </row>
    <row r="305" spans="11:12" x14ac:dyDescent="0.25">
      <c r="K305" s="48">
        <v>43904</v>
      </c>
      <c r="L305" s="30">
        <v>100</v>
      </c>
    </row>
    <row r="306" spans="11:12" x14ac:dyDescent="0.25">
      <c r="K306" s="48">
        <v>43911</v>
      </c>
      <c r="L306" s="30">
        <v>99.602999999999994</v>
      </c>
    </row>
    <row r="307" spans="11:12" x14ac:dyDescent="0.25">
      <c r="K307" s="48">
        <v>43918</v>
      </c>
      <c r="L307" s="30">
        <v>98.104600000000005</v>
      </c>
    </row>
    <row r="308" spans="11:12" x14ac:dyDescent="0.25">
      <c r="K308" s="48">
        <v>43925</v>
      </c>
      <c r="L308" s="30">
        <v>96.234200000000001</v>
      </c>
    </row>
    <row r="309" spans="11:12" x14ac:dyDescent="0.25">
      <c r="K309" s="48">
        <v>43932</v>
      </c>
      <c r="L309" s="30">
        <v>93.486699999999999</v>
      </c>
    </row>
    <row r="310" spans="11:12" x14ac:dyDescent="0.25">
      <c r="K310" s="48">
        <v>43939</v>
      </c>
      <c r="L310" s="30">
        <v>93.691900000000004</v>
      </c>
    </row>
    <row r="311" spans="11:12" x14ac:dyDescent="0.25">
      <c r="K311" s="48">
        <v>43946</v>
      </c>
      <c r="L311" s="30">
        <v>94.107799999999997</v>
      </c>
    </row>
    <row r="312" spans="11:12" x14ac:dyDescent="0.25">
      <c r="K312" s="48">
        <v>43953</v>
      </c>
      <c r="L312" s="30">
        <v>94.654899999999998</v>
      </c>
    </row>
    <row r="313" spans="11:12" x14ac:dyDescent="0.25">
      <c r="K313" s="48">
        <v>43960</v>
      </c>
      <c r="L313" s="30">
        <v>93.577600000000004</v>
      </c>
    </row>
    <row r="314" spans="11:12" x14ac:dyDescent="0.25">
      <c r="K314" s="48">
        <v>43967</v>
      </c>
      <c r="L314" s="30">
        <v>92.811599999999999</v>
      </c>
    </row>
    <row r="315" spans="11:12" x14ac:dyDescent="0.25">
      <c r="K315" s="48">
        <v>43974</v>
      </c>
      <c r="L315" s="30">
        <v>92.462299999999999</v>
      </c>
    </row>
    <row r="316" spans="11:12" x14ac:dyDescent="0.25">
      <c r="K316" s="48">
        <v>43981</v>
      </c>
      <c r="L316" s="30">
        <v>93.789699999999996</v>
      </c>
    </row>
    <row r="317" spans="11:12" x14ac:dyDescent="0.25">
      <c r="K317" s="48">
        <v>43988</v>
      </c>
      <c r="L317" s="30">
        <v>95.925799999999995</v>
      </c>
    </row>
    <row r="318" spans="11:12" x14ac:dyDescent="0.25">
      <c r="K318" s="48">
        <v>43995</v>
      </c>
      <c r="L318" s="30">
        <v>96.602199999999996</v>
      </c>
    </row>
    <row r="319" spans="11:12" x14ac:dyDescent="0.25">
      <c r="K319" s="48">
        <v>44002</v>
      </c>
      <c r="L319" s="30">
        <v>97.580100000000002</v>
      </c>
    </row>
    <row r="320" spans="11:12" x14ac:dyDescent="0.25">
      <c r="K320" s="48">
        <v>44009</v>
      </c>
      <c r="L320" s="30">
        <v>97.325999999999993</v>
      </c>
    </row>
    <row r="321" spans="11:12" x14ac:dyDescent="0.25">
      <c r="K321" s="48">
        <v>44016</v>
      </c>
      <c r="L321" s="30">
        <v>99.113399999999999</v>
      </c>
    </row>
    <row r="322" spans="11:12" x14ac:dyDescent="0.25">
      <c r="K322" s="48">
        <v>44023</v>
      </c>
      <c r="L322" s="30">
        <v>96.733099999999993</v>
      </c>
    </row>
    <row r="323" spans="11:12" x14ac:dyDescent="0.25">
      <c r="K323" s="48">
        <v>44030</v>
      </c>
      <c r="L323" s="30">
        <v>96.560900000000004</v>
      </c>
    </row>
    <row r="324" spans="11:12" x14ac:dyDescent="0.25">
      <c r="K324" s="48">
        <v>44037</v>
      </c>
      <c r="L324" s="30">
        <v>96.361599999999996</v>
      </c>
    </row>
    <row r="325" spans="11:12" x14ac:dyDescent="0.25">
      <c r="K325" s="48">
        <v>44044</v>
      </c>
      <c r="L325" s="30">
        <v>97.197000000000003</v>
      </c>
    </row>
    <row r="326" spans="11:12" x14ac:dyDescent="0.25">
      <c r="K326" s="48">
        <v>44051</v>
      </c>
      <c r="L326" s="30">
        <v>97.652299999999997</v>
      </c>
    </row>
    <row r="327" spans="11:12" x14ac:dyDescent="0.25">
      <c r="K327" s="48">
        <v>44058</v>
      </c>
      <c r="L327" s="30">
        <v>97.159899999999993</v>
      </c>
    </row>
    <row r="328" spans="11:12" x14ac:dyDescent="0.25">
      <c r="K328" s="48">
        <v>44065</v>
      </c>
      <c r="L328" s="30">
        <v>97.026799999999994</v>
      </c>
    </row>
    <row r="329" spans="11:12" x14ac:dyDescent="0.25">
      <c r="K329" s="48">
        <v>44072</v>
      </c>
      <c r="L329" s="30">
        <v>97.246300000000005</v>
      </c>
    </row>
    <row r="330" spans="11:12" x14ac:dyDescent="0.25">
      <c r="K330" s="48">
        <v>44079</v>
      </c>
      <c r="L330" s="30">
        <v>99.963800000000006</v>
      </c>
    </row>
    <row r="331" spans="11:12" x14ac:dyDescent="0.25">
      <c r="K331" s="48">
        <v>44086</v>
      </c>
      <c r="L331" s="30">
        <v>100.9674</v>
      </c>
    </row>
    <row r="332" spans="11:12" x14ac:dyDescent="0.25">
      <c r="K332" s="48">
        <v>44093</v>
      </c>
      <c r="L332" s="30">
        <v>101.85250000000001</v>
      </c>
    </row>
    <row r="333" spans="11:12" x14ac:dyDescent="0.25">
      <c r="K333" s="48">
        <v>44100</v>
      </c>
      <c r="L333" s="30">
        <v>101.0198</v>
      </c>
    </row>
    <row r="334" spans="11:12" x14ac:dyDescent="0.25">
      <c r="K334" s="48">
        <v>44107</v>
      </c>
      <c r="L334" s="30">
        <v>98.883399999999995</v>
      </c>
    </row>
    <row r="335" spans="11:12" x14ac:dyDescent="0.25">
      <c r="K335" s="48">
        <v>44114</v>
      </c>
      <c r="L335" s="30">
        <v>97.873199999999997</v>
      </c>
    </row>
    <row r="336" spans="11:12" x14ac:dyDescent="0.25">
      <c r="K336" s="48">
        <v>44121</v>
      </c>
      <c r="L336" s="30">
        <v>98.568100000000001</v>
      </c>
    </row>
    <row r="337" spans="11:12" x14ac:dyDescent="0.25">
      <c r="K337" s="48">
        <v>44128</v>
      </c>
      <c r="L337" s="30">
        <v>97.963499999999996</v>
      </c>
    </row>
    <row r="338" spans="11:12" x14ac:dyDescent="0.25">
      <c r="K338" s="48">
        <v>44135</v>
      </c>
      <c r="L338" s="30">
        <v>97.997600000000006</v>
      </c>
    </row>
    <row r="339" spans="11:12" x14ac:dyDescent="0.25">
      <c r="K339" s="48">
        <v>44142</v>
      </c>
      <c r="L339" s="30">
        <v>99.251499999999993</v>
      </c>
    </row>
    <row r="340" spans="11:12" x14ac:dyDescent="0.25">
      <c r="K340" s="48">
        <v>44149</v>
      </c>
      <c r="L340" s="30">
        <v>100.17319999999999</v>
      </c>
    </row>
    <row r="341" spans="11:12" x14ac:dyDescent="0.25">
      <c r="K341" s="48">
        <v>44156</v>
      </c>
      <c r="L341" s="30">
        <v>100.22920000000001</v>
      </c>
    </row>
    <row r="342" spans="11:12" x14ac:dyDescent="0.25">
      <c r="K342" s="48">
        <v>44163</v>
      </c>
      <c r="L342" s="30">
        <v>101.5762</v>
      </c>
    </row>
    <row r="343" spans="11:12" x14ac:dyDescent="0.25">
      <c r="K343" s="48">
        <v>44170</v>
      </c>
      <c r="L343" s="30">
        <v>103.3623</v>
      </c>
    </row>
    <row r="344" spans="11:12" x14ac:dyDescent="0.25">
      <c r="K344" s="48">
        <v>44177</v>
      </c>
      <c r="L344" s="30">
        <v>103.83669999999999</v>
      </c>
    </row>
    <row r="345" spans="11:12" x14ac:dyDescent="0.25">
      <c r="K345" s="48">
        <v>44184</v>
      </c>
      <c r="L345" s="30">
        <v>103.70829999999999</v>
      </c>
    </row>
    <row r="346" spans="11:12" x14ac:dyDescent="0.25">
      <c r="K346" s="48">
        <v>44191</v>
      </c>
      <c r="L346" s="30">
        <v>98.2393</v>
      </c>
    </row>
    <row r="347" spans="11:12" x14ac:dyDescent="0.25">
      <c r="K347" s="48">
        <v>44198</v>
      </c>
      <c r="L347" s="30">
        <v>94.650599999999997</v>
      </c>
    </row>
    <row r="348" spans="11:12" x14ac:dyDescent="0.25">
      <c r="K348" s="48">
        <v>44205</v>
      </c>
      <c r="L348" s="30">
        <v>95.644099999999995</v>
      </c>
    </row>
    <row r="349" spans="11:12" x14ac:dyDescent="0.25">
      <c r="K349" s="48">
        <v>44212</v>
      </c>
      <c r="L349" s="30">
        <v>97.678299999999993</v>
      </c>
    </row>
    <row r="350" spans="11:12" x14ac:dyDescent="0.25">
      <c r="K350" s="48">
        <v>44219</v>
      </c>
      <c r="L350" s="30">
        <v>98.293300000000002</v>
      </c>
    </row>
    <row r="351" spans="11:12" x14ac:dyDescent="0.25">
      <c r="K351" s="48">
        <v>44226</v>
      </c>
      <c r="L351" s="30">
        <v>98.661500000000004</v>
      </c>
    </row>
    <row r="352" spans="11:12" x14ac:dyDescent="0.25">
      <c r="K352" s="48">
        <v>44233</v>
      </c>
      <c r="L352" s="30">
        <v>102.6096</v>
      </c>
    </row>
    <row r="353" spans="11:12" x14ac:dyDescent="0.25">
      <c r="K353" s="48">
        <v>44240</v>
      </c>
      <c r="L353" s="30">
        <v>104.1665</v>
      </c>
    </row>
    <row r="354" spans="11:12" x14ac:dyDescent="0.25">
      <c r="K354" s="48">
        <v>44247</v>
      </c>
      <c r="L354" s="30">
        <v>104.1627</v>
      </c>
    </row>
    <row r="355" spans="11:12" x14ac:dyDescent="0.25">
      <c r="K355" s="48">
        <v>44254</v>
      </c>
      <c r="L355" s="30">
        <v>104.5933</v>
      </c>
    </row>
    <row r="356" spans="11:12" x14ac:dyDescent="0.25">
      <c r="K356" s="48">
        <v>44261</v>
      </c>
      <c r="L356" s="30">
        <v>105.33459999999999</v>
      </c>
    </row>
    <row r="357" spans="11:12" x14ac:dyDescent="0.25">
      <c r="K357" s="48">
        <v>44268</v>
      </c>
      <c r="L357" s="30">
        <v>105.31699999999999</v>
      </c>
    </row>
    <row r="358" spans="11:12" x14ac:dyDescent="0.25">
      <c r="K358" s="48">
        <v>44275</v>
      </c>
      <c r="L358" s="30">
        <v>105.28060000000001</v>
      </c>
    </row>
    <row r="359" spans="11:12" x14ac:dyDescent="0.25">
      <c r="K359" s="48">
        <v>44282</v>
      </c>
      <c r="L359" s="30">
        <v>105.5879</v>
      </c>
    </row>
    <row r="360" spans="11:12" x14ac:dyDescent="0.25">
      <c r="K360" s="48">
        <v>44289</v>
      </c>
      <c r="L360" s="30">
        <v>105.11660000000001</v>
      </c>
    </row>
    <row r="361" spans="11:12" x14ac:dyDescent="0.25">
      <c r="K361" s="48">
        <v>44296</v>
      </c>
      <c r="L361" s="30">
        <v>103.377</v>
      </c>
    </row>
    <row r="362" spans="11:12" x14ac:dyDescent="0.25">
      <c r="K362" s="48">
        <v>44303</v>
      </c>
      <c r="L362" s="30">
        <v>103.7624</v>
      </c>
    </row>
    <row r="363" spans="11:12" x14ac:dyDescent="0.25">
      <c r="K363" s="48">
        <v>44310</v>
      </c>
      <c r="L363" s="30">
        <v>103.1751</v>
      </c>
    </row>
    <row r="364" spans="11:12" x14ac:dyDescent="0.25">
      <c r="K364" s="48">
        <v>44317</v>
      </c>
      <c r="L364" s="30">
        <v>102.71299999999999</v>
      </c>
    </row>
    <row r="365" spans="11:12" x14ac:dyDescent="0.25">
      <c r="K365" s="48">
        <v>44324</v>
      </c>
      <c r="L365" s="30">
        <v>101.8847</v>
      </c>
    </row>
    <row r="366" spans="11:12" x14ac:dyDescent="0.25">
      <c r="K366" s="48" t="s">
        <v>54</v>
      </c>
      <c r="L366" s="30" t="s">
        <v>54</v>
      </c>
    </row>
    <row r="367" spans="11:12" x14ac:dyDescent="0.25">
      <c r="K367" s="48" t="s">
        <v>54</v>
      </c>
      <c r="L367" s="30" t="s">
        <v>54</v>
      </c>
    </row>
    <row r="368" spans="11:12" x14ac:dyDescent="0.25">
      <c r="K368" s="48" t="s">
        <v>54</v>
      </c>
      <c r="L368" s="30" t="s">
        <v>54</v>
      </c>
    </row>
    <row r="369" spans="11:12" x14ac:dyDescent="0.25">
      <c r="K369" s="48" t="s">
        <v>54</v>
      </c>
      <c r="L369" s="30" t="s">
        <v>54</v>
      </c>
    </row>
    <row r="370" spans="11:12" x14ac:dyDescent="0.25">
      <c r="K370" s="48" t="s">
        <v>54</v>
      </c>
      <c r="L370" s="30" t="s">
        <v>54</v>
      </c>
    </row>
    <row r="371" spans="11:12" x14ac:dyDescent="0.25">
      <c r="K371" s="48" t="s">
        <v>54</v>
      </c>
      <c r="L371" s="30" t="s">
        <v>54</v>
      </c>
    </row>
    <row r="372" spans="11:12" x14ac:dyDescent="0.25">
      <c r="K372" s="48" t="s">
        <v>54</v>
      </c>
      <c r="L372" s="30" t="s">
        <v>54</v>
      </c>
    </row>
    <row r="373" spans="11:12" x14ac:dyDescent="0.25">
      <c r="K373" s="48" t="s">
        <v>54</v>
      </c>
      <c r="L373" s="30" t="s">
        <v>54</v>
      </c>
    </row>
    <row r="374" spans="11:12" x14ac:dyDescent="0.25">
      <c r="K374" s="48" t="s">
        <v>54</v>
      </c>
      <c r="L374" s="30" t="s">
        <v>54</v>
      </c>
    </row>
    <row r="375" spans="11:12" x14ac:dyDescent="0.25">
      <c r="K375" s="48" t="s">
        <v>54</v>
      </c>
      <c r="L375" s="30" t="s">
        <v>54</v>
      </c>
    </row>
    <row r="376" spans="11:12" x14ac:dyDescent="0.25">
      <c r="K376" s="48" t="s">
        <v>54</v>
      </c>
      <c r="L376" s="30" t="s">
        <v>54</v>
      </c>
    </row>
    <row r="377" spans="11:12" x14ac:dyDescent="0.25">
      <c r="K377" s="48" t="s">
        <v>54</v>
      </c>
      <c r="L377" s="30" t="s">
        <v>54</v>
      </c>
    </row>
    <row r="378" spans="11:12" x14ac:dyDescent="0.25">
      <c r="K378" s="48" t="s">
        <v>54</v>
      </c>
      <c r="L378" s="30" t="s">
        <v>54</v>
      </c>
    </row>
    <row r="379" spans="11:12" x14ac:dyDescent="0.25">
      <c r="K379" s="48" t="s">
        <v>54</v>
      </c>
      <c r="L379" s="30" t="s">
        <v>54</v>
      </c>
    </row>
    <row r="380" spans="11:12" x14ac:dyDescent="0.25">
      <c r="K380" s="48" t="s">
        <v>54</v>
      </c>
      <c r="L380" s="30" t="s">
        <v>54</v>
      </c>
    </row>
    <row r="381" spans="11:12" x14ac:dyDescent="0.25">
      <c r="K381" s="48" t="s">
        <v>54</v>
      </c>
      <c r="L381" s="30" t="s">
        <v>54</v>
      </c>
    </row>
    <row r="382" spans="11:12" x14ac:dyDescent="0.25">
      <c r="K382" s="48" t="s">
        <v>54</v>
      </c>
      <c r="L382" s="30" t="s">
        <v>54</v>
      </c>
    </row>
    <row r="383" spans="11:12" x14ac:dyDescent="0.25">
      <c r="K383" s="48" t="s">
        <v>54</v>
      </c>
      <c r="L383" s="30" t="s">
        <v>54</v>
      </c>
    </row>
    <row r="384" spans="11:12" x14ac:dyDescent="0.25">
      <c r="K384" s="48" t="s">
        <v>54</v>
      </c>
      <c r="L384" s="30" t="s">
        <v>54</v>
      </c>
    </row>
    <row r="385" spans="11:12" x14ac:dyDescent="0.25">
      <c r="K385" s="48" t="s">
        <v>54</v>
      </c>
      <c r="L385" s="30" t="s">
        <v>54</v>
      </c>
    </row>
    <row r="386" spans="11:12" x14ac:dyDescent="0.25">
      <c r="K386" s="48" t="s">
        <v>54</v>
      </c>
      <c r="L386" s="30" t="s">
        <v>54</v>
      </c>
    </row>
    <row r="387" spans="11:12" x14ac:dyDescent="0.25">
      <c r="K387" s="48" t="s">
        <v>54</v>
      </c>
      <c r="L387" s="30" t="s">
        <v>54</v>
      </c>
    </row>
    <row r="388" spans="11:12" x14ac:dyDescent="0.25">
      <c r="K388" s="48" t="s">
        <v>54</v>
      </c>
      <c r="L388" s="30" t="s">
        <v>54</v>
      </c>
    </row>
    <row r="389" spans="11:12" x14ac:dyDescent="0.25">
      <c r="K389" s="48" t="s">
        <v>54</v>
      </c>
      <c r="L389" s="30" t="s">
        <v>54</v>
      </c>
    </row>
    <row r="390" spans="11:12" x14ac:dyDescent="0.25">
      <c r="K390" s="48" t="s">
        <v>54</v>
      </c>
      <c r="L390" s="30" t="s">
        <v>54</v>
      </c>
    </row>
    <row r="391" spans="11:12" x14ac:dyDescent="0.25">
      <c r="K391" s="48" t="s">
        <v>54</v>
      </c>
      <c r="L391" s="30" t="s">
        <v>54</v>
      </c>
    </row>
    <row r="392" spans="11:12" x14ac:dyDescent="0.25">
      <c r="K392" s="48" t="s">
        <v>54</v>
      </c>
      <c r="L392" s="30" t="s">
        <v>54</v>
      </c>
    </row>
    <row r="393" spans="11:12" x14ac:dyDescent="0.25">
      <c r="K393" s="48" t="s">
        <v>54</v>
      </c>
      <c r="L393" s="30" t="s">
        <v>54</v>
      </c>
    </row>
    <row r="394" spans="11:12" x14ac:dyDescent="0.25">
      <c r="K394" s="48" t="s">
        <v>54</v>
      </c>
      <c r="L394" s="30" t="s">
        <v>54</v>
      </c>
    </row>
    <row r="395" spans="11:12" x14ac:dyDescent="0.25">
      <c r="K395" s="48" t="s">
        <v>54</v>
      </c>
      <c r="L395" s="30" t="s">
        <v>54</v>
      </c>
    </row>
    <row r="396" spans="11:12" x14ac:dyDescent="0.25">
      <c r="K396" s="48" t="s">
        <v>54</v>
      </c>
      <c r="L396" s="30" t="s">
        <v>54</v>
      </c>
    </row>
    <row r="397" spans="11:12" x14ac:dyDescent="0.25">
      <c r="K397" s="48" t="s">
        <v>54</v>
      </c>
      <c r="L397" s="30" t="s">
        <v>54</v>
      </c>
    </row>
    <row r="398" spans="11:12" x14ac:dyDescent="0.25">
      <c r="K398" s="48" t="s">
        <v>54</v>
      </c>
      <c r="L398" s="30" t="s">
        <v>54</v>
      </c>
    </row>
    <row r="399" spans="11:12" x14ac:dyDescent="0.25">
      <c r="K399" s="48" t="s">
        <v>54</v>
      </c>
      <c r="L399" s="30" t="s">
        <v>54</v>
      </c>
    </row>
    <row r="400" spans="11:12" x14ac:dyDescent="0.25">
      <c r="K400" s="48" t="s">
        <v>54</v>
      </c>
      <c r="L400" s="30" t="s">
        <v>54</v>
      </c>
    </row>
    <row r="401" spans="11:12" x14ac:dyDescent="0.25">
      <c r="K401" s="48" t="s">
        <v>54</v>
      </c>
      <c r="L401" s="30" t="s">
        <v>54</v>
      </c>
    </row>
    <row r="402" spans="11:12" x14ac:dyDescent="0.25">
      <c r="K402" s="48" t="s">
        <v>54</v>
      </c>
      <c r="L402" s="30" t="s">
        <v>54</v>
      </c>
    </row>
    <row r="403" spans="11:12" x14ac:dyDescent="0.25">
      <c r="K403" s="48" t="s">
        <v>54</v>
      </c>
      <c r="L403" s="30" t="s">
        <v>54</v>
      </c>
    </row>
    <row r="404" spans="11:12" x14ac:dyDescent="0.25">
      <c r="K404" s="48" t="s">
        <v>54</v>
      </c>
      <c r="L404" s="30" t="s">
        <v>54</v>
      </c>
    </row>
    <row r="405" spans="11:12" x14ac:dyDescent="0.25">
      <c r="K405" s="48" t="s">
        <v>54</v>
      </c>
      <c r="L405" s="30" t="s">
        <v>54</v>
      </c>
    </row>
    <row r="406" spans="11:12" x14ac:dyDescent="0.25">
      <c r="K406" s="48" t="s">
        <v>54</v>
      </c>
      <c r="L406" s="30" t="s">
        <v>54</v>
      </c>
    </row>
    <row r="407" spans="11:12" x14ac:dyDescent="0.25">
      <c r="K407" s="48" t="s">
        <v>54</v>
      </c>
      <c r="L407" s="30" t="s">
        <v>54</v>
      </c>
    </row>
    <row r="408" spans="11:12" x14ac:dyDescent="0.25">
      <c r="K408" s="48" t="s">
        <v>54</v>
      </c>
      <c r="L408" s="30" t="s">
        <v>54</v>
      </c>
    </row>
    <row r="409" spans="11:12" x14ac:dyDescent="0.25">
      <c r="K409" s="48" t="s">
        <v>54</v>
      </c>
      <c r="L409" s="30" t="s">
        <v>54</v>
      </c>
    </row>
    <row r="410" spans="11:12" x14ac:dyDescent="0.25">
      <c r="K410" s="48" t="s">
        <v>54</v>
      </c>
      <c r="L410" s="30" t="s">
        <v>54</v>
      </c>
    </row>
    <row r="411" spans="11:12" x14ac:dyDescent="0.25">
      <c r="K411" s="48" t="s">
        <v>54</v>
      </c>
      <c r="L411" s="30" t="s">
        <v>54</v>
      </c>
    </row>
    <row r="412" spans="11:12" x14ac:dyDescent="0.25">
      <c r="K412" s="48" t="s">
        <v>54</v>
      </c>
      <c r="L412" s="30" t="s">
        <v>54</v>
      </c>
    </row>
    <row r="413" spans="11:12" x14ac:dyDescent="0.25">
      <c r="K413" s="48" t="s">
        <v>54</v>
      </c>
      <c r="L413" s="30" t="s">
        <v>54</v>
      </c>
    </row>
    <row r="414" spans="11:12" x14ac:dyDescent="0.25">
      <c r="K414" s="48" t="s">
        <v>54</v>
      </c>
      <c r="L414" s="30" t="s">
        <v>54</v>
      </c>
    </row>
    <row r="415" spans="11:12" x14ac:dyDescent="0.25">
      <c r="K415" s="48" t="s">
        <v>54</v>
      </c>
      <c r="L415" s="30" t="s">
        <v>54</v>
      </c>
    </row>
    <row r="416" spans="11:12" x14ac:dyDescent="0.25">
      <c r="K416" s="48" t="s">
        <v>54</v>
      </c>
      <c r="L416" s="30" t="s">
        <v>54</v>
      </c>
    </row>
    <row r="417" spans="11:12" x14ac:dyDescent="0.25">
      <c r="K417" s="48" t="s">
        <v>54</v>
      </c>
      <c r="L417" s="30" t="s">
        <v>54</v>
      </c>
    </row>
    <row r="418" spans="11:12" x14ac:dyDescent="0.25">
      <c r="K418" s="48" t="s">
        <v>54</v>
      </c>
      <c r="L418" s="30" t="s">
        <v>54</v>
      </c>
    </row>
    <row r="419" spans="11:12" x14ac:dyDescent="0.25">
      <c r="K419" s="48" t="s">
        <v>54</v>
      </c>
      <c r="L419" s="30" t="s">
        <v>54</v>
      </c>
    </row>
    <row r="420" spans="11:12" x14ac:dyDescent="0.25">
      <c r="K420" s="48" t="s">
        <v>54</v>
      </c>
      <c r="L420" s="30" t="s">
        <v>54</v>
      </c>
    </row>
    <row r="421" spans="11:12" x14ac:dyDescent="0.25">
      <c r="K421" s="48" t="s">
        <v>54</v>
      </c>
      <c r="L421" s="30" t="s">
        <v>54</v>
      </c>
    </row>
    <row r="422" spans="11:12" x14ac:dyDescent="0.25">
      <c r="K422" s="48" t="s">
        <v>54</v>
      </c>
      <c r="L422" s="30" t="s">
        <v>54</v>
      </c>
    </row>
    <row r="423" spans="11:12" x14ac:dyDescent="0.25">
      <c r="K423" s="48" t="s">
        <v>54</v>
      </c>
      <c r="L423" s="30" t="s">
        <v>54</v>
      </c>
    </row>
    <row r="424" spans="11:12" x14ac:dyDescent="0.25">
      <c r="K424" s="48" t="s">
        <v>54</v>
      </c>
      <c r="L424" s="30" t="s">
        <v>54</v>
      </c>
    </row>
    <row r="425" spans="11:12" x14ac:dyDescent="0.25">
      <c r="K425" s="48" t="s">
        <v>54</v>
      </c>
      <c r="L425" s="30" t="s">
        <v>54</v>
      </c>
    </row>
    <row r="426" spans="11:12" x14ac:dyDescent="0.25">
      <c r="K426" s="48" t="s">
        <v>54</v>
      </c>
      <c r="L426" s="30" t="s">
        <v>54</v>
      </c>
    </row>
    <row r="427" spans="11:12" x14ac:dyDescent="0.25">
      <c r="K427" s="48" t="s">
        <v>54</v>
      </c>
      <c r="L427" s="30" t="s">
        <v>54</v>
      </c>
    </row>
    <row r="428" spans="11:12" x14ac:dyDescent="0.25">
      <c r="K428" s="48" t="s">
        <v>54</v>
      </c>
      <c r="L428" s="30" t="s">
        <v>54</v>
      </c>
    </row>
    <row r="429" spans="11:12" x14ac:dyDescent="0.25">
      <c r="K429" s="48" t="s">
        <v>54</v>
      </c>
      <c r="L429" s="30" t="s">
        <v>54</v>
      </c>
    </row>
    <row r="430" spans="11:12" x14ac:dyDescent="0.25">
      <c r="K430" s="48" t="s">
        <v>54</v>
      </c>
      <c r="L430" s="30" t="s">
        <v>54</v>
      </c>
    </row>
    <row r="431" spans="11:12" x14ac:dyDescent="0.25">
      <c r="K431" s="48" t="s">
        <v>54</v>
      </c>
      <c r="L431" s="30" t="s">
        <v>54</v>
      </c>
    </row>
    <row r="432" spans="11:12" x14ac:dyDescent="0.25">
      <c r="K432" s="48" t="s">
        <v>54</v>
      </c>
      <c r="L432" s="30" t="s">
        <v>54</v>
      </c>
    </row>
    <row r="433" spans="11:12" x14ac:dyDescent="0.25">
      <c r="K433" s="48" t="s">
        <v>54</v>
      </c>
      <c r="L433" s="30" t="s">
        <v>54</v>
      </c>
    </row>
    <row r="434" spans="11:12" x14ac:dyDescent="0.25">
      <c r="K434" s="48" t="s">
        <v>54</v>
      </c>
      <c r="L434" s="30" t="s">
        <v>54</v>
      </c>
    </row>
    <row r="435" spans="11:12" x14ac:dyDescent="0.25">
      <c r="K435" s="48" t="s">
        <v>54</v>
      </c>
      <c r="L435" s="30" t="s">
        <v>54</v>
      </c>
    </row>
    <row r="436" spans="11:12" x14ac:dyDescent="0.25">
      <c r="K436" s="48" t="s">
        <v>54</v>
      </c>
      <c r="L436" s="30" t="s">
        <v>54</v>
      </c>
    </row>
    <row r="437" spans="11:12" x14ac:dyDescent="0.25">
      <c r="K437" s="48" t="s">
        <v>54</v>
      </c>
      <c r="L437" s="30" t="s">
        <v>54</v>
      </c>
    </row>
    <row r="438" spans="11:12" x14ac:dyDescent="0.25">
      <c r="K438" s="48" t="s">
        <v>54</v>
      </c>
      <c r="L438" s="30" t="s">
        <v>54</v>
      </c>
    </row>
    <row r="439" spans="11:12" x14ac:dyDescent="0.25">
      <c r="K439" s="48" t="s">
        <v>54</v>
      </c>
      <c r="L439" s="30" t="s">
        <v>54</v>
      </c>
    </row>
    <row r="440" spans="11:12" x14ac:dyDescent="0.25">
      <c r="K440" s="48" t="s">
        <v>54</v>
      </c>
      <c r="L440" s="30" t="s">
        <v>54</v>
      </c>
    </row>
    <row r="441" spans="11:12" x14ac:dyDescent="0.25">
      <c r="K441" s="48" t="s">
        <v>54</v>
      </c>
      <c r="L441" s="30" t="s">
        <v>54</v>
      </c>
    </row>
    <row r="442" spans="11:12" x14ac:dyDescent="0.25">
      <c r="K442" s="48" t="s">
        <v>54</v>
      </c>
      <c r="L442" s="30" t="s">
        <v>54</v>
      </c>
    </row>
    <row r="443" spans="11:12" x14ac:dyDescent="0.25">
      <c r="K443" s="48" t="s">
        <v>54</v>
      </c>
      <c r="L443" s="30" t="s">
        <v>54</v>
      </c>
    </row>
    <row r="444" spans="11:12" x14ac:dyDescent="0.25">
      <c r="K444" s="48" t="s">
        <v>54</v>
      </c>
      <c r="L444" s="30" t="s">
        <v>54</v>
      </c>
    </row>
    <row r="445" spans="11:12" x14ac:dyDescent="0.25">
      <c r="K445" s="48" t="s">
        <v>54</v>
      </c>
      <c r="L445" s="30" t="s">
        <v>54</v>
      </c>
    </row>
    <row r="446" spans="11:12" x14ac:dyDescent="0.25">
      <c r="K446" s="48" t="s">
        <v>54</v>
      </c>
      <c r="L446" s="30" t="s">
        <v>54</v>
      </c>
    </row>
    <row r="447" spans="11:12" x14ac:dyDescent="0.25">
      <c r="K447" s="48" t="s">
        <v>54</v>
      </c>
      <c r="L447" s="30" t="s">
        <v>54</v>
      </c>
    </row>
    <row r="448" spans="11:12" x14ac:dyDescent="0.25">
      <c r="K448" s="48" t="s">
        <v>54</v>
      </c>
      <c r="L448" s="30" t="s">
        <v>54</v>
      </c>
    </row>
    <row r="449" spans="11:12" x14ac:dyDescent="0.25">
      <c r="K449" s="48" t="s">
        <v>54</v>
      </c>
      <c r="L449" s="30" t="s">
        <v>54</v>
      </c>
    </row>
    <row r="450" spans="11:12" x14ac:dyDescent="0.25">
      <c r="K450" s="48" t="s">
        <v>54</v>
      </c>
      <c r="L450" s="30" t="s">
        <v>54</v>
      </c>
    </row>
    <row r="451" spans="11:12" x14ac:dyDescent="0.25">
      <c r="K451" s="48" t="s">
        <v>54</v>
      </c>
      <c r="L451" s="30" t="s">
        <v>54</v>
      </c>
    </row>
    <row r="452" spans="11:12" x14ac:dyDescent="0.25">
      <c r="K452" s="26" t="s">
        <v>56</v>
      </c>
      <c r="L452" s="26"/>
    </row>
    <row r="453" spans="11:12" x14ac:dyDescent="0.25">
      <c r="K453" s="48">
        <v>43904</v>
      </c>
      <c r="L453" s="30">
        <v>100</v>
      </c>
    </row>
    <row r="454" spans="11:12" x14ac:dyDescent="0.25">
      <c r="K454" s="48">
        <v>43911</v>
      </c>
      <c r="L454" s="30">
        <v>98.841800000000006</v>
      </c>
    </row>
    <row r="455" spans="11:12" x14ac:dyDescent="0.25">
      <c r="K455" s="48">
        <v>43918</v>
      </c>
      <c r="L455" s="30">
        <v>95.023200000000003</v>
      </c>
    </row>
    <row r="456" spans="11:12" x14ac:dyDescent="0.25">
      <c r="K456" s="48">
        <v>43925</v>
      </c>
      <c r="L456" s="30">
        <v>92.406400000000005</v>
      </c>
    </row>
    <row r="457" spans="11:12" x14ac:dyDescent="0.25">
      <c r="K457" s="48">
        <v>43932</v>
      </c>
      <c r="L457" s="30">
        <v>91.210700000000003</v>
      </c>
    </row>
    <row r="458" spans="11:12" x14ac:dyDescent="0.25">
      <c r="K458" s="48">
        <v>43939</v>
      </c>
      <c r="L458" s="30">
        <v>91.2911</v>
      </c>
    </row>
    <row r="459" spans="11:12" x14ac:dyDescent="0.25">
      <c r="K459" s="48">
        <v>43946</v>
      </c>
      <c r="L459" s="30">
        <v>91.718800000000002</v>
      </c>
    </row>
    <row r="460" spans="11:12" x14ac:dyDescent="0.25">
      <c r="K460" s="48">
        <v>43953</v>
      </c>
      <c r="L460" s="30">
        <v>92.308000000000007</v>
      </c>
    </row>
    <row r="461" spans="11:12" x14ac:dyDescent="0.25">
      <c r="K461" s="48">
        <v>43960</v>
      </c>
      <c r="L461" s="30">
        <v>93.212100000000007</v>
      </c>
    </row>
    <row r="462" spans="11:12" x14ac:dyDescent="0.25">
      <c r="K462" s="48">
        <v>43967</v>
      </c>
      <c r="L462" s="30">
        <v>94.204800000000006</v>
      </c>
    </row>
    <row r="463" spans="11:12" x14ac:dyDescent="0.25">
      <c r="K463" s="48">
        <v>43974</v>
      </c>
      <c r="L463" s="30">
        <v>94.403400000000005</v>
      </c>
    </row>
    <row r="464" spans="11:12" x14ac:dyDescent="0.25">
      <c r="K464" s="48">
        <v>43981</v>
      </c>
      <c r="L464" s="30">
        <v>94.831900000000005</v>
      </c>
    </row>
    <row r="465" spans="11:12" x14ac:dyDescent="0.25">
      <c r="K465" s="48">
        <v>43988</v>
      </c>
      <c r="L465" s="30">
        <v>95.618099999999998</v>
      </c>
    </row>
    <row r="466" spans="11:12" x14ac:dyDescent="0.25">
      <c r="K466" s="48">
        <v>43995</v>
      </c>
      <c r="L466" s="30">
        <v>95.911799999999999</v>
      </c>
    </row>
    <row r="467" spans="11:12" x14ac:dyDescent="0.25">
      <c r="K467" s="48">
        <v>44002</v>
      </c>
      <c r="L467" s="30">
        <v>95.570300000000003</v>
      </c>
    </row>
    <row r="468" spans="11:12" x14ac:dyDescent="0.25">
      <c r="K468" s="48">
        <v>44009</v>
      </c>
      <c r="L468" s="30">
        <v>94.926100000000005</v>
      </c>
    </row>
    <row r="469" spans="11:12" x14ac:dyDescent="0.25">
      <c r="K469" s="48">
        <v>44016</v>
      </c>
      <c r="L469" s="30">
        <v>96.197699999999998</v>
      </c>
    </row>
    <row r="470" spans="11:12" x14ac:dyDescent="0.25">
      <c r="K470" s="48">
        <v>44023</v>
      </c>
      <c r="L470" s="30">
        <v>97.755200000000002</v>
      </c>
    </row>
    <row r="471" spans="11:12" x14ac:dyDescent="0.25">
      <c r="K471" s="48">
        <v>44030</v>
      </c>
      <c r="L471" s="30">
        <v>98.077799999999996</v>
      </c>
    </row>
    <row r="472" spans="11:12" x14ac:dyDescent="0.25">
      <c r="K472" s="48">
        <v>44037</v>
      </c>
      <c r="L472" s="30">
        <v>98.7303</v>
      </c>
    </row>
    <row r="473" spans="11:12" x14ac:dyDescent="0.25">
      <c r="K473" s="48">
        <v>44044</v>
      </c>
      <c r="L473" s="30">
        <v>98.785700000000006</v>
      </c>
    </row>
    <row r="474" spans="11:12" x14ac:dyDescent="0.25">
      <c r="K474" s="48">
        <v>44051</v>
      </c>
      <c r="L474" s="30">
        <v>99.181200000000004</v>
      </c>
    </row>
    <row r="475" spans="11:12" x14ac:dyDescent="0.25">
      <c r="K475" s="48">
        <v>44058</v>
      </c>
      <c r="L475" s="30">
        <v>99.436000000000007</v>
      </c>
    </row>
    <row r="476" spans="11:12" x14ac:dyDescent="0.25">
      <c r="K476" s="48">
        <v>44065</v>
      </c>
      <c r="L476" s="30">
        <v>99.604600000000005</v>
      </c>
    </row>
    <row r="477" spans="11:12" x14ac:dyDescent="0.25">
      <c r="K477" s="48">
        <v>44072</v>
      </c>
      <c r="L477" s="30">
        <v>99.742000000000004</v>
      </c>
    </row>
    <row r="478" spans="11:12" x14ac:dyDescent="0.25">
      <c r="K478" s="48">
        <v>44079</v>
      </c>
      <c r="L478" s="30">
        <v>100.07550000000001</v>
      </c>
    </row>
    <row r="479" spans="11:12" x14ac:dyDescent="0.25">
      <c r="K479" s="48">
        <v>44086</v>
      </c>
      <c r="L479" s="30">
        <v>100.5949</v>
      </c>
    </row>
    <row r="480" spans="11:12" x14ac:dyDescent="0.25">
      <c r="K480" s="48">
        <v>44093</v>
      </c>
      <c r="L480" s="30">
        <v>100.791</v>
      </c>
    </row>
    <row r="481" spans="11:12" x14ac:dyDescent="0.25">
      <c r="K481" s="48">
        <v>44100</v>
      </c>
      <c r="L481" s="30">
        <v>100.68170000000001</v>
      </c>
    </row>
    <row r="482" spans="11:12" x14ac:dyDescent="0.25">
      <c r="K482" s="48">
        <v>44107</v>
      </c>
      <c r="L482" s="30">
        <v>100.155</v>
      </c>
    </row>
    <row r="483" spans="11:12" x14ac:dyDescent="0.25">
      <c r="K483" s="48">
        <v>44114</v>
      </c>
      <c r="L483" s="30">
        <v>100.5243</v>
      </c>
    </row>
    <row r="484" spans="11:12" x14ac:dyDescent="0.25">
      <c r="K484" s="48">
        <v>44121</v>
      </c>
      <c r="L484" s="30">
        <v>101.9847</v>
      </c>
    </row>
    <row r="485" spans="11:12" x14ac:dyDescent="0.25">
      <c r="K485" s="48">
        <v>44128</v>
      </c>
      <c r="L485" s="30">
        <v>102.1066</v>
      </c>
    </row>
    <row r="486" spans="11:12" x14ac:dyDescent="0.25">
      <c r="K486" s="48">
        <v>44135</v>
      </c>
      <c r="L486" s="30">
        <v>101.7174</v>
      </c>
    </row>
    <row r="487" spans="11:12" x14ac:dyDescent="0.25">
      <c r="K487" s="48">
        <v>44142</v>
      </c>
      <c r="L487" s="30">
        <v>102.11879999999999</v>
      </c>
    </row>
    <row r="488" spans="11:12" x14ac:dyDescent="0.25">
      <c r="K488" s="48">
        <v>44149</v>
      </c>
      <c r="L488" s="30">
        <v>102.99939999999999</v>
      </c>
    </row>
    <row r="489" spans="11:12" x14ac:dyDescent="0.25">
      <c r="K489" s="48">
        <v>44156</v>
      </c>
      <c r="L489" s="30">
        <v>102.0659</v>
      </c>
    </row>
    <row r="490" spans="11:12" x14ac:dyDescent="0.25">
      <c r="K490" s="48">
        <v>44163</v>
      </c>
      <c r="L490" s="30">
        <v>102.4423</v>
      </c>
    </row>
    <row r="491" spans="11:12" x14ac:dyDescent="0.25">
      <c r="K491" s="48">
        <v>44170</v>
      </c>
      <c r="L491" s="30">
        <v>103.5273</v>
      </c>
    </row>
    <row r="492" spans="11:12" x14ac:dyDescent="0.25">
      <c r="K492" s="48">
        <v>44177</v>
      </c>
      <c r="L492" s="30">
        <v>103.9235</v>
      </c>
    </row>
    <row r="493" spans="11:12" x14ac:dyDescent="0.25">
      <c r="K493" s="48">
        <v>44184</v>
      </c>
      <c r="L493" s="30">
        <v>102.5591</v>
      </c>
    </row>
    <row r="494" spans="11:12" x14ac:dyDescent="0.25">
      <c r="K494" s="48">
        <v>44191</v>
      </c>
      <c r="L494" s="30">
        <v>98.596699999999998</v>
      </c>
    </row>
    <row r="495" spans="11:12" x14ac:dyDescent="0.25">
      <c r="K495" s="48">
        <v>44198</v>
      </c>
      <c r="L495" s="30">
        <v>95.876000000000005</v>
      </c>
    </row>
    <row r="496" spans="11:12" x14ac:dyDescent="0.25">
      <c r="K496" s="48">
        <v>44205</v>
      </c>
      <c r="L496" s="30">
        <v>97.594499999999996</v>
      </c>
    </row>
    <row r="497" spans="11:12" x14ac:dyDescent="0.25">
      <c r="K497" s="48">
        <v>44212</v>
      </c>
      <c r="L497" s="30">
        <v>99.727800000000002</v>
      </c>
    </row>
    <row r="498" spans="11:12" x14ac:dyDescent="0.25">
      <c r="K498" s="48">
        <v>44219</v>
      </c>
      <c r="L498" s="30">
        <v>100.63930000000001</v>
      </c>
    </row>
    <row r="499" spans="11:12" x14ac:dyDescent="0.25">
      <c r="K499" s="48">
        <v>44226</v>
      </c>
      <c r="L499" s="30">
        <v>101.1874</v>
      </c>
    </row>
    <row r="500" spans="11:12" x14ac:dyDescent="0.25">
      <c r="K500" s="48">
        <v>44233</v>
      </c>
      <c r="L500" s="30">
        <v>102.1999</v>
      </c>
    </row>
    <row r="501" spans="11:12" x14ac:dyDescent="0.25">
      <c r="K501" s="48">
        <v>44240</v>
      </c>
      <c r="L501" s="30">
        <v>103.1836</v>
      </c>
    </row>
    <row r="502" spans="11:12" x14ac:dyDescent="0.25">
      <c r="K502" s="48">
        <v>44247</v>
      </c>
      <c r="L502" s="30">
        <v>103.54649999999999</v>
      </c>
    </row>
    <row r="503" spans="11:12" x14ac:dyDescent="0.25">
      <c r="K503" s="48">
        <v>44254</v>
      </c>
      <c r="L503" s="30">
        <v>104.00360000000001</v>
      </c>
    </row>
    <row r="504" spans="11:12" x14ac:dyDescent="0.25">
      <c r="K504" s="48">
        <v>44261</v>
      </c>
      <c r="L504" s="30">
        <v>103.9522</v>
      </c>
    </row>
    <row r="505" spans="11:12" x14ac:dyDescent="0.25">
      <c r="K505" s="48">
        <v>44268</v>
      </c>
      <c r="L505" s="30">
        <v>104.1576</v>
      </c>
    </row>
    <row r="506" spans="11:12" x14ac:dyDescent="0.25">
      <c r="K506" s="48">
        <v>44275</v>
      </c>
      <c r="L506" s="30">
        <v>104.43519999999999</v>
      </c>
    </row>
    <row r="507" spans="11:12" x14ac:dyDescent="0.25">
      <c r="K507" s="48">
        <v>44282</v>
      </c>
      <c r="L507" s="30">
        <v>104.37649999999999</v>
      </c>
    </row>
    <row r="508" spans="11:12" x14ac:dyDescent="0.25">
      <c r="K508" s="48">
        <v>44289</v>
      </c>
      <c r="L508" s="30">
        <v>103.98560000000001</v>
      </c>
    </row>
    <row r="509" spans="11:12" x14ac:dyDescent="0.25">
      <c r="K509" s="48">
        <v>44296</v>
      </c>
      <c r="L509" s="30">
        <v>103.6131</v>
      </c>
    </row>
    <row r="510" spans="11:12" x14ac:dyDescent="0.25">
      <c r="K510" s="48">
        <v>44303</v>
      </c>
      <c r="L510" s="30">
        <v>103.5973</v>
      </c>
    </row>
    <row r="511" spans="11:12" x14ac:dyDescent="0.25">
      <c r="K511" s="48">
        <v>44310</v>
      </c>
      <c r="L511" s="30">
        <v>103.3541</v>
      </c>
    </row>
    <row r="512" spans="11:12" x14ac:dyDescent="0.25">
      <c r="K512" s="48">
        <v>44317</v>
      </c>
      <c r="L512" s="30">
        <v>103.2428</v>
      </c>
    </row>
    <row r="513" spans="11:12" x14ac:dyDescent="0.25">
      <c r="K513" s="48">
        <v>44324</v>
      </c>
      <c r="L513" s="30">
        <v>103.57989999999999</v>
      </c>
    </row>
    <row r="514" spans="11:12" x14ac:dyDescent="0.25">
      <c r="K514" s="48" t="s">
        <v>54</v>
      </c>
      <c r="L514" s="30" t="s">
        <v>54</v>
      </c>
    </row>
    <row r="515" spans="11:12" x14ac:dyDescent="0.25">
      <c r="K515" s="48" t="s">
        <v>54</v>
      </c>
      <c r="L515" s="30" t="s">
        <v>54</v>
      </c>
    </row>
    <row r="516" spans="11:12" x14ac:dyDescent="0.25">
      <c r="K516" s="48" t="s">
        <v>54</v>
      </c>
      <c r="L516" s="30" t="s">
        <v>54</v>
      </c>
    </row>
    <row r="517" spans="11:12" x14ac:dyDescent="0.25">
      <c r="K517" s="48" t="s">
        <v>54</v>
      </c>
      <c r="L517" s="30" t="s">
        <v>54</v>
      </c>
    </row>
    <row r="518" spans="11:12" x14ac:dyDescent="0.25">
      <c r="K518" s="48" t="s">
        <v>54</v>
      </c>
      <c r="L518" s="30" t="s">
        <v>54</v>
      </c>
    </row>
    <row r="519" spans="11:12" x14ac:dyDescent="0.25">
      <c r="K519" s="48" t="s">
        <v>54</v>
      </c>
      <c r="L519" s="30" t="s">
        <v>54</v>
      </c>
    </row>
    <row r="520" spans="11:12" x14ac:dyDescent="0.25">
      <c r="K520" s="48" t="s">
        <v>54</v>
      </c>
      <c r="L520" s="30" t="s">
        <v>54</v>
      </c>
    </row>
    <row r="521" spans="11:12" x14ac:dyDescent="0.25">
      <c r="K521" s="48" t="s">
        <v>54</v>
      </c>
      <c r="L521" s="30" t="s">
        <v>54</v>
      </c>
    </row>
    <row r="522" spans="11:12" x14ac:dyDescent="0.25">
      <c r="K522" s="48" t="s">
        <v>54</v>
      </c>
      <c r="L522" s="30" t="s">
        <v>54</v>
      </c>
    </row>
    <row r="523" spans="11:12" x14ac:dyDescent="0.25">
      <c r="K523" s="48" t="s">
        <v>54</v>
      </c>
      <c r="L523" s="30" t="s">
        <v>54</v>
      </c>
    </row>
    <row r="524" spans="11:12" x14ac:dyDescent="0.25">
      <c r="K524" s="48" t="s">
        <v>54</v>
      </c>
      <c r="L524" s="30" t="s">
        <v>54</v>
      </c>
    </row>
    <row r="525" spans="11:12" x14ac:dyDescent="0.25">
      <c r="K525" s="48" t="s">
        <v>54</v>
      </c>
      <c r="L525" s="30" t="s">
        <v>54</v>
      </c>
    </row>
    <row r="526" spans="11:12" x14ac:dyDescent="0.25">
      <c r="K526" s="48" t="s">
        <v>54</v>
      </c>
      <c r="L526" s="30" t="s">
        <v>54</v>
      </c>
    </row>
    <row r="527" spans="11:12" x14ac:dyDescent="0.25">
      <c r="K527" s="48" t="s">
        <v>54</v>
      </c>
      <c r="L527" s="30" t="s">
        <v>54</v>
      </c>
    </row>
    <row r="528" spans="11:12" x14ac:dyDescent="0.25">
      <c r="K528" s="48" t="s">
        <v>54</v>
      </c>
      <c r="L528" s="30" t="s">
        <v>54</v>
      </c>
    </row>
    <row r="529" spans="11:12" x14ac:dyDescent="0.25">
      <c r="K529" s="48" t="s">
        <v>54</v>
      </c>
      <c r="L529" s="30" t="s">
        <v>54</v>
      </c>
    </row>
    <row r="530" spans="11:12" x14ac:dyDescent="0.25">
      <c r="K530" s="48" t="s">
        <v>54</v>
      </c>
      <c r="L530" s="30" t="s">
        <v>54</v>
      </c>
    </row>
    <row r="531" spans="11:12" x14ac:dyDescent="0.25">
      <c r="K531" s="48" t="s">
        <v>54</v>
      </c>
      <c r="L531" s="30" t="s">
        <v>54</v>
      </c>
    </row>
    <row r="532" spans="11:12" x14ac:dyDescent="0.25">
      <c r="K532" s="48" t="s">
        <v>54</v>
      </c>
      <c r="L532" s="30" t="s">
        <v>54</v>
      </c>
    </row>
    <row r="533" spans="11:12" x14ac:dyDescent="0.25">
      <c r="K533" s="48" t="s">
        <v>54</v>
      </c>
      <c r="L533" s="30" t="s">
        <v>54</v>
      </c>
    </row>
    <row r="534" spans="11:12" x14ac:dyDescent="0.25">
      <c r="K534" s="48" t="s">
        <v>54</v>
      </c>
      <c r="L534" s="30" t="s">
        <v>54</v>
      </c>
    </row>
    <row r="535" spans="11:12" x14ac:dyDescent="0.25">
      <c r="K535" s="48" t="s">
        <v>54</v>
      </c>
      <c r="L535" s="30" t="s">
        <v>54</v>
      </c>
    </row>
    <row r="536" spans="11:12" x14ac:dyDescent="0.25">
      <c r="K536" s="48" t="s">
        <v>54</v>
      </c>
      <c r="L536" s="30" t="s">
        <v>54</v>
      </c>
    </row>
    <row r="537" spans="11:12" x14ac:dyDescent="0.25">
      <c r="K537" s="48" t="s">
        <v>54</v>
      </c>
      <c r="L537" s="30" t="s">
        <v>54</v>
      </c>
    </row>
    <row r="538" spans="11:12" x14ac:dyDescent="0.25">
      <c r="K538" s="48" t="s">
        <v>54</v>
      </c>
      <c r="L538" s="30" t="s">
        <v>54</v>
      </c>
    </row>
    <row r="539" spans="11:12" x14ac:dyDescent="0.25">
      <c r="K539" s="48" t="s">
        <v>54</v>
      </c>
      <c r="L539" s="30" t="s">
        <v>54</v>
      </c>
    </row>
    <row r="540" spans="11:12" x14ac:dyDescent="0.25">
      <c r="K540" s="48" t="s">
        <v>54</v>
      </c>
      <c r="L540" s="30" t="s">
        <v>54</v>
      </c>
    </row>
    <row r="541" spans="11:12" x14ac:dyDescent="0.25">
      <c r="K541" s="48" t="s">
        <v>54</v>
      </c>
      <c r="L541" s="30" t="s">
        <v>54</v>
      </c>
    </row>
    <row r="542" spans="11:12" x14ac:dyDescent="0.25">
      <c r="K542" s="48" t="s">
        <v>54</v>
      </c>
      <c r="L542" s="30" t="s">
        <v>54</v>
      </c>
    </row>
    <row r="543" spans="11:12" x14ac:dyDescent="0.25">
      <c r="K543" s="48" t="s">
        <v>54</v>
      </c>
      <c r="L543" s="30" t="s">
        <v>54</v>
      </c>
    </row>
    <row r="544" spans="11:12" x14ac:dyDescent="0.25">
      <c r="K544" s="48" t="s">
        <v>54</v>
      </c>
      <c r="L544" s="30" t="s">
        <v>54</v>
      </c>
    </row>
    <row r="545" spans="11:12" x14ac:dyDescent="0.25">
      <c r="K545" s="48" t="s">
        <v>54</v>
      </c>
      <c r="L545" s="30" t="s">
        <v>54</v>
      </c>
    </row>
    <row r="546" spans="11:12" x14ac:dyDescent="0.25">
      <c r="K546" s="48" t="s">
        <v>54</v>
      </c>
      <c r="L546" s="30" t="s">
        <v>54</v>
      </c>
    </row>
    <row r="547" spans="11:12" x14ac:dyDescent="0.25">
      <c r="K547" s="48" t="s">
        <v>54</v>
      </c>
      <c r="L547" s="30" t="s">
        <v>54</v>
      </c>
    </row>
    <row r="548" spans="11:12" x14ac:dyDescent="0.25">
      <c r="K548" s="48" t="s">
        <v>54</v>
      </c>
      <c r="L548" s="30" t="s">
        <v>54</v>
      </c>
    </row>
    <row r="549" spans="11:12" x14ac:dyDescent="0.25">
      <c r="K549" s="48" t="s">
        <v>54</v>
      </c>
      <c r="L549" s="30" t="s">
        <v>54</v>
      </c>
    </row>
    <row r="550" spans="11:12" x14ac:dyDescent="0.25">
      <c r="K550" s="48" t="s">
        <v>54</v>
      </c>
      <c r="L550" s="30" t="s">
        <v>54</v>
      </c>
    </row>
    <row r="551" spans="11:12" x14ac:dyDescent="0.25">
      <c r="K551" s="48" t="s">
        <v>54</v>
      </c>
      <c r="L551" s="30" t="s">
        <v>54</v>
      </c>
    </row>
    <row r="552" spans="11:12" x14ac:dyDescent="0.25">
      <c r="K552" s="48" t="s">
        <v>54</v>
      </c>
      <c r="L552" s="30" t="s">
        <v>54</v>
      </c>
    </row>
    <row r="553" spans="11:12" x14ac:dyDescent="0.25">
      <c r="K553" s="48" t="s">
        <v>54</v>
      </c>
      <c r="L553" s="30" t="s">
        <v>54</v>
      </c>
    </row>
    <row r="554" spans="11:12" x14ac:dyDescent="0.25">
      <c r="K554" s="48" t="s">
        <v>54</v>
      </c>
      <c r="L554" s="30" t="s">
        <v>54</v>
      </c>
    </row>
    <row r="555" spans="11:12" x14ac:dyDescent="0.25">
      <c r="K555" s="48" t="s">
        <v>54</v>
      </c>
      <c r="L555" s="30" t="s">
        <v>54</v>
      </c>
    </row>
    <row r="556" spans="11:12" x14ac:dyDescent="0.25">
      <c r="K556" s="48" t="s">
        <v>54</v>
      </c>
      <c r="L556" s="30" t="s">
        <v>54</v>
      </c>
    </row>
    <row r="557" spans="11:12" x14ac:dyDescent="0.25">
      <c r="K557" s="48" t="s">
        <v>54</v>
      </c>
      <c r="L557" s="30" t="s">
        <v>54</v>
      </c>
    </row>
    <row r="558" spans="11:12" x14ac:dyDescent="0.25">
      <c r="K558" s="48" t="s">
        <v>54</v>
      </c>
      <c r="L558" s="30" t="s">
        <v>54</v>
      </c>
    </row>
    <row r="559" spans="11:12" x14ac:dyDescent="0.25">
      <c r="K559" s="48" t="s">
        <v>54</v>
      </c>
      <c r="L559" s="30" t="s">
        <v>54</v>
      </c>
    </row>
    <row r="560" spans="11:12" x14ac:dyDescent="0.25">
      <c r="K560" s="48" t="s">
        <v>54</v>
      </c>
      <c r="L560" s="30" t="s">
        <v>54</v>
      </c>
    </row>
    <row r="561" spans="11:12" x14ac:dyDescent="0.25">
      <c r="K561" s="48" t="s">
        <v>54</v>
      </c>
      <c r="L561" s="30" t="s">
        <v>54</v>
      </c>
    </row>
    <row r="562" spans="11:12" x14ac:dyDescent="0.25">
      <c r="K562" s="48" t="s">
        <v>54</v>
      </c>
      <c r="L562" s="30" t="s">
        <v>54</v>
      </c>
    </row>
    <row r="563" spans="11:12" x14ac:dyDescent="0.25">
      <c r="K563" s="48" t="s">
        <v>54</v>
      </c>
      <c r="L563" s="30" t="s">
        <v>54</v>
      </c>
    </row>
    <row r="564" spans="11:12" x14ac:dyDescent="0.25">
      <c r="K564" s="48" t="s">
        <v>54</v>
      </c>
      <c r="L564" s="30" t="s">
        <v>54</v>
      </c>
    </row>
    <row r="565" spans="11:12" x14ac:dyDescent="0.25">
      <c r="K565" s="48" t="s">
        <v>54</v>
      </c>
      <c r="L565" s="30" t="s">
        <v>54</v>
      </c>
    </row>
    <row r="566" spans="11:12" x14ac:dyDescent="0.25">
      <c r="K566" s="48" t="s">
        <v>54</v>
      </c>
      <c r="L566" s="30" t="s">
        <v>54</v>
      </c>
    </row>
    <row r="567" spans="11:12" x14ac:dyDescent="0.25">
      <c r="K567" s="48" t="s">
        <v>54</v>
      </c>
      <c r="L567" s="30" t="s">
        <v>54</v>
      </c>
    </row>
    <row r="568" spans="11:12" x14ac:dyDescent="0.25">
      <c r="K568" s="48" t="s">
        <v>54</v>
      </c>
      <c r="L568" s="30" t="s">
        <v>54</v>
      </c>
    </row>
    <row r="569" spans="11:12" x14ac:dyDescent="0.25">
      <c r="K569" s="48" t="s">
        <v>54</v>
      </c>
      <c r="L569" s="30" t="s">
        <v>54</v>
      </c>
    </row>
    <row r="570" spans="11:12" x14ac:dyDescent="0.25">
      <c r="K570" s="48" t="s">
        <v>54</v>
      </c>
      <c r="L570" s="30" t="s">
        <v>54</v>
      </c>
    </row>
    <row r="571" spans="11:12" x14ac:dyDescent="0.25">
      <c r="K571" s="48" t="s">
        <v>54</v>
      </c>
      <c r="L571" s="30" t="s">
        <v>54</v>
      </c>
    </row>
    <row r="572" spans="11:12" x14ac:dyDescent="0.25">
      <c r="K572" s="48" t="s">
        <v>54</v>
      </c>
      <c r="L572" s="30" t="s">
        <v>54</v>
      </c>
    </row>
    <row r="573" spans="11:12" x14ac:dyDescent="0.25">
      <c r="K573" s="48" t="s">
        <v>54</v>
      </c>
      <c r="L573" s="30" t="s">
        <v>54</v>
      </c>
    </row>
    <row r="574" spans="11:12" x14ac:dyDescent="0.25">
      <c r="K574" s="48" t="s">
        <v>54</v>
      </c>
      <c r="L574" s="30" t="s">
        <v>54</v>
      </c>
    </row>
    <row r="575" spans="11:12" x14ac:dyDescent="0.25">
      <c r="K575" s="48" t="s">
        <v>54</v>
      </c>
      <c r="L575" s="30" t="s">
        <v>54</v>
      </c>
    </row>
    <row r="576" spans="11:12" x14ac:dyDescent="0.25">
      <c r="K576" s="48" t="s">
        <v>54</v>
      </c>
      <c r="L576" s="30" t="s">
        <v>54</v>
      </c>
    </row>
    <row r="577" spans="11:12" x14ac:dyDescent="0.25">
      <c r="K577" s="48" t="s">
        <v>54</v>
      </c>
      <c r="L577" s="30" t="s">
        <v>54</v>
      </c>
    </row>
    <row r="578" spans="11:12" x14ac:dyDescent="0.25">
      <c r="K578" s="48" t="s">
        <v>54</v>
      </c>
      <c r="L578" s="30" t="s">
        <v>54</v>
      </c>
    </row>
    <row r="579" spans="11:12" x14ac:dyDescent="0.25">
      <c r="K579" s="48" t="s">
        <v>54</v>
      </c>
      <c r="L579" s="30" t="s">
        <v>54</v>
      </c>
    </row>
    <row r="580" spans="11:12" x14ac:dyDescent="0.25">
      <c r="K580" s="48" t="s">
        <v>54</v>
      </c>
      <c r="L580" s="30" t="s">
        <v>54</v>
      </c>
    </row>
    <row r="581" spans="11:12" x14ac:dyDescent="0.25">
      <c r="K581" s="48" t="s">
        <v>54</v>
      </c>
      <c r="L581" s="30" t="s">
        <v>54</v>
      </c>
    </row>
    <row r="582" spans="11:12" x14ac:dyDescent="0.25">
      <c r="K582" s="48" t="s">
        <v>54</v>
      </c>
      <c r="L582" s="30" t="s">
        <v>54</v>
      </c>
    </row>
    <row r="583" spans="11:12" x14ac:dyDescent="0.25">
      <c r="K583" s="48" t="s">
        <v>54</v>
      </c>
      <c r="L583" s="30" t="s">
        <v>54</v>
      </c>
    </row>
    <row r="584" spans="11:12" x14ac:dyDescent="0.25">
      <c r="K584" s="48" t="s">
        <v>54</v>
      </c>
      <c r="L584" s="30" t="s">
        <v>54</v>
      </c>
    </row>
    <row r="585" spans="11:12" x14ac:dyDescent="0.25">
      <c r="K585" s="48" t="s">
        <v>54</v>
      </c>
      <c r="L585" s="30" t="s">
        <v>54</v>
      </c>
    </row>
    <row r="586" spans="11:12" x14ac:dyDescent="0.25">
      <c r="K586" s="48" t="s">
        <v>54</v>
      </c>
      <c r="L586" s="30" t="s">
        <v>54</v>
      </c>
    </row>
    <row r="587" spans="11:12" x14ac:dyDescent="0.25">
      <c r="K587" s="48" t="s">
        <v>54</v>
      </c>
      <c r="L587" s="30" t="s">
        <v>54</v>
      </c>
    </row>
    <row r="588" spans="11:12" x14ac:dyDescent="0.25">
      <c r="K588" s="48" t="s">
        <v>54</v>
      </c>
      <c r="L588" s="30" t="s">
        <v>54</v>
      </c>
    </row>
    <row r="589" spans="11:12" x14ac:dyDescent="0.25">
      <c r="K589" s="48" t="s">
        <v>54</v>
      </c>
      <c r="L589" s="30" t="s">
        <v>54</v>
      </c>
    </row>
    <row r="590" spans="11:12" x14ac:dyDescent="0.25">
      <c r="K590" s="48" t="s">
        <v>54</v>
      </c>
      <c r="L590" s="30" t="s">
        <v>54</v>
      </c>
    </row>
    <row r="591" spans="11:12" x14ac:dyDescent="0.25">
      <c r="K591" s="48" t="s">
        <v>54</v>
      </c>
      <c r="L591" s="30" t="s">
        <v>54</v>
      </c>
    </row>
    <row r="592" spans="11:12" x14ac:dyDescent="0.25">
      <c r="K592" s="48" t="s">
        <v>54</v>
      </c>
      <c r="L592" s="30" t="s">
        <v>54</v>
      </c>
    </row>
    <row r="593" spans="11:12" x14ac:dyDescent="0.25">
      <c r="K593" s="48" t="s">
        <v>54</v>
      </c>
      <c r="L593" s="30" t="s">
        <v>54</v>
      </c>
    </row>
    <row r="594" spans="11:12" x14ac:dyDescent="0.25">
      <c r="K594" s="48" t="s">
        <v>54</v>
      </c>
      <c r="L594" s="30" t="s">
        <v>54</v>
      </c>
    </row>
    <row r="595" spans="11:12" x14ac:dyDescent="0.25">
      <c r="K595" s="48" t="s">
        <v>54</v>
      </c>
      <c r="L595" s="30" t="s">
        <v>54</v>
      </c>
    </row>
    <row r="596" spans="11:12" x14ac:dyDescent="0.25">
      <c r="K596" s="48" t="s">
        <v>54</v>
      </c>
      <c r="L596" s="30" t="s">
        <v>54</v>
      </c>
    </row>
    <row r="597" spans="11:12" x14ac:dyDescent="0.25">
      <c r="K597" s="48" t="s">
        <v>54</v>
      </c>
      <c r="L597" s="30" t="s">
        <v>54</v>
      </c>
    </row>
    <row r="598" spans="11:12" x14ac:dyDescent="0.25">
      <c r="K598" s="48" t="s">
        <v>54</v>
      </c>
      <c r="L598" s="30" t="s">
        <v>54</v>
      </c>
    </row>
    <row r="599" spans="11:12" x14ac:dyDescent="0.25">
      <c r="K599" s="48" t="s">
        <v>54</v>
      </c>
      <c r="L599" s="30" t="s">
        <v>54</v>
      </c>
    </row>
    <row r="600" spans="11:12" x14ac:dyDescent="0.25">
      <c r="K600" s="26" t="s">
        <v>57</v>
      </c>
      <c r="L600" s="26"/>
    </row>
    <row r="601" spans="11:12" x14ac:dyDescent="0.25">
      <c r="K601" s="48">
        <v>43904</v>
      </c>
      <c r="L601" s="30">
        <v>100</v>
      </c>
    </row>
    <row r="602" spans="11:12" x14ac:dyDescent="0.25">
      <c r="K602" s="48">
        <v>43911</v>
      </c>
      <c r="L602" s="30">
        <v>99.801900000000003</v>
      </c>
    </row>
    <row r="603" spans="11:12" x14ac:dyDescent="0.25">
      <c r="K603" s="48">
        <v>43918</v>
      </c>
      <c r="L603" s="30">
        <v>98.156199999999998</v>
      </c>
    </row>
    <row r="604" spans="11:12" x14ac:dyDescent="0.25">
      <c r="K604" s="48">
        <v>43925</v>
      </c>
      <c r="L604" s="30">
        <v>96.425200000000004</v>
      </c>
    </row>
    <row r="605" spans="11:12" x14ac:dyDescent="0.25">
      <c r="K605" s="48">
        <v>43932</v>
      </c>
      <c r="L605" s="30">
        <v>93.537899999999993</v>
      </c>
    </row>
    <row r="606" spans="11:12" x14ac:dyDescent="0.25">
      <c r="K606" s="48">
        <v>43939</v>
      </c>
      <c r="L606" s="30">
        <v>93.984499999999997</v>
      </c>
    </row>
    <row r="607" spans="11:12" x14ac:dyDescent="0.25">
      <c r="K607" s="48">
        <v>43946</v>
      </c>
      <c r="L607" s="30">
        <v>95.5762</v>
      </c>
    </row>
    <row r="608" spans="11:12" x14ac:dyDescent="0.25">
      <c r="K608" s="48">
        <v>43953</v>
      </c>
      <c r="L608" s="30">
        <v>96.257800000000003</v>
      </c>
    </row>
    <row r="609" spans="11:12" x14ac:dyDescent="0.25">
      <c r="K609" s="48">
        <v>43960</v>
      </c>
      <c r="L609" s="30">
        <v>95.824600000000004</v>
      </c>
    </row>
    <row r="610" spans="11:12" x14ac:dyDescent="0.25">
      <c r="K610" s="48">
        <v>43967</v>
      </c>
      <c r="L610" s="30">
        <v>95.454899999999995</v>
      </c>
    </row>
    <row r="611" spans="11:12" x14ac:dyDescent="0.25">
      <c r="K611" s="48">
        <v>43974</v>
      </c>
      <c r="L611" s="30">
        <v>95.109800000000007</v>
      </c>
    </row>
    <row r="612" spans="11:12" x14ac:dyDescent="0.25">
      <c r="K612" s="48">
        <v>43981</v>
      </c>
      <c r="L612" s="30">
        <v>95.677199999999999</v>
      </c>
    </row>
    <row r="613" spans="11:12" x14ac:dyDescent="0.25">
      <c r="K613" s="48">
        <v>43988</v>
      </c>
      <c r="L613" s="30">
        <v>97.620999999999995</v>
      </c>
    </row>
    <row r="614" spans="11:12" x14ac:dyDescent="0.25">
      <c r="K614" s="48">
        <v>43995</v>
      </c>
      <c r="L614" s="30">
        <v>97.265799999999999</v>
      </c>
    </row>
    <row r="615" spans="11:12" x14ac:dyDescent="0.25">
      <c r="K615" s="48">
        <v>44002</v>
      </c>
      <c r="L615" s="30">
        <v>97.708200000000005</v>
      </c>
    </row>
    <row r="616" spans="11:12" x14ac:dyDescent="0.25">
      <c r="K616" s="48">
        <v>44009</v>
      </c>
      <c r="L616" s="30">
        <v>96.974599999999995</v>
      </c>
    </row>
    <row r="617" spans="11:12" x14ac:dyDescent="0.25">
      <c r="K617" s="48">
        <v>44016</v>
      </c>
      <c r="L617" s="30">
        <v>98.534199999999998</v>
      </c>
    </row>
    <row r="618" spans="11:12" x14ac:dyDescent="0.25">
      <c r="K618" s="48">
        <v>44023</v>
      </c>
      <c r="L618" s="30">
        <v>97.589299999999994</v>
      </c>
    </row>
    <row r="619" spans="11:12" x14ac:dyDescent="0.25">
      <c r="K619" s="48">
        <v>44030</v>
      </c>
      <c r="L619" s="30">
        <v>97.893699999999995</v>
      </c>
    </row>
    <row r="620" spans="11:12" x14ac:dyDescent="0.25">
      <c r="K620" s="48">
        <v>44037</v>
      </c>
      <c r="L620" s="30">
        <v>97.934399999999997</v>
      </c>
    </row>
    <row r="621" spans="11:12" x14ac:dyDescent="0.25">
      <c r="K621" s="48">
        <v>44044</v>
      </c>
      <c r="L621" s="30">
        <v>98.493799999999993</v>
      </c>
    </row>
    <row r="622" spans="11:12" x14ac:dyDescent="0.25">
      <c r="K622" s="48">
        <v>44051</v>
      </c>
      <c r="L622" s="30">
        <v>99.289900000000003</v>
      </c>
    </row>
    <row r="623" spans="11:12" x14ac:dyDescent="0.25">
      <c r="K623" s="48">
        <v>44058</v>
      </c>
      <c r="L623" s="30">
        <v>99.205100000000002</v>
      </c>
    </row>
    <row r="624" spans="11:12" x14ac:dyDescent="0.25">
      <c r="K624" s="48">
        <v>44065</v>
      </c>
      <c r="L624" s="30">
        <v>98.921000000000006</v>
      </c>
    </row>
    <row r="625" spans="11:12" x14ac:dyDescent="0.25">
      <c r="K625" s="48">
        <v>44072</v>
      </c>
      <c r="L625" s="30">
        <v>99.587500000000006</v>
      </c>
    </row>
    <row r="626" spans="11:12" x14ac:dyDescent="0.25">
      <c r="K626" s="48">
        <v>44079</v>
      </c>
      <c r="L626" s="30">
        <v>102.0513</v>
      </c>
    </row>
    <row r="627" spans="11:12" x14ac:dyDescent="0.25">
      <c r="K627" s="48">
        <v>44086</v>
      </c>
      <c r="L627" s="30">
        <v>102.9423</v>
      </c>
    </row>
    <row r="628" spans="11:12" x14ac:dyDescent="0.25">
      <c r="K628" s="48">
        <v>44093</v>
      </c>
      <c r="L628" s="30">
        <v>103.6537</v>
      </c>
    </row>
    <row r="629" spans="11:12" x14ac:dyDescent="0.25">
      <c r="K629" s="48">
        <v>44100</v>
      </c>
      <c r="L629" s="30">
        <v>103.2658</v>
      </c>
    </row>
    <row r="630" spans="11:12" x14ac:dyDescent="0.25">
      <c r="K630" s="48">
        <v>44107</v>
      </c>
      <c r="L630" s="30">
        <v>101.1893</v>
      </c>
    </row>
    <row r="631" spans="11:12" x14ac:dyDescent="0.25">
      <c r="K631" s="48">
        <v>44114</v>
      </c>
      <c r="L631" s="30">
        <v>100.28</v>
      </c>
    </row>
    <row r="632" spans="11:12" x14ac:dyDescent="0.25">
      <c r="K632" s="48">
        <v>44121</v>
      </c>
      <c r="L632" s="30">
        <v>101.7591</v>
      </c>
    </row>
    <row r="633" spans="11:12" x14ac:dyDescent="0.25">
      <c r="K633" s="48">
        <v>44128</v>
      </c>
      <c r="L633" s="30">
        <v>101.664</v>
      </c>
    </row>
    <row r="634" spans="11:12" x14ac:dyDescent="0.25">
      <c r="K634" s="48">
        <v>44135</v>
      </c>
      <c r="L634" s="30">
        <v>100.1183</v>
      </c>
    </row>
    <row r="635" spans="11:12" x14ac:dyDescent="0.25">
      <c r="K635" s="48">
        <v>44142</v>
      </c>
      <c r="L635" s="30">
        <v>100.8527</v>
      </c>
    </row>
    <row r="636" spans="11:12" x14ac:dyDescent="0.25">
      <c r="K636" s="48">
        <v>44149</v>
      </c>
      <c r="L636" s="30">
        <v>101.5622</v>
      </c>
    </row>
    <row r="637" spans="11:12" x14ac:dyDescent="0.25">
      <c r="K637" s="48">
        <v>44156</v>
      </c>
      <c r="L637" s="30">
        <v>99.097300000000004</v>
      </c>
    </row>
    <row r="638" spans="11:12" x14ac:dyDescent="0.25">
      <c r="K638" s="48">
        <v>44163</v>
      </c>
      <c r="L638" s="30">
        <v>100.68680000000001</v>
      </c>
    </row>
    <row r="639" spans="11:12" x14ac:dyDescent="0.25">
      <c r="K639" s="48">
        <v>44170</v>
      </c>
      <c r="L639" s="30">
        <v>103.7839</v>
      </c>
    </row>
    <row r="640" spans="11:12" x14ac:dyDescent="0.25">
      <c r="K640" s="48">
        <v>44177</v>
      </c>
      <c r="L640" s="30">
        <v>104.8558</v>
      </c>
    </row>
    <row r="641" spans="11:12" x14ac:dyDescent="0.25">
      <c r="K641" s="48">
        <v>44184</v>
      </c>
      <c r="L641" s="30">
        <v>104.0127</v>
      </c>
    </row>
    <row r="642" spans="11:12" x14ac:dyDescent="0.25">
      <c r="K642" s="48">
        <v>44191</v>
      </c>
      <c r="L642" s="30">
        <v>98.162999999999997</v>
      </c>
    </row>
    <row r="643" spans="11:12" x14ac:dyDescent="0.25">
      <c r="K643" s="48">
        <v>44198</v>
      </c>
      <c r="L643" s="30">
        <v>95.462100000000007</v>
      </c>
    </row>
    <row r="644" spans="11:12" x14ac:dyDescent="0.25">
      <c r="K644" s="48">
        <v>44205</v>
      </c>
      <c r="L644" s="30">
        <v>96.672600000000003</v>
      </c>
    </row>
    <row r="645" spans="11:12" x14ac:dyDescent="0.25">
      <c r="K645" s="48">
        <v>44212</v>
      </c>
      <c r="L645" s="30">
        <v>98.7714</v>
      </c>
    </row>
    <row r="646" spans="11:12" x14ac:dyDescent="0.25">
      <c r="K646" s="48">
        <v>44219</v>
      </c>
      <c r="L646" s="30">
        <v>99.4512</v>
      </c>
    </row>
    <row r="647" spans="11:12" x14ac:dyDescent="0.25">
      <c r="K647" s="48">
        <v>44226</v>
      </c>
      <c r="L647" s="30">
        <v>99.619600000000005</v>
      </c>
    </row>
    <row r="648" spans="11:12" x14ac:dyDescent="0.25">
      <c r="K648" s="48">
        <v>44233</v>
      </c>
      <c r="L648" s="30">
        <v>102.88800000000001</v>
      </c>
    </row>
    <row r="649" spans="11:12" x14ac:dyDescent="0.25">
      <c r="K649" s="48">
        <v>44240</v>
      </c>
      <c r="L649" s="30">
        <v>104.3458</v>
      </c>
    </row>
    <row r="650" spans="11:12" x14ac:dyDescent="0.25">
      <c r="K650" s="48">
        <v>44247</v>
      </c>
      <c r="L650" s="30">
        <v>105.7646</v>
      </c>
    </row>
    <row r="651" spans="11:12" x14ac:dyDescent="0.25">
      <c r="K651" s="48">
        <v>44254</v>
      </c>
      <c r="L651" s="30">
        <v>106.3103</v>
      </c>
    </row>
    <row r="652" spans="11:12" x14ac:dyDescent="0.25">
      <c r="K652" s="48">
        <v>44261</v>
      </c>
      <c r="L652" s="30">
        <v>106.9264</v>
      </c>
    </row>
    <row r="653" spans="11:12" x14ac:dyDescent="0.25">
      <c r="K653" s="48">
        <v>44268</v>
      </c>
      <c r="L653" s="30">
        <v>106.4278</v>
      </c>
    </row>
    <row r="654" spans="11:12" x14ac:dyDescent="0.25">
      <c r="K654" s="48">
        <v>44275</v>
      </c>
      <c r="L654" s="30">
        <v>106.1258</v>
      </c>
    </row>
    <row r="655" spans="11:12" x14ac:dyDescent="0.25">
      <c r="K655" s="48">
        <v>44282</v>
      </c>
      <c r="L655" s="30">
        <v>106.60509999999999</v>
      </c>
    </row>
    <row r="656" spans="11:12" x14ac:dyDescent="0.25">
      <c r="K656" s="48">
        <v>44289</v>
      </c>
      <c r="L656" s="30">
        <v>105.6148</v>
      </c>
    </row>
    <row r="657" spans="11:12" x14ac:dyDescent="0.25">
      <c r="K657" s="48">
        <v>44296</v>
      </c>
      <c r="L657" s="30">
        <v>104.46769999999999</v>
      </c>
    </row>
    <row r="658" spans="11:12" x14ac:dyDescent="0.25">
      <c r="K658" s="48">
        <v>44303</v>
      </c>
      <c r="L658" s="30">
        <v>105.2473</v>
      </c>
    </row>
    <row r="659" spans="11:12" x14ac:dyDescent="0.25">
      <c r="K659" s="48">
        <v>44310</v>
      </c>
      <c r="L659" s="30">
        <v>104.4507</v>
      </c>
    </row>
    <row r="660" spans="11:12" x14ac:dyDescent="0.25">
      <c r="K660" s="48">
        <v>44317</v>
      </c>
      <c r="L660" s="30">
        <v>104.2705</v>
      </c>
    </row>
    <row r="661" spans="11:12" x14ac:dyDescent="0.25">
      <c r="K661" s="48">
        <v>44324</v>
      </c>
      <c r="L661" s="30">
        <v>103.9876</v>
      </c>
    </row>
    <row r="662" spans="11:12" x14ac:dyDescent="0.25">
      <c r="K662" s="48" t="s">
        <v>54</v>
      </c>
      <c r="L662" s="30" t="s">
        <v>54</v>
      </c>
    </row>
    <row r="663" spans="11:12" x14ac:dyDescent="0.25">
      <c r="K663" s="48" t="s">
        <v>54</v>
      </c>
      <c r="L663" s="30" t="s">
        <v>54</v>
      </c>
    </row>
    <row r="664" spans="11:12" x14ac:dyDescent="0.25">
      <c r="K664" s="48" t="s">
        <v>54</v>
      </c>
      <c r="L664" s="30" t="s">
        <v>54</v>
      </c>
    </row>
    <row r="665" spans="11:12" x14ac:dyDescent="0.25">
      <c r="K665" s="48" t="s">
        <v>54</v>
      </c>
      <c r="L665" s="30" t="s">
        <v>54</v>
      </c>
    </row>
    <row r="666" spans="11:12" x14ac:dyDescent="0.25">
      <c r="K666" s="48" t="s">
        <v>54</v>
      </c>
      <c r="L666" s="30" t="s">
        <v>54</v>
      </c>
    </row>
    <row r="667" spans="11:12" x14ac:dyDescent="0.25">
      <c r="K667" s="48" t="s">
        <v>54</v>
      </c>
      <c r="L667" s="30" t="s">
        <v>54</v>
      </c>
    </row>
    <row r="668" spans="11:12" x14ac:dyDescent="0.25">
      <c r="K668" s="48" t="s">
        <v>54</v>
      </c>
      <c r="L668" s="30" t="s">
        <v>54</v>
      </c>
    </row>
    <row r="669" spans="11:12" x14ac:dyDescent="0.25">
      <c r="K669" s="48" t="s">
        <v>54</v>
      </c>
      <c r="L669" s="30" t="s">
        <v>54</v>
      </c>
    </row>
    <row r="670" spans="11:12" x14ac:dyDescent="0.25">
      <c r="K670" s="48" t="s">
        <v>54</v>
      </c>
      <c r="L670" s="30" t="s">
        <v>54</v>
      </c>
    </row>
    <row r="671" spans="11:12" x14ac:dyDescent="0.25">
      <c r="K671" s="48" t="s">
        <v>54</v>
      </c>
      <c r="L671" s="30" t="s">
        <v>54</v>
      </c>
    </row>
    <row r="672" spans="11:12" x14ac:dyDescent="0.25">
      <c r="K672" s="48" t="s">
        <v>54</v>
      </c>
      <c r="L672" s="30" t="s">
        <v>54</v>
      </c>
    </row>
    <row r="673" spans="11:12" x14ac:dyDescent="0.25">
      <c r="K673" s="48" t="s">
        <v>54</v>
      </c>
      <c r="L673" s="30" t="s">
        <v>54</v>
      </c>
    </row>
    <row r="674" spans="11:12" x14ac:dyDescent="0.25">
      <c r="K674" s="48" t="s">
        <v>54</v>
      </c>
      <c r="L674" s="30" t="s">
        <v>54</v>
      </c>
    </row>
    <row r="675" spans="11:12" x14ac:dyDescent="0.25">
      <c r="K675" s="48" t="s">
        <v>54</v>
      </c>
      <c r="L675" s="30" t="s">
        <v>54</v>
      </c>
    </row>
    <row r="676" spans="11:12" x14ac:dyDescent="0.25">
      <c r="K676" s="48" t="s">
        <v>54</v>
      </c>
      <c r="L676" s="30" t="s">
        <v>54</v>
      </c>
    </row>
    <row r="677" spans="11:12" x14ac:dyDescent="0.25">
      <c r="K677" s="48" t="s">
        <v>54</v>
      </c>
      <c r="L677" s="30" t="s">
        <v>54</v>
      </c>
    </row>
    <row r="678" spans="11:12" x14ac:dyDescent="0.25">
      <c r="K678" s="48" t="s">
        <v>54</v>
      </c>
      <c r="L678" s="30" t="s">
        <v>54</v>
      </c>
    </row>
    <row r="679" spans="11:12" x14ac:dyDescent="0.25">
      <c r="K679" s="48" t="s">
        <v>54</v>
      </c>
      <c r="L679" s="30" t="s">
        <v>54</v>
      </c>
    </row>
    <row r="680" spans="11:12" x14ac:dyDescent="0.25">
      <c r="K680" s="48" t="s">
        <v>54</v>
      </c>
      <c r="L680" s="30" t="s">
        <v>54</v>
      </c>
    </row>
    <row r="681" spans="11:12" x14ac:dyDescent="0.25">
      <c r="K681" s="48" t="s">
        <v>54</v>
      </c>
      <c r="L681" s="30" t="s">
        <v>54</v>
      </c>
    </row>
    <row r="682" spans="11:12" x14ac:dyDescent="0.25">
      <c r="K682" s="48" t="s">
        <v>54</v>
      </c>
      <c r="L682" s="30" t="s">
        <v>54</v>
      </c>
    </row>
    <row r="683" spans="11:12" x14ac:dyDescent="0.25">
      <c r="K683" s="48" t="s">
        <v>54</v>
      </c>
      <c r="L683" s="30" t="s">
        <v>54</v>
      </c>
    </row>
    <row r="684" spans="11:12" x14ac:dyDescent="0.25">
      <c r="K684" s="48" t="s">
        <v>54</v>
      </c>
      <c r="L684" s="30" t="s">
        <v>54</v>
      </c>
    </row>
    <row r="685" spans="11:12" x14ac:dyDescent="0.25">
      <c r="K685" s="48" t="s">
        <v>54</v>
      </c>
      <c r="L685" s="30" t="s">
        <v>54</v>
      </c>
    </row>
    <row r="686" spans="11:12" x14ac:dyDescent="0.25">
      <c r="K686" s="48" t="s">
        <v>54</v>
      </c>
      <c r="L686" s="30" t="s">
        <v>54</v>
      </c>
    </row>
    <row r="687" spans="11:12" x14ac:dyDescent="0.25">
      <c r="K687" s="48" t="s">
        <v>54</v>
      </c>
      <c r="L687" s="30" t="s">
        <v>54</v>
      </c>
    </row>
    <row r="688" spans="11:12" x14ac:dyDescent="0.25">
      <c r="K688" s="48" t="s">
        <v>54</v>
      </c>
      <c r="L688" s="30" t="s">
        <v>54</v>
      </c>
    </row>
    <row r="689" spans="11:12" x14ac:dyDescent="0.25">
      <c r="K689" s="48" t="s">
        <v>54</v>
      </c>
      <c r="L689" s="30" t="s">
        <v>54</v>
      </c>
    </row>
    <row r="690" spans="11:12" x14ac:dyDescent="0.25">
      <c r="K690" s="48" t="s">
        <v>54</v>
      </c>
      <c r="L690" s="30" t="s">
        <v>54</v>
      </c>
    </row>
    <row r="691" spans="11:12" x14ac:dyDescent="0.25">
      <c r="K691" s="48" t="s">
        <v>54</v>
      </c>
      <c r="L691" s="30" t="s">
        <v>54</v>
      </c>
    </row>
    <row r="692" spans="11:12" x14ac:dyDescent="0.25">
      <c r="K692" s="48" t="s">
        <v>54</v>
      </c>
      <c r="L692" s="30" t="s">
        <v>54</v>
      </c>
    </row>
    <row r="693" spans="11:12" x14ac:dyDescent="0.25">
      <c r="K693" s="48" t="s">
        <v>54</v>
      </c>
      <c r="L693" s="30" t="s">
        <v>54</v>
      </c>
    </row>
    <row r="694" spans="11:12" x14ac:dyDescent="0.25">
      <c r="K694" s="48" t="s">
        <v>54</v>
      </c>
      <c r="L694" s="30" t="s">
        <v>54</v>
      </c>
    </row>
    <row r="695" spans="11:12" x14ac:dyDescent="0.25">
      <c r="K695" s="48" t="s">
        <v>54</v>
      </c>
      <c r="L695" s="30" t="s">
        <v>54</v>
      </c>
    </row>
    <row r="696" spans="11:12" x14ac:dyDescent="0.25">
      <c r="K696" s="48" t="s">
        <v>54</v>
      </c>
      <c r="L696" s="30" t="s">
        <v>54</v>
      </c>
    </row>
    <row r="697" spans="11:12" x14ac:dyDescent="0.25">
      <c r="K697" s="48" t="s">
        <v>54</v>
      </c>
      <c r="L697" s="30" t="s">
        <v>54</v>
      </c>
    </row>
    <row r="698" spans="11:12" x14ac:dyDescent="0.25">
      <c r="K698" s="48" t="s">
        <v>54</v>
      </c>
      <c r="L698" s="30" t="s">
        <v>54</v>
      </c>
    </row>
    <row r="699" spans="11:12" x14ac:dyDescent="0.25">
      <c r="K699" s="48" t="s">
        <v>54</v>
      </c>
      <c r="L699" s="30" t="s">
        <v>54</v>
      </c>
    </row>
    <row r="700" spans="11:12" x14ac:dyDescent="0.25">
      <c r="K700" s="48" t="s">
        <v>54</v>
      </c>
      <c r="L700" s="30" t="s">
        <v>54</v>
      </c>
    </row>
    <row r="701" spans="11:12" x14ac:dyDescent="0.25">
      <c r="K701" s="48" t="s">
        <v>54</v>
      </c>
      <c r="L701" s="30" t="s">
        <v>54</v>
      </c>
    </row>
    <row r="702" spans="11:12" x14ac:dyDescent="0.25">
      <c r="K702" s="48" t="s">
        <v>54</v>
      </c>
      <c r="L702" s="30" t="s">
        <v>54</v>
      </c>
    </row>
    <row r="703" spans="11:12" x14ac:dyDescent="0.25">
      <c r="K703" s="48" t="s">
        <v>54</v>
      </c>
      <c r="L703" s="30" t="s">
        <v>54</v>
      </c>
    </row>
    <row r="704" spans="11:12" x14ac:dyDescent="0.25">
      <c r="K704" s="48" t="s">
        <v>54</v>
      </c>
      <c r="L704" s="30" t="s">
        <v>54</v>
      </c>
    </row>
    <row r="705" spans="11:12" x14ac:dyDescent="0.25">
      <c r="K705" s="48" t="s">
        <v>54</v>
      </c>
      <c r="L705" s="30" t="s">
        <v>54</v>
      </c>
    </row>
    <row r="706" spans="11:12" x14ac:dyDescent="0.25">
      <c r="K706" s="48" t="s">
        <v>54</v>
      </c>
      <c r="L706" s="30" t="s">
        <v>54</v>
      </c>
    </row>
    <row r="707" spans="11:12" x14ac:dyDescent="0.25">
      <c r="K707" s="48" t="s">
        <v>54</v>
      </c>
      <c r="L707" s="30" t="s">
        <v>54</v>
      </c>
    </row>
    <row r="708" spans="11:12" x14ac:dyDescent="0.25">
      <c r="K708" s="48" t="s">
        <v>54</v>
      </c>
      <c r="L708" s="30" t="s">
        <v>54</v>
      </c>
    </row>
    <row r="709" spans="11:12" x14ac:dyDescent="0.25">
      <c r="K709" s="48" t="s">
        <v>54</v>
      </c>
      <c r="L709" s="30" t="s">
        <v>54</v>
      </c>
    </row>
    <row r="710" spans="11:12" x14ac:dyDescent="0.25">
      <c r="K710" s="48" t="s">
        <v>54</v>
      </c>
      <c r="L710" s="30" t="s">
        <v>54</v>
      </c>
    </row>
    <row r="711" spans="11:12" x14ac:dyDescent="0.25">
      <c r="K711" s="48" t="s">
        <v>54</v>
      </c>
      <c r="L711" s="30" t="s">
        <v>54</v>
      </c>
    </row>
    <row r="712" spans="11:12" x14ac:dyDescent="0.25">
      <c r="K712" s="48" t="s">
        <v>54</v>
      </c>
      <c r="L712" s="30" t="s">
        <v>54</v>
      </c>
    </row>
    <row r="713" spans="11:12" x14ac:dyDescent="0.25">
      <c r="K713" s="48" t="s">
        <v>54</v>
      </c>
      <c r="L713" s="30" t="s">
        <v>54</v>
      </c>
    </row>
    <row r="714" spans="11:12" x14ac:dyDescent="0.25">
      <c r="K714" s="48" t="s">
        <v>54</v>
      </c>
      <c r="L714" s="30" t="s">
        <v>54</v>
      </c>
    </row>
    <row r="715" spans="11:12" x14ac:dyDescent="0.25">
      <c r="K715" s="48" t="s">
        <v>54</v>
      </c>
      <c r="L715" s="30" t="s">
        <v>54</v>
      </c>
    </row>
    <row r="716" spans="11:12" x14ac:dyDescent="0.25">
      <c r="K716" s="48" t="s">
        <v>54</v>
      </c>
      <c r="L716" s="30" t="s">
        <v>54</v>
      </c>
    </row>
    <row r="717" spans="11:12" x14ac:dyDescent="0.25">
      <c r="K717" s="48" t="s">
        <v>54</v>
      </c>
      <c r="L717" s="30" t="s">
        <v>54</v>
      </c>
    </row>
    <row r="718" spans="11:12" x14ac:dyDescent="0.25">
      <c r="K718" s="48" t="s">
        <v>54</v>
      </c>
      <c r="L718" s="30" t="s">
        <v>54</v>
      </c>
    </row>
    <row r="719" spans="11:12" x14ac:dyDescent="0.25">
      <c r="K719" s="48" t="s">
        <v>54</v>
      </c>
      <c r="L719" s="30" t="s">
        <v>54</v>
      </c>
    </row>
    <row r="720" spans="11:12" x14ac:dyDescent="0.25">
      <c r="K720" s="48" t="s">
        <v>54</v>
      </c>
      <c r="L720" s="30" t="s">
        <v>54</v>
      </c>
    </row>
    <row r="721" spans="11:12" x14ac:dyDescent="0.25">
      <c r="K721" s="48" t="s">
        <v>54</v>
      </c>
      <c r="L721" s="30" t="s">
        <v>54</v>
      </c>
    </row>
    <row r="722" spans="11:12" x14ac:dyDescent="0.25">
      <c r="K722" s="48" t="s">
        <v>54</v>
      </c>
      <c r="L722" s="30" t="s">
        <v>54</v>
      </c>
    </row>
    <row r="723" spans="11:12" x14ac:dyDescent="0.25">
      <c r="K723" s="48" t="s">
        <v>54</v>
      </c>
      <c r="L723" s="30" t="s">
        <v>54</v>
      </c>
    </row>
    <row r="724" spans="11:12" x14ac:dyDescent="0.25">
      <c r="K724" s="48" t="s">
        <v>54</v>
      </c>
      <c r="L724" s="30" t="s">
        <v>54</v>
      </c>
    </row>
    <row r="725" spans="11:12" x14ac:dyDescent="0.25">
      <c r="K725" s="48" t="s">
        <v>54</v>
      </c>
      <c r="L725" s="30" t="s">
        <v>54</v>
      </c>
    </row>
    <row r="726" spans="11:12" x14ac:dyDescent="0.25">
      <c r="K726" s="48" t="s">
        <v>54</v>
      </c>
      <c r="L726" s="30" t="s">
        <v>54</v>
      </c>
    </row>
    <row r="727" spans="11:12" x14ac:dyDescent="0.25">
      <c r="K727" s="48" t="s">
        <v>54</v>
      </c>
      <c r="L727" s="30" t="s">
        <v>54</v>
      </c>
    </row>
    <row r="728" spans="11:12" x14ac:dyDescent="0.25">
      <c r="K728" s="48" t="s">
        <v>54</v>
      </c>
      <c r="L728" s="30" t="s">
        <v>54</v>
      </c>
    </row>
    <row r="729" spans="11:12" x14ac:dyDescent="0.25">
      <c r="K729" s="48" t="s">
        <v>54</v>
      </c>
      <c r="L729" s="30" t="s">
        <v>54</v>
      </c>
    </row>
    <row r="730" spans="11:12" x14ac:dyDescent="0.25">
      <c r="K730" s="48" t="s">
        <v>54</v>
      </c>
      <c r="L730" s="30" t="s">
        <v>54</v>
      </c>
    </row>
    <row r="731" spans="11:12" x14ac:dyDescent="0.25">
      <c r="K731" s="48" t="s">
        <v>54</v>
      </c>
      <c r="L731" s="30" t="s">
        <v>54</v>
      </c>
    </row>
    <row r="732" spans="11:12" x14ac:dyDescent="0.25">
      <c r="K732" s="48" t="s">
        <v>54</v>
      </c>
      <c r="L732" s="30" t="s">
        <v>54</v>
      </c>
    </row>
    <row r="733" spans="11:12" x14ac:dyDescent="0.25">
      <c r="K733" s="48" t="s">
        <v>54</v>
      </c>
      <c r="L733" s="30" t="s">
        <v>54</v>
      </c>
    </row>
    <row r="734" spans="11:12" x14ac:dyDescent="0.25">
      <c r="K734" s="48" t="s">
        <v>54</v>
      </c>
      <c r="L734" s="30" t="s">
        <v>54</v>
      </c>
    </row>
    <row r="735" spans="11:12" x14ac:dyDescent="0.25">
      <c r="K735" s="48" t="s">
        <v>54</v>
      </c>
      <c r="L735" s="30" t="s">
        <v>54</v>
      </c>
    </row>
    <row r="736" spans="11:12" x14ac:dyDescent="0.25">
      <c r="K736" s="48" t="s">
        <v>54</v>
      </c>
      <c r="L736" s="30" t="s">
        <v>54</v>
      </c>
    </row>
    <row r="737" spans="11:12" x14ac:dyDescent="0.25">
      <c r="K737" s="48" t="s">
        <v>54</v>
      </c>
      <c r="L737" s="30" t="s">
        <v>54</v>
      </c>
    </row>
    <row r="738" spans="11:12" x14ac:dyDescent="0.25">
      <c r="K738" s="48" t="s">
        <v>54</v>
      </c>
      <c r="L738" s="30" t="s">
        <v>54</v>
      </c>
    </row>
    <row r="739" spans="11:12" x14ac:dyDescent="0.25">
      <c r="K739" s="48" t="s">
        <v>54</v>
      </c>
      <c r="L739" s="30" t="s">
        <v>54</v>
      </c>
    </row>
    <row r="740" spans="11:12" x14ac:dyDescent="0.25">
      <c r="K740" s="48" t="s">
        <v>54</v>
      </c>
      <c r="L740" s="30" t="s">
        <v>54</v>
      </c>
    </row>
    <row r="741" spans="11:12" x14ac:dyDescent="0.25">
      <c r="K741" s="48" t="s">
        <v>54</v>
      </c>
      <c r="L741" s="30" t="s">
        <v>54</v>
      </c>
    </row>
    <row r="742" spans="11:12" x14ac:dyDescent="0.25">
      <c r="K742" s="48" t="s">
        <v>54</v>
      </c>
      <c r="L742" s="30" t="s">
        <v>54</v>
      </c>
    </row>
    <row r="743" spans="11:12" x14ac:dyDescent="0.25">
      <c r="K743" s="48" t="s">
        <v>54</v>
      </c>
      <c r="L743" s="30" t="s">
        <v>54</v>
      </c>
    </row>
    <row r="744" spans="11:12" x14ac:dyDescent="0.25">
      <c r="K744" s="48" t="s">
        <v>54</v>
      </c>
      <c r="L744" s="30" t="s">
        <v>54</v>
      </c>
    </row>
    <row r="745" spans="11:12" x14ac:dyDescent="0.25">
      <c r="K745" s="48" t="s">
        <v>54</v>
      </c>
      <c r="L745" s="30" t="s">
        <v>54</v>
      </c>
    </row>
    <row r="746" spans="11:12" x14ac:dyDescent="0.25">
      <c r="K746" s="48" t="s">
        <v>54</v>
      </c>
      <c r="L746" s="30" t="s">
        <v>54</v>
      </c>
    </row>
    <row r="747" spans="11:12" x14ac:dyDescent="0.25">
      <c r="K747" s="48" t="s">
        <v>54</v>
      </c>
      <c r="L747" s="30" t="s">
        <v>54</v>
      </c>
    </row>
    <row r="748" spans="11:12" x14ac:dyDescent="0.25">
      <c r="K748" s="22"/>
      <c r="L748" s="26"/>
    </row>
    <row r="749" spans="11:12" x14ac:dyDescent="0.25">
      <c r="K749" s="22"/>
      <c r="L749" s="26"/>
    </row>
    <row r="750" spans="11:12" x14ac:dyDescent="0.25">
      <c r="K750" s="22"/>
      <c r="L750" s="26"/>
    </row>
    <row r="751" spans="11:12" x14ac:dyDescent="0.25">
      <c r="K751" s="22"/>
      <c r="L751" s="26"/>
    </row>
    <row r="752" spans="11:12" x14ac:dyDescent="0.25">
      <c r="K752" s="22"/>
      <c r="L752" s="26"/>
    </row>
    <row r="753" spans="11:12" x14ac:dyDescent="0.25">
      <c r="K753" s="22"/>
      <c r="L753" s="26"/>
    </row>
    <row r="754" spans="11:12" x14ac:dyDescent="0.25">
      <c r="K754" s="22"/>
      <c r="L754" s="26"/>
    </row>
    <row r="755" spans="11:12" x14ac:dyDescent="0.25">
      <c r="K755" s="22"/>
      <c r="L755" s="26"/>
    </row>
    <row r="756" spans="11:12" x14ac:dyDescent="0.25">
      <c r="K756" s="22"/>
      <c r="L756" s="26"/>
    </row>
    <row r="757" spans="11:12" x14ac:dyDescent="0.25">
      <c r="K757" s="22"/>
      <c r="L757" s="26"/>
    </row>
    <row r="758" spans="11:12" x14ac:dyDescent="0.25">
      <c r="K758" s="22"/>
      <c r="L758" s="26"/>
    </row>
    <row r="759" spans="11:12" x14ac:dyDescent="0.25">
      <c r="K759" s="22"/>
      <c r="L759" s="26"/>
    </row>
    <row r="760" spans="11:12" x14ac:dyDescent="0.25">
      <c r="K760" s="22"/>
      <c r="L760" s="26"/>
    </row>
    <row r="761" spans="11:12" x14ac:dyDescent="0.25">
      <c r="K761" s="22"/>
      <c r="L761" s="26"/>
    </row>
    <row r="762" spans="11:12" x14ac:dyDescent="0.25">
      <c r="K762" s="22"/>
      <c r="L762" s="26"/>
    </row>
    <row r="763" spans="11:12" x14ac:dyDescent="0.25">
      <c r="K763" s="22"/>
      <c r="L763" s="26"/>
    </row>
    <row r="764" spans="11:12" x14ac:dyDescent="0.25">
      <c r="K764" s="22"/>
      <c r="L764" s="26"/>
    </row>
    <row r="765" spans="11:12" x14ac:dyDescent="0.25">
      <c r="K765" s="22"/>
      <c r="L765" s="26"/>
    </row>
    <row r="766" spans="11:12" x14ac:dyDescent="0.25">
      <c r="K766" s="22"/>
      <c r="L766" s="26"/>
    </row>
    <row r="767" spans="11:12" x14ac:dyDescent="0.25">
      <c r="K767" s="22"/>
      <c r="L767" s="26"/>
    </row>
    <row r="768" spans="11:12" x14ac:dyDescent="0.25">
      <c r="K768" s="22"/>
      <c r="L768" s="26"/>
    </row>
    <row r="769" spans="11:12" x14ac:dyDescent="0.25">
      <c r="K769" s="22"/>
      <c r="L769" s="26"/>
    </row>
    <row r="770" spans="11:12" x14ac:dyDescent="0.25">
      <c r="K770" s="22"/>
      <c r="L770" s="26"/>
    </row>
    <row r="771" spans="11:12" x14ac:dyDescent="0.25">
      <c r="K771" s="22"/>
      <c r="L771" s="26"/>
    </row>
    <row r="772" spans="11:12" x14ac:dyDescent="0.25">
      <c r="K772" s="22"/>
      <c r="L772" s="26"/>
    </row>
    <row r="773" spans="11:12" x14ac:dyDescent="0.25">
      <c r="K773" s="22"/>
      <c r="L773" s="26"/>
    </row>
    <row r="774" spans="11:12" x14ac:dyDescent="0.25">
      <c r="K774" s="22"/>
      <c r="L774" s="26"/>
    </row>
    <row r="775" spans="11:12" x14ac:dyDescent="0.25">
      <c r="K775" s="22"/>
      <c r="L775" s="26"/>
    </row>
    <row r="776" spans="11:12" x14ac:dyDescent="0.25">
      <c r="K776" s="22"/>
      <c r="L776" s="26"/>
    </row>
    <row r="777" spans="11:12" x14ac:dyDescent="0.25">
      <c r="K777" s="22"/>
      <c r="L777" s="26"/>
    </row>
    <row r="778" spans="11:12" x14ac:dyDescent="0.25">
      <c r="K778" s="22"/>
      <c r="L778" s="26"/>
    </row>
    <row r="779" spans="11:12" x14ac:dyDescent="0.25">
      <c r="K779" s="22"/>
      <c r="L779" s="26"/>
    </row>
    <row r="780" spans="11:12" x14ac:dyDescent="0.25">
      <c r="K780" s="22"/>
      <c r="L780" s="26"/>
    </row>
    <row r="781" spans="11:12" x14ac:dyDescent="0.25">
      <c r="K781" s="22"/>
      <c r="L781" s="26"/>
    </row>
    <row r="782" spans="11:12" x14ac:dyDescent="0.25">
      <c r="K782" s="22"/>
      <c r="L782" s="26"/>
    </row>
    <row r="783" spans="11:12" x14ac:dyDescent="0.25">
      <c r="K783" s="22"/>
      <c r="L783" s="26"/>
    </row>
    <row r="784" spans="11:12" x14ac:dyDescent="0.25">
      <c r="K784" s="22"/>
      <c r="L784" s="26"/>
    </row>
    <row r="785" spans="11:12" x14ac:dyDescent="0.25">
      <c r="K785" s="22"/>
      <c r="L785" s="26"/>
    </row>
    <row r="786" spans="11:12" x14ac:dyDescent="0.25">
      <c r="K786" s="22"/>
      <c r="L786" s="26"/>
    </row>
    <row r="787" spans="11:12" x14ac:dyDescent="0.25">
      <c r="K787" s="22"/>
      <c r="L787" s="26"/>
    </row>
    <row r="788" spans="11:12" x14ac:dyDescent="0.25">
      <c r="K788" s="22"/>
      <c r="L788" s="26"/>
    </row>
    <row r="789" spans="11:12" x14ac:dyDescent="0.25">
      <c r="K789" s="22"/>
      <c r="L789" s="26"/>
    </row>
    <row r="790" spans="11:12" x14ac:dyDescent="0.25">
      <c r="K790" s="22"/>
      <c r="L790" s="26"/>
    </row>
    <row r="791" spans="11:12" x14ac:dyDescent="0.25">
      <c r="K791" s="22"/>
      <c r="L791" s="26"/>
    </row>
    <row r="792" spans="11:12" x14ac:dyDescent="0.25">
      <c r="K792" s="22"/>
      <c r="L792" s="26"/>
    </row>
    <row r="793" spans="11:12" x14ac:dyDescent="0.25">
      <c r="K793" s="22"/>
      <c r="L793" s="26"/>
    </row>
    <row r="794" spans="11:12" x14ac:dyDescent="0.25">
      <c r="K794" s="22"/>
      <c r="L794" s="26"/>
    </row>
    <row r="795" spans="11:12" x14ac:dyDescent="0.25">
      <c r="K795" s="22"/>
      <c r="L795" s="26"/>
    </row>
    <row r="796" spans="11:12" x14ac:dyDescent="0.25">
      <c r="K796" s="22"/>
      <c r="L796" s="26"/>
    </row>
    <row r="797" spans="11:12" x14ac:dyDescent="0.25">
      <c r="K797" s="22"/>
      <c r="L797" s="26"/>
    </row>
    <row r="798" spans="11:12" x14ac:dyDescent="0.25">
      <c r="K798" s="22"/>
      <c r="L798" s="26"/>
    </row>
    <row r="799" spans="11:12" x14ac:dyDescent="0.25">
      <c r="K799" s="22"/>
      <c r="L799" s="26"/>
    </row>
    <row r="800" spans="11:12" x14ac:dyDescent="0.25">
      <c r="K800" s="22"/>
      <c r="L800" s="26"/>
    </row>
    <row r="801" spans="11:12" x14ac:dyDescent="0.25">
      <c r="K801" s="22"/>
      <c r="L801" s="26"/>
    </row>
    <row r="802" spans="11:12" x14ac:dyDescent="0.25">
      <c r="K802" s="22"/>
      <c r="L802" s="26"/>
    </row>
    <row r="803" spans="11:12" x14ac:dyDescent="0.25">
      <c r="K803" s="22"/>
      <c r="L803" s="26"/>
    </row>
    <row r="804" spans="11:12" x14ac:dyDescent="0.25">
      <c r="K804" s="22"/>
      <c r="L804" s="26"/>
    </row>
    <row r="805" spans="11:12" x14ac:dyDescent="0.25">
      <c r="K805" s="22"/>
      <c r="L805" s="26"/>
    </row>
    <row r="806" spans="11:12" x14ac:dyDescent="0.25">
      <c r="K806" s="22"/>
      <c r="L806" s="26"/>
    </row>
    <row r="807" spans="11:12" x14ac:dyDescent="0.25">
      <c r="K807" s="22"/>
      <c r="L807" s="26"/>
    </row>
    <row r="808" spans="11:12" x14ac:dyDescent="0.25">
      <c r="K808" s="22"/>
      <c r="L808" s="26"/>
    </row>
    <row r="809" spans="11:12" x14ac:dyDescent="0.25">
      <c r="K809" s="22"/>
      <c r="L809" s="26"/>
    </row>
    <row r="810" spans="11:12" x14ac:dyDescent="0.25">
      <c r="K810" s="22"/>
      <c r="L810" s="26"/>
    </row>
    <row r="811" spans="11:12" x14ac:dyDescent="0.25">
      <c r="K811" s="22"/>
      <c r="L811" s="26"/>
    </row>
    <row r="812" spans="11:12" x14ac:dyDescent="0.25">
      <c r="K812" s="22"/>
      <c r="L812" s="26"/>
    </row>
    <row r="813" spans="11:12" x14ac:dyDescent="0.25">
      <c r="K813" s="22"/>
      <c r="L813" s="26"/>
    </row>
    <row r="814" spans="11:12" x14ac:dyDescent="0.25">
      <c r="K814" s="22"/>
      <c r="L814" s="26"/>
    </row>
    <row r="815" spans="11:12" x14ac:dyDescent="0.25">
      <c r="K815" s="22"/>
      <c r="L815" s="26"/>
    </row>
    <row r="816" spans="11:12" x14ac:dyDescent="0.25">
      <c r="K816" s="22"/>
      <c r="L816" s="26"/>
    </row>
    <row r="817" spans="11:12" x14ac:dyDescent="0.25">
      <c r="K817" s="22"/>
      <c r="L817" s="26"/>
    </row>
    <row r="818" spans="11:12" x14ac:dyDescent="0.25">
      <c r="K818" s="22"/>
      <c r="L818" s="26"/>
    </row>
    <row r="819" spans="11:12" x14ac:dyDescent="0.25">
      <c r="K819" s="22"/>
      <c r="L819" s="26"/>
    </row>
    <row r="820" spans="11:12" x14ac:dyDescent="0.25">
      <c r="K820" s="22"/>
      <c r="L820" s="26"/>
    </row>
    <row r="821" spans="11:12" x14ac:dyDescent="0.25">
      <c r="K821" s="22"/>
      <c r="L821" s="26"/>
    </row>
    <row r="822" spans="11:12" x14ac:dyDescent="0.25">
      <c r="K822" s="22"/>
      <c r="L822" s="26"/>
    </row>
    <row r="823" spans="11:12" x14ac:dyDescent="0.25">
      <c r="K823" s="22"/>
      <c r="L823" s="26"/>
    </row>
    <row r="824" spans="11:12" x14ac:dyDescent="0.25">
      <c r="K824" s="22"/>
      <c r="L824" s="26"/>
    </row>
    <row r="825" spans="11:12" x14ac:dyDescent="0.25">
      <c r="K825" s="22"/>
      <c r="L825" s="26"/>
    </row>
    <row r="826" spans="11:12" x14ac:dyDescent="0.25">
      <c r="K826" s="22"/>
      <c r="L826" s="26"/>
    </row>
    <row r="827" spans="11:12" x14ac:dyDescent="0.25">
      <c r="K827" s="22"/>
      <c r="L827" s="26"/>
    </row>
    <row r="828" spans="11:12" x14ac:dyDescent="0.25">
      <c r="K828" s="22"/>
      <c r="L828" s="26"/>
    </row>
    <row r="829" spans="11:12" x14ac:dyDescent="0.25">
      <c r="K829" s="22"/>
      <c r="L829" s="26"/>
    </row>
    <row r="830" spans="11:12" x14ac:dyDescent="0.25">
      <c r="K830" s="22"/>
      <c r="L830" s="26"/>
    </row>
    <row r="831" spans="11:12" x14ac:dyDescent="0.25">
      <c r="K831" s="22"/>
      <c r="L831" s="26"/>
    </row>
    <row r="832" spans="11:12" x14ac:dyDescent="0.25">
      <c r="K832" s="22"/>
      <c r="L832" s="26"/>
    </row>
    <row r="833" spans="11:12" x14ac:dyDescent="0.25">
      <c r="K833" s="22"/>
      <c r="L833" s="26"/>
    </row>
    <row r="834" spans="11:12" x14ac:dyDescent="0.25">
      <c r="K834" s="22"/>
      <c r="L834" s="26"/>
    </row>
    <row r="835" spans="11:12" x14ac:dyDescent="0.25">
      <c r="K835" s="22"/>
      <c r="L835" s="26"/>
    </row>
    <row r="836" spans="11:12" x14ac:dyDescent="0.25">
      <c r="K836" s="22"/>
      <c r="L836" s="26"/>
    </row>
    <row r="837" spans="11:12" x14ac:dyDescent="0.25">
      <c r="K837" s="22"/>
      <c r="L837" s="26"/>
    </row>
    <row r="838" spans="11:12" x14ac:dyDescent="0.25">
      <c r="K838" s="22"/>
      <c r="L838" s="26"/>
    </row>
    <row r="839" spans="11:12" x14ac:dyDescent="0.25">
      <c r="K839" s="22"/>
      <c r="L839" s="26"/>
    </row>
    <row r="840" spans="11:12" x14ac:dyDescent="0.25">
      <c r="K840" s="22"/>
      <c r="L840" s="26"/>
    </row>
    <row r="841" spans="11:12" x14ac:dyDescent="0.25">
      <c r="K841" s="22"/>
      <c r="L841" s="26"/>
    </row>
    <row r="842" spans="11:12" x14ac:dyDescent="0.25">
      <c r="K842" s="22"/>
      <c r="L842" s="26"/>
    </row>
    <row r="843" spans="11:12" x14ac:dyDescent="0.25">
      <c r="K843" s="22"/>
      <c r="L843" s="26"/>
    </row>
    <row r="844" spans="11:12" x14ac:dyDescent="0.25">
      <c r="K844" s="22"/>
      <c r="L844" s="26"/>
    </row>
    <row r="845" spans="11:12" x14ac:dyDescent="0.25">
      <c r="K845" s="22"/>
      <c r="L845" s="26"/>
    </row>
    <row r="846" spans="11:12" x14ac:dyDescent="0.25">
      <c r="K846" s="22"/>
      <c r="L846" s="26"/>
    </row>
    <row r="847" spans="11:12" x14ac:dyDescent="0.25">
      <c r="K847" s="22"/>
      <c r="L847" s="26"/>
    </row>
    <row r="848" spans="11:12" x14ac:dyDescent="0.25">
      <c r="K848" s="22"/>
      <c r="L848" s="26"/>
    </row>
    <row r="849" spans="11:12" x14ac:dyDescent="0.25">
      <c r="K849" s="22"/>
      <c r="L849" s="26"/>
    </row>
    <row r="850" spans="11:12" x14ac:dyDescent="0.25">
      <c r="K850" s="22"/>
      <c r="L850" s="26"/>
    </row>
    <row r="851" spans="11:12" x14ac:dyDescent="0.25">
      <c r="K851" s="22"/>
      <c r="L851" s="26"/>
    </row>
    <row r="852" spans="11:12" x14ac:dyDescent="0.25">
      <c r="K852" s="22"/>
      <c r="L852" s="26"/>
    </row>
    <row r="853" spans="11:12" x14ac:dyDescent="0.25">
      <c r="K853" s="22"/>
      <c r="L853" s="26"/>
    </row>
    <row r="854" spans="11:12" x14ac:dyDescent="0.25">
      <c r="K854" s="22"/>
      <c r="L854" s="26"/>
    </row>
    <row r="855" spans="11:12" x14ac:dyDescent="0.25">
      <c r="K855" s="22"/>
      <c r="L855" s="26"/>
    </row>
    <row r="856" spans="11:12" x14ac:dyDescent="0.25">
      <c r="K856" s="22"/>
      <c r="L856" s="26"/>
    </row>
    <row r="857" spans="11:12" x14ac:dyDescent="0.25">
      <c r="K857" s="22"/>
      <c r="L857" s="26"/>
    </row>
    <row r="858" spans="11:12" x14ac:dyDescent="0.25">
      <c r="K858" s="22"/>
      <c r="L858" s="26"/>
    </row>
    <row r="859" spans="11:12" x14ac:dyDescent="0.25">
      <c r="K859" s="22"/>
      <c r="L859" s="26"/>
    </row>
    <row r="860" spans="11:12" x14ac:dyDescent="0.25">
      <c r="K860" s="22"/>
      <c r="L860" s="26"/>
    </row>
    <row r="861" spans="11:12" x14ac:dyDescent="0.25">
      <c r="K861" s="22"/>
      <c r="L861" s="26"/>
    </row>
    <row r="862" spans="11:12" x14ac:dyDescent="0.25">
      <c r="K862" s="22"/>
      <c r="L862" s="26"/>
    </row>
    <row r="863" spans="11:12" x14ac:dyDescent="0.25">
      <c r="K863" s="22"/>
      <c r="L863" s="26"/>
    </row>
    <row r="864" spans="11:12" x14ac:dyDescent="0.25">
      <c r="K864" s="22"/>
      <c r="L864" s="26"/>
    </row>
    <row r="865" spans="11:12" x14ac:dyDescent="0.25">
      <c r="K865" s="22"/>
      <c r="L865" s="26"/>
    </row>
    <row r="866" spans="11:12" x14ac:dyDescent="0.25">
      <c r="K866" s="22"/>
      <c r="L866" s="26"/>
    </row>
    <row r="867" spans="11:12" x14ac:dyDescent="0.25">
      <c r="K867" s="22"/>
      <c r="L867" s="26"/>
    </row>
    <row r="868" spans="11:12" x14ac:dyDescent="0.25">
      <c r="K868" s="22"/>
      <c r="L868" s="26"/>
    </row>
    <row r="869" spans="11:12" x14ac:dyDescent="0.25">
      <c r="K869" s="22"/>
      <c r="L869" s="26"/>
    </row>
    <row r="870" spans="11:12" x14ac:dyDescent="0.25">
      <c r="K870" s="22"/>
      <c r="L870" s="26"/>
    </row>
    <row r="871" spans="11:12" x14ac:dyDescent="0.25">
      <c r="K871" s="22"/>
      <c r="L871" s="26"/>
    </row>
    <row r="872" spans="11:12" x14ac:dyDescent="0.25">
      <c r="K872" s="22"/>
      <c r="L872" s="26"/>
    </row>
    <row r="873" spans="11:12" x14ac:dyDescent="0.25">
      <c r="K873" s="22"/>
      <c r="L873" s="26"/>
    </row>
    <row r="874" spans="11:12" x14ac:dyDescent="0.25">
      <c r="K874" s="22"/>
      <c r="L874" s="26"/>
    </row>
    <row r="875" spans="11:12" x14ac:dyDescent="0.25">
      <c r="K875" s="22"/>
      <c r="L875" s="26"/>
    </row>
    <row r="876" spans="11:12" x14ac:dyDescent="0.25">
      <c r="K876" s="22"/>
      <c r="L876" s="26"/>
    </row>
    <row r="877" spans="11:12" x14ac:dyDescent="0.25">
      <c r="K877" s="22"/>
      <c r="L877" s="26"/>
    </row>
    <row r="878" spans="11:12" x14ac:dyDescent="0.25">
      <c r="K878" s="22"/>
      <c r="L878" s="26"/>
    </row>
    <row r="879" spans="11:12" x14ac:dyDescent="0.25">
      <c r="K879" s="22"/>
      <c r="L879" s="26"/>
    </row>
    <row r="880" spans="11:12" x14ac:dyDescent="0.25">
      <c r="K880" s="22"/>
      <c r="L880" s="26"/>
    </row>
    <row r="881" spans="11:12" x14ac:dyDescent="0.25">
      <c r="K881" s="22"/>
      <c r="L881" s="26"/>
    </row>
    <row r="882" spans="11:12" x14ac:dyDescent="0.25">
      <c r="K882" s="22"/>
      <c r="L882" s="26"/>
    </row>
    <row r="883" spans="11:12" x14ac:dyDescent="0.25">
      <c r="K883" s="22"/>
      <c r="L883" s="26"/>
    </row>
    <row r="884" spans="11:12" x14ac:dyDescent="0.25">
      <c r="K884" s="22"/>
      <c r="L884" s="26"/>
    </row>
    <row r="885" spans="11:12" x14ac:dyDescent="0.25">
      <c r="K885" s="22"/>
      <c r="L885" s="26"/>
    </row>
    <row r="886" spans="11:12" x14ac:dyDescent="0.25">
      <c r="K886" s="22"/>
      <c r="L886" s="26"/>
    </row>
    <row r="887" spans="11:12" x14ac:dyDescent="0.25">
      <c r="K887" s="22"/>
      <c r="L887" s="26"/>
    </row>
    <row r="888" spans="11:12" x14ac:dyDescent="0.25">
      <c r="K888" s="22"/>
      <c r="L888" s="26"/>
    </row>
    <row r="889" spans="11:12" x14ac:dyDescent="0.25">
      <c r="K889" s="22"/>
      <c r="L889" s="26"/>
    </row>
    <row r="890" spans="11:12" x14ac:dyDescent="0.25">
      <c r="K890" s="22"/>
      <c r="L890" s="26"/>
    </row>
    <row r="891" spans="11:12" x14ac:dyDescent="0.25">
      <c r="K891" s="22"/>
      <c r="L891" s="26"/>
    </row>
    <row r="892" spans="11:12" x14ac:dyDescent="0.25">
      <c r="K892" s="22"/>
      <c r="L892" s="26"/>
    </row>
    <row r="893" spans="11:12" x14ac:dyDescent="0.25">
      <c r="K893" s="22"/>
      <c r="L893" s="26"/>
    </row>
    <row r="894" spans="11:12" x14ac:dyDescent="0.25">
      <c r="K894" s="22"/>
      <c r="L894" s="26"/>
    </row>
    <row r="895" spans="11:12" x14ac:dyDescent="0.25">
      <c r="K895" s="22"/>
      <c r="L895" s="26"/>
    </row>
    <row r="896" spans="11:12" x14ac:dyDescent="0.25">
      <c r="K896" s="22"/>
      <c r="L896" s="26"/>
    </row>
    <row r="897" spans="11:12" x14ac:dyDescent="0.25">
      <c r="K897" s="22"/>
      <c r="L897" s="26"/>
    </row>
    <row r="898" spans="11:12" x14ac:dyDescent="0.25">
      <c r="K898" s="22"/>
      <c r="L898" s="26"/>
    </row>
    <row r="899" spans="11:12" x14ac:dyDescent="0.25">
      <c r="K899" s="22"/>
      <c r="L899" s="26"/>
    </row>
    <row r="900" spans="11:12" x14ac:dyDescent="0.25">
      <c r="K900" s="22"/>
      <c r="L900" s="26"/>
    </row>
  </sheetData>
  <mergeCells count="14">
    <mergeCell ref="H8:H9"/>
    <mergeCell ref="I8:I9"/>
    <mergeCell ref="B10:I10"/>
    <mergeCell ref="B12:I12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546B8-752E-4644-B2A1-9412C96AEC20}">
  <sheetPr codeName="Sheet7">
    <tabColor theme="4" tint="0.39997558519241921"/>
  </sheetPr>
  <dimension ref="A1:L900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18" customWidth="1"/>
    <col min="2" max="2" width="12.5703125" style="18" customWidth="1"/>
    <col min="3" max="5" width="9.7109375" style="18" customWidth="1"/>
    <col min="6" max="6" width="12.5703125" style="18" customWidth="1"/>
    <col min="7" max="9" width="9.7109375" style="18" customWidth="1"/>
    <col min="10" max="10" width="6.7109375" style="18" customWidth="1"/>
    <col min="11" max="11" width="12.42578125" style="18" customWidth="1"/>
    <col min="12" max="12" width="22" style="36" customWidth="1"/>
    <col min="13" max="16384" width="8.7109375" style="18"/>
  </cols>
  <sheetData>
    <row r="1" spans="1:12" ht="60" customHeight="1" x14ac:dyDescent="0.25">
      <c r="A1" s="64" t="s">
        <v>32</v>
      </c>
      <c r="B1" s="64"/>
      <c r="C1" s="64"/>
      <c r="D1" s="64"/>
      <c r="E1" s="64"/>
      <c r="F1" s="64"/>
      <c r="G1" s="64"/>
      <c r="H1" s="64"/>
      <c r="I1" s="64"/>
      <c r="J1" s="50"/>
      <c r="K1" s="22"/>
      <c r="L1" s="23" t="s">
        <v>4</v>
      </c>
    </row>
    <row r="2" spans="1:12" ht="19.5" customHeight="1" x14ac:dyDescent="0.3">
      <c r="A2" s="51" t="str">
        <f>"Weekly Payroll Jobs and Wages in Australia - " &amp;$L$1</f>
        <v>Weekly Payroll Jobs and Wages in Australia - Western Australia</v>
      </c>
      <c r="B2" s="19"/>
      <c r="C2" s="19"/>
      <c r="D2" s="19"/>
      <c r="E2" s="19"/>
      <c r="F2" s="19"/>
      <c r="G2" s="19"/>
      <c r="H2" s="19"/>
      <c r="I2" s="19"/>
      <c r="J2" s="19"/>
      <c r="K2" s="27" t="s">
        <v>60</v>
      </c>
      <c r="L2" s="24">
        <v>44324</v>
      </c>
    </row>
    <row r="3" spans="1:12" ht="15" customHeight="1" x14ac:dyDescent="0.25">
      <c r="A3" s="52" t="str">
        <f>"Week ending "&amp;TEXT($L$2,"dddd dd mmmm yyyy")</f>
        <v>Week ending Saturday 08 May 2021</v>
      </c>
      <c r="B3" s="19"/>
      <c r="C3" s="53"/>
      <c r="D3" s="54"/>
      <c r="E3" s="19"/>
      <c r="F3" s="19"/>
      <c r="G3" s="19"/>
      <c r="H3" s="19"/>
      <c r="I3" s="19"/>
      <c r="J3" s="19"/>
      <c r="K3" s="27" t="s">
        <v>61</v>
      </c>
      <c r="L3" s="28">
        <v>43904</v>
      </c>
    </row>
    <row r="4" spans="1:12" ht="15" customHeight="1" x14ac:dyDescent="0.25">
      <c r="A4" s="2" t="s">
        <v>31</v>
      </c>
      <c r="B4" s="19"/>
      <c r="C4" s="19"/>
      <c r="D4" s="19"/>
      <c r="E4" s="19"/>
      <c r="F4" s="19"/>
      <c r="G4" s="19"/>
      <c r="H4" s="19"/>
      <c r="I4" s="19"/>
      <c r="J4" s="19"/>
      <c r="K4" s="27" t="s">
        <v>70</v>
      </c>
      <c r="L4" s="28">
        <v>44296</v>
      </c>
    </row>
    <row r="5" spans="1:12" ht="11.65" customHeight="1" x14ac:dyDescent="0.25">
      <c r="A5" s="55"/>
      <c r="B5" s="19"/>
      <c r="C5" s="19"/>
      <c r="D5" s="19"/>
      <c r="E5" s="19"/>
      <c r="F5" s="19"/>
      <c r="G5" s="19"/>
      <c r="H5" s="19"/>
      <c r="I5" s="19"/>
      <c r="J5" s="19"/>
      <c r="K5" s="27"/>
      <c r="L5" s="28">
        <v>44303</v>
      </c>
    </row>
    <row r="6" spans="1:12" ht="16.5" customHeight="1" thickBot="1" x14ac:dyDescent="0.3">
      <c r="A6" s="56" t="str">
        <f>"Change in payroll jobs and total wages, "&amp;$L$1</f>
        <v>Change in payroll jobs and total wages, Western Australia</v>
      </c>
      <c r="B6" s="53"/>
      <c r="C6" s="20"/>
      <c r="D6" s="57"/>
      <c r="E6" s="19"/>
      <c r="F6" s="19"/>
      <c r="G6" s="19"/>
      <c r="H6" s="19"/>
      <c r="I6" s="19"/>
      <c r="J6" s="19"/>
      <c r="K6" s="27"/>
      <c r="L6" s="28">
        <v>44310</v>
      </c>
    </row>
    <row r="7" spans="1:12" ht="16.5" customHeight="1" x14ac:dyDescent="0.25">
      <c r="A7" s="40"/>
      <c r="B7" s="76" t="s">
        <v>58</v>
      </c>
      <c r="C7" s="77"/>
      <c r="D7" s="77"/>
      <c r="E7" s="78"/>
      <c r="F7" s="79" t="s">
        <v>59</v>
      </c>
      <c r="G7" s="77"/>
      <c r="H7" s="77"/>
      <c r="I7" s="78"/>
      <c r="J7" s="58"/>
      <c r="K7" s="27" t="s">
        <v>71</v>
      </c>
      <c r="L7" s="28">
        <v>44317</v>
      </c>
    </row>
    <row r="8" spans="1:12" ht="33.75" customHeight="1" x14ac:dyDescent="0.25">
      <c r="A8" s="80"/>
      <c r="B8" s="82" t="str">
        <f>"% Change between " &amp; TEXT($L$3,"dd mmm yyyy")&amp;" and "&amp; TEXT($L$2,"dd mmm yyyy") &amp; " (Change since 100th case of COVID-19)"</f>
        <v>% Change between 14 Mar 2020 and 08 May 2021 (Change since 100th case of COVID-19)</v>
      </c>
      <c r="C8" s="84" t="str">
        <f>"% Change between " &amp; TEXT($L$4,"dd mmm yyyy")&amp;" and "&amp; TEXT($L$2,"dd mmm yyyy") &amp; " (monthly change)"</f>
        <v>% Change between 10 Apr 2021 and 08 May 2021 (monthly change)</v>
      </c>
      <c r="D8" s="67" t="str">
        <f>"% Change between " &amp; TEXT($L$7,"dd mmm yyyy")&amp;" and "&amp; TEXT($L$2,"dd mmm yyyy") &amp; " (weekly change)"</f>
        <v>% Change between 01 May 2021 and 08 May 2021 (weekly change)</v>
      </c>
      <c r="E8" s="69" t="str">
        <f>"% Change between " &amp; TEXT($L$6,"dd mmm yyyy")&amp;" and "&amp; TEXT($L$7,"dd mmm yyyy") &amp; " (weekly change)"</f>
        <v>% Change between 24 Apr 2021 and 01 May 2021 (weekly change)</v>
      </c>
      <c r="F8" s="82" t="str">
        <f>"% Change between " &amp; TEXT($L$3,"dd mmm yyyy")&amp;" and "&amp; TEXT($L$2,"dd mmm yyyy") &amp; " (Change since 100th case of COVID-19)"</f>
        <v>% Change between 14 Mar 2020 and 08 May 2021 (Change since 100th case of COVID-19)</v>
      </c>
      <c r="G8" s="84" t="str">
        <f>"% Change between " &amp; TEXT($L$4,"dd mmm yyyy")&amp;" and "&amp; TEXT($L$2,"dd mmm yyyy") &amp; " (monthly change)"</f>
        <v>% Change between 10 Apr 2021 and 08 May 2021 (monthly change)</v>
      </c>
      <c r="H8" s="67" t="str">
        <f>"% Change between " &amp; TEXT($L$7,"dd mmm yyyy")&amp;" and "&amp; TEXT($L$2,"dd mmm yyyy") &amp; " (weekly change)"</f>
        <v>% Change between 01 May 2021 and 08 May 2021 (weekly change)</v>
      </c>
      <c r="I8" s="69" t="str">
        <f>"% Change between " &amp; TEXT($L$6,"dd mmm yyyy")&amp;" and "&amp; TEXT($L$7,"dd mmm yyyy") &amp; " (weekly change)"</f>
        <v>% Change between 24 Apr 2021 and 01 May 2021 (weekly change)</v>
      </c>
      <c r="J8" s="59"/>
      <c r="K8" s="27" t="s">
        <v>72</v>
      </c>
      <c r="L8" s="28">
        <v>44324</v>
      </c>
    </row>
    <row r="9" spans="1:12" ht="48.75" customHeight="1" thickBot="1" x14ac:dyDescent="0.3">
      <c r="A9" s="81"/>
      <c r="B9" s="83"/>
      <c r="C9" s="85"/>
      <c r="D9" s="68"/>
      <c r="E9" s="70"/>
      <c r="F9" s="83"/>
      <c r="G9" s="85"/>
      <c r="H9" s="68"/>
      <c r="I9" s="70"/>
      <c r="J9" s="60"/>
      <c r="K9" s="27" t="s">
        <v>67</v>
      </c>
      <c r="L9" s="30"/>
    </row>
    <row r="10" spans="1:12" x14ac:dyDescent="0.25">
      <c r="A10" s="41"/>
      <c r="B10" s="71" t="str">
        <f>L1</f>
        <v>Western Australia</v>
      </c>
      <c r="C10" s="72"/>
      <c r="D10" s="72"/>
      <c r="E10" s="72"/>
      <c r="F10" s="72"/>
      <c r="G10" s="72"/>
      <c r="H10" s="72"/>
      <c r="I10" s="73"/>
      <c r="J10" s="21"/>
      <c r="K10" s="37"/>
      <c r="L10" s="30"/>
    </row>
    <row r="11" spans="1:12" x14ac:dyDescent="0.25">
      <c r="A11" s="42" t="s">
        <v>30</v>
      </c>
      <c r="B11" s="21">
        <v>3.9822937915093171E-2</v>
      </c>
      <c r="C11" s="21">
        <v>-4.6082057676143373E-3</v>
      </c>
      <c r="D11" s="21">
        <v>1.2383502569035532E-3</v>
      </c>
      <c r="E11" s="21">
        <v>-2.1929416652236577E-3</v>
      </c>
      <c r="F11" s="21">
        <v>5.7054624887722394E-3</v>
      </c>
      <c r="G11" s="21">
        <v>-3.7626766732477002E-3</v>
      </c>
      <c r="H11" s="21">
        <v>5.6325531521443928E-3</v>
      </c>
      <c r="I11" s="43">
        <v>6.3968932220492825E-4</v>
      </c>
      <c r="J11" s="21"/>
      <c r="K11" s="29"/>
      <c r="L11" s="30"/>
    </row>
    <row r="12" spans="1:12" x14ac:dyDescent="0.25">
      <c r="A12" s="41"/>
      <c r="B12" s="74" t="s">
        <v>29</v>
      </c>
      <c r="C12" s="74"/>
      <c r="D12" s="74"/>
      <c r="E12" s="74"/>
      <c r="F12" s="74"/>
      <c r="G12" s="74"/>
      <c r="H12" s="74"/>
      <c r="I12" s="75"/>
      <c r="J12" s="21"/>
      <c r="K12" s="29"/>
      <c r="L12" s="30"/>
    </row>
    <row r="13" spans="1:12" x14ac:dyDescent="0.25">
      <c r="A13" s="44" t="s">
        <v>28</v>
      </c>
      <c r="B13" s="21">
        <v>1.4494955273559373E-2</v>
      </c>
      <c r="C13" s="21">
        <v>-9.5770911819565985E-3</v>
      </c>
      <c r="D13" s="21">
        <v>-1.1420274127201813E-3</v>
      </c>
      <c r="E13" s="21">
        <v>-4.3724180922317668E-3</v>
      </c>
      <c r="F13" s="21">
        <v>-2.0107043130819235E-2</v>
      </c>
      <c r="G13" s="21">
        <v>-1.1672290794091489E-2</v>
      </c>
      <c r="H13" s="21">
        <v>1.5169405646633383E-3</v>
      </c>
      <c r="I13" s="43">
        <v>-2.951924548595386E-3</v>
      </c>
      <c r="J13" s="21"/>
      <c r="K13" s="29"/>
      <c r="L13" s="30"/>
    </row>
    <row r="14" spans="1:12" x14ac:dyDescent="0.25">
      <c r="A14" s="44" t="s">
        <v>27</v>
      </c>
      <c r="B14" s="21">
        <v>3.5624155090647314E-2</v>
      </c>
      <c r="C14" s="21">
        <v>-1.2436873950012473E-3</v>
      </c>
      <c r="D14" s="21">
        <v>3.1176287477263642E-3</v>
      </c>
      <c r="E14" s="21">
        <v>-5.2098474854189725E-4</v>
      </c>
      <c r="F14" s="21">
        <v>4.0594763742563433E-2</v>
      </c>
      <c r="G14" s="21">
        <v>1.0061974324295786E-2</v>
      </c>
      <c r="H14" s="21">
        <v>1.2873569729456857E-2</v>
      </c>
      <c r="I14" s="43">
        <v>6.737449782147964E-3</v>
      </c>
      <c r="J14" s="21"/>
      <c r="K14" s="26"/>
      <c r="L14" s="30"/>
    </row>
    <row r="15" spans="1:12" x14ac:dyDescent="0.25">
      <c r="A15" s="44" t="s">
        <v>69</v>
      </c>
      <c r="B15" s="21">
        <v>7.2315699804071931E-2</v>
      </c>
      <c r="C15" s="21">
        <v>-2.2771868928187389E-2</v>
      </c>
      <c r="D15" s="21">
        <v>5.8656720663727846E-3</v>
      </c>
      <c r="E15" s="21">
        <v>-2.008654898264306E-2</v>
      </c>
      <c r="F15" s="21">
        <v>0.16525857530421217</v>
      </c>
      <c r="G15" s="21">
        <v>-6.7502879774442026E-2</v>
      </c>
      <c r="H15" s="21">
        <v>1.012436330756894E-2</v>
      </c>
      <c r="I15" s="43">
        <v>-4.2635601803264866E-2</v>
      </c>
      <c r="J15" s="21"/>
      <c r="K15" s="38"/>
      <c r="L15" s="30"/>
    </row>
    <row r="16" spans="1:12" x14ac:dyDescent="0.25">
      <c r="A16" s="44" t="s">
        <v>47</v>
      </c>
      <c r="B16" s="21">
        <v>2.728642180851959E-2</v>
      </c>
      <c r="C16" s="21">
        <v>-1.0557711530724823E-2</v>
      </c>
      <c r="D16" s="21">
        <v>-1.6652930865576066E-3</v>
      </c>
      <c r="E16" s="21">
        <v>-6.9627513011035758E-3</v>
      </c>
      <c r="F16" s="21">
        <v>5.1314577808811102E-2</v>
      </c>
      <c r="G16" s="21">
        <v>-3.3040662971676182E-3</v>
      </c>
      <c r="H16" s="21">
        <v>1.8907770550221636E-2</v>
      </c>
      <c r="I16" s="43">
        <v>-7.517301855017644E-3</v>
      </c>
      <c r="J16" s="21"/>
      <c r="K16" s="29"/>
      <c r="L16" s="30"/>
    </row>
    <row r="17" spans="1:12" x14ac:dyDescent="0.25">
      <c r="A17" s="44" t="s">
        <v>48</v>
      </c>
      <c r="B17" s="21">
        <v>2.9062383673826853E-2</v>
      </c>
      <c r="C17" s="21">
        <v>-3.3516212875066564E-3</v>
      </c>
      <c r="D17" s="21">
        <v>5.0632498186886643E-4</v>
      </c>
      <c r="E17" s="21">
        <v>-2.7716199786347318E-3</v>
      </c>
      <c r="F17" s="21">
        <v>2.1316058131277682E-3</v>
      </c>
      <c r="G17" s="21">
        <v>2.1116053880612107E-3</v>
      </c>
      <c r="H17" s="21">
        <v>1.3880509313323186E-2</v>
      </c>
      <c r="I17" s="43">
        <v>9.9244909589346619E-5</v>
      </c>
      <c r="J17" s="21"/>
      <c r="K17" s="29"/>
      <c r="L17" s="30"/>
    </row>
    <row r="18" spans="1:12" x14ac:dyDescent="0.25">
      <c r="A18" s="44" t="s">
        <v>49</v>
      </c>
      <c r="B18" s="21">
        <v>2.9415406089588814E-2</v>
      </c>
      <c r="C18" s="21">
        <v>-1.1808373222488289E-3</v>
      </c>
      <c r="D18" s="21">
        <v>1.3397581630465449E-3</v>
      </c>
      <c r="E18" s="21">
        <v>-1.1261485834807017E-3</v>
      </c>
      <c r="F18" s="21">
        <v>-3.5901642421258373E-2</v>
      </c>
      <c r="G18" s="21">
        <v>-4.544538824805433E-3</v>
      </c>
      <c r="H18" s="21">
        <v>2.4050901673589031E-4</v>
      </c>
      <c r="I18" s="43">
        <v>1.9628128665472033E-3</v>
      </c>
      <c r="J18" s="21"/>
      <c r="K18" s="29"/>
      <c r="L18" s="30"/>
    </row>
    <row r="19" spans="1:12" ht="17.25" customHeight="1" x14ac:dyDescent="0.25">
      <c r="A19" s="44" t="s">
        <v>50</v>
      </c>
      <c r="B19" s="21">
        <v>4.2772463586258969E-2</v>
      </c>
      <c r="C19" s="21">
        <v>-5.5147528195453877E-4</v>
      </c>
      <c r="D19" s="21">
        <v>2.0407699496114429E-3</v>
      </c>
      <c r="E19" s="21">
        <v>9.6194697101359417E-4</v>
      </c>
      <c r="F19" s="21">
        <v>-8.6838766136427825E-3</v>
      </c>
      <c r="G19" s="21">
        <v>-9.4781188059707144E-3</v>
      </c>
      <c r="H19" s="21">
        <v>-5.1771638753292937E-3</v>
      </c>
      <c r="I19" s="43">
        <v>2.8075977353463344E-3</v>
      </c>
      <c r="J19" s="61"/>
      <c r="K19" s="31"/>
      <c r="L19" s="30"/>
    </row>
    <row r="20" spans="1:12" x14ac:dyDescent="0.25">
      <c r="A20" s="44" t="s">
        <v>51</v>
      </c>
      <c r="B20" s="21">
        <v>9.0841420485550106E-2</v>
      </c>
      <c r="C20" s="21">
        <v>1.8204531637180388E-3</v>
      </c>
      <c r="D20" s="21">
        <v>2.9449560986494205E-3</v>
      </c>
      <c r="E20" s="21">
        <v>1.1207545814663433E-2</v>
      </c>
      <c r="F20" s="21">
        <v>7.6461789179437689E-2</v>
      </c>
      <c r="G20" s="21">
        <v>6.0657982042728875E-3</v>
      </c>
      <c r="H20" s="21">
        <v>7.4305765847770822E-4</v>
      </c>
      <c r="I20" s="43">
        <v>1.241249196325489E-2</v>
      </c>
      <c r="J20" s="19"/>
      <c r="K20" s="25"/>
      <c r="L20" s="30"/>
    </row>
    <row r="21" spans="1:12" ht="15.75" thickBot="1" x14ac:dyDescent="0.3">
      <c r="A21" s="45" t="s">
        <v>52</v>
      </c>
      <c r="B21" s="46">
        <v>0.10437863151504634</v>
      </c>
      <c r="C21" s="46">
        <v>-4.6054601121975347E-3</v>
      </c>
      <c r="D21" s="46">
        <v>1.6560856317448636E-2</v>
      </c>
      <c r="E21" s="46">
        <v>3.0730711128517774E-2</v>
      </c>
      <c r="F21" s="46">
        <v>0.12890740159995095</v>
      </c>
      <c r="G21" s="46">
        <v>-6.1440291023084903E-4</v>
      </c>
      <c r="H21" s="46">
        <v>4.3739409730476631E-3</v>
      </c>
      <c r="I21" s="47">
        <v>3.0481758785526614E-2</v>
      </c>
      <c r="J21" s="19"/>
      <c r="K21" s="39"/>
      <c r="L21" s="30"/>
    </row>
    <row r="22" spans="1:12" x14ac:dyDescent="0.25">
      <c r="A22" s="62" t="s">
        <v>46</v>
      </c>
      <c r="B22" s="19"/>
      <c r="C22" s="19"/>
      <c r="D22" s="19"/>
      <c r="E22" s="19"/>
      <c r="F22" s="19"/>
      <c r="G22" s="19"/>
      <c r="H22" s="19"/>
      <c r="I22" s="19"/>
      <c r="J22" s="19"/>
      <c r="K22" s="25"/>
      <c r="L22" s="30"/>
    </row>
    <row r="23" spans="1:12" ht="10.5" customHeight="1" x14ac:dyDescent="0.25">
      <c r="B23" s="19"/>
      <c r="C23" s="19"/>
      <c r="D23" s="19"/>
      <c r="E23" s="19"/>
      <c r="F23" s="19"/>
      <c r="G23" s="19"/>
      <c r="H23" s="19"/>
      <c r="I23" s="19"/>
      <c r="J23" s="19"/>
      <c r="K23" s="32"/>
      <c r="L23" s="30"/>
    </row>
    <row r="24" spans="1:12" x14ac:dyDescent="0.25">
      <c r="A24" s="56" t="str">
        <f>"Indexed number of payroll jobs and total wages, "&amp;$L$1&amp;" and Australia"</f>
        <v>Indexed number of payroll jobs and total wages, Western Australia and Australia</v>
      </c>
      <c r="B24" s="19"/>
      <c r="C24" s="19"/>
      <c r="D24" s="19"/>
      <c r="E24" s="19"/>
      <c r="F24" s="19"/>
      <c r="G24" s="19"/>
      <c r="H24" s="19"/>
      <c r="I24" s="19"/>
      <c r="J24" s="19"/>
      <c r="K24" s="32"/>
      <c r="L24" s="30"/>
    </row>
    <row r="25" spans="1:12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32"/>
      <c r="L25" s="30"/>
    </row>
    <row r="26" spans="1:12" x14ac:dyDescent="0.25">
      <c r="B26" s="19"/>
      <c r="C26" s="19"/>
      <c r="D26" s="19"/>
      <c r="E26" s="19"/>
      <c r="F26" s="19"/>
      <c r="G26" s="19"/>
      <c r="H26" s="19"/>
      <c r="I26" s="19"/>
      <c r="J26" s="19"/>
      <c r="K26" s="32"/>
      <c r="L26" s="30"/>
    </row>
    <row r="27" spans="1:12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39"/>
      <c r="L27" s="30"/>
    </row>
    <row r="28" spans="1:12" x14ac:dyDescent="0.25">
      <c r="A28" s="19"/>
      <c r="B28" s="56"/>
      <c r="C28" s="56"/>
      <c r="D28" s="56"/>
      <c r="E28" s="56"/>
      <c r="F28" s="56"/>
      <c r="G28" s="56"/>
      <c r="H28" s="56"/>
      <c r="I28" s="56"/>
      <c r="J28" s="56"/>
      <c r="K28" s="63"/>
      <c r="L28" s="30"/>
    </row>
    <row r="29" spans="1:12" x14ac:dyDescent="0.2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32"/>
      <c r="L29" s="30"/>
    </row>
    <row r="30" spans="1:12" x14ac:dyDescent="0.25">
      <c r="B30" s="19"/>
      <c r="C30" s="19"/>
      <c r="D30" s="19"/>
      <c r="E30" s="19"/>
      <c r="F30" s="19"/>
      <c r="G30" s="19"/>
      <c r="H30" s="19"/>
      <c r="I30" s="19"/>
      <c r="J30" s="19"/>
      <c r="K30" s="32"/>
      <c r="L30" s="30"/>
    </row>
    <row r="31" spans="1:12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32"/>
      <c r="L31" s="30"/>
    </row>
    <row r="32" spans="1:12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32"/>
      <c r="L32" s="30"/>
    </row>
    <row r="33" spans="1:12" ht="15.75" customHeight="1" x14ac:dyDescent="0.25">
      <c r="B33" s="19"/>
      <c r="C33" s="19"/>
      <c r="D33" s="19"/>
      <c r="E33" s="19"/>
      <c r="F33" s="19"/>
      <c r="G33" s="19"/>
      <c r="H33" s="19"/>
      <c r="I33" s="19"/>
      <c r="J33" s="19"/>
      <c r="K33" s="32"/>
      <c r="L33" s="30"/>
    </row>
    <row r="34" spans="1:12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30" t="s">
        <v>26</v>
      </c>
      <c r="L34" s="30" t="s">
        <v>62</v>
      </c>
    </row>
    <row r="35" spans="1:12" ht="11.25" customHeight="1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30"/>
      <c r="L35" s="29" t="s">
        <v>24</v>
      </c>
    </row>
    <row r="36" spans="1:12" x14ac:dyDescent="0.25">
      <c r="A36" s="56" t="str">
        <f>"Indexed number of payroll jobs held by men by age group, "&amp;$L$1</f>
        <v>Indexed number of payroll jobs held by men by age group, Western Australia</v>
      </c>
      <c r="B36" s="19"/>
      <c r="C36" s="19"/>
      <c r="D36" s="19"/>
      <c r="E36" s="19"/>
      <c r="F36" s="19"/>
      <c r="G36" s="19"/>
      <c r="H36" s="19"/>
      <c r="I36" s="19"/>
      <c r="J36" s="19"/>
      <c r="K36" s="29" t="s">
        <v>69</v>
      </c>
      <c r="L36" s="30">
        <v>89.59</v>
      </c>
    </row>
    <row r="37" spans="1:12" x14ac:dyDescent="0.25">
      <c r="B37" s="19"/>
      <c r="C37" s="19"/>
      <c r="D37" s="19"/>
      <c r="E37" s="19"/>
      <c r="F37" s="19"/>
      <c r="G37" s="19"/>
      <c r="H37" s="19"/>
      <c r="I37" s="19"/>
      <c r="J37" s="19"/>
      <c r="K37" s="29" t="s">
        <v>47</v>
      </c>
      <c r="L37" s="30">
        <v>102.29</v>
      </c>
    </row>
    <row r="38" spans="1:12" x14ac:dyDescent="0.25">
      <c r="B38" s="19"/>
      <c r="C38" s="19"/>
      <c r="D38" s="19"/>
      <c r="E38" s="19"/>
      <c r="F38" s="19"/>
      <c r="G38" s="19"/>
      <c r="H38" s="19"/>
      <c r="I38" s="19"/>
      <c r="J38" s="19"/>
      <c r="K38" s="29" t="s">
        <v>48</v>
      </c>
      <c r="L38" s="30">
        <v>101.51</v>
      </c>
    </row>
    <row r="39" spans="1:12" x14ac:dyDescent="0.25">
      <c r="K39" s="31" t="s">
        <v>49</v>
      </c>
      <c r="L39" s="30">
        <v>102.31</v>
      </c>
    </row>
    <row r="40" spans="1:12" x14ac:dyDescent="0.25">
      <c r="K40" s="25" t="s">
        <v>50</v>
      </c>
      <c r="L40" s="30">
        <v>104.12</v>
      </c>
    </row>
    <row r="41" spans="1:12" x14ac:dyDescent="0.25">
      <c r="K41" s="25" t="s">
        <v>51</v>
      </c>
      <c r="L41" s="30">
        <v>109.14</v>
      </c>
    </row>
    <row r="42" spans="1:12" x14ac:dyDescent="0.25">
      <c r="K42" s="25" t="s">
        <v>52</v>
      </c>
      <c r="L42" s="30">
        <v>111.29</v>
      </c>
    </row>
    <row r="43" spans="1:12" x14ac:dyDescent="0.25">
      <c r="K43" s="25"/>
      <c r="L43" s="30"/>
    </row>
    <row r="44" spans="1:12" x14ac:dyDescent="0.25">
      <c r="K44" s="30"/>
      <c r="L44" s="30" t="s">
        <v>23</v>
      </c>
    </row>
    <row r="45" spans="1:12" x14ac:dyDescent="0.25">
      <c r="K45" s="29" t="s">
        <v>69</v>
      </c>
      <c r="L45" s="30">
        <v>85.25</v>
      </c>
    </row>
    <row r="46" spans="1:12" ht="15.4" customHeight="1" x14ac:dyDescent="0.25">
      <c r="A46" s="56" t="str">
        <f>"Indexed number of payroll jobs held by women by age group, "&amp;$L$1</f>
        <v>Indexed number of payroll jobs held by women by age group, Western Australia</v>
      </c>
      <c r="B46" s="19"/>
      <c r="C46" s="19"/>
      <c r="D46" s="19"/>
      <c r="E46" s="19"/>
      <c r="F46" s="19"/>
      <c r="G46" s="19"/>
      <c r="H46" s="19"/>
      <c r="I46" s="19"/>
      <c r="J46" s="19"/>
      <c r="K46" s="29" t="s">
        <v>47</v>
      </c>
      <c r="L46" s="30">
        <v>101.32</v>
      </c>
    </row>
    <row r="47" spans="1:12" ht="15.4" customHeight="1" x14ac:dyDescent="0.25">
      <c r="B47" s="19"/>
      <c r="C47" s="19"/>
      <c r="D47" s="19"/>
      <c r="E47" s="19"/>
      <c r="F47" s="19"/>
      <c r="G47" s="19"/>
      <c r="H47" s="19"/>
      <c r="I47" s="19"/>
      <c r="J47" s="19"/>
      <c r="K47" s="29" t="s">
        <v>48</v>
      </c>
      <c r="L47" s="30">
        <v>100.72</v>
      </c>
    </row>
    <row r="48" spans="1:12" ht="15.4" customHeight="1" x14ac:dyDescent="0.25">
      <c r="B48" s="19"/>
      <c r="C48" s="19"/>
      <c r="D48" s="19"/>
      <c r="E48" s="19"/>
      <c r="F48" s="19"/>
      <c r="G48" s="19"/>
      <c r="H48" s="19"/>
      <c r="I48" s="19"/>
      <c r="J48" s="19"/>
      <c r="K48" s="31" t="s">
        <v>49</v>
      </c>
      <c r="L48" s="30">
        <v>101.65</v>
      </c>
    </row>
    <row r="49" spans="1:12" ht="15.4" customHeight="1" x14ac:dyDescent="0.25">
      <c r="B49" s="19"/>
      <c r="C49" s="19"/>
      <c r="D49" s="19"/>
      <c r="E49" s="19"/>
      <c r="F49" s="19"/>
      <c r="G49" s="19"/>
      <c r="H49" s="19"/>
      <c r="I49" s="19"/>
      <c r="J49" s="19"/>
      <c r="K49" s="25" t="s">
        <v>50</v>
      </c>
      <c r="L49" s="30">
        <v>103.71</v>
      </c>
    </row>
    <row r="50" spans="1:12" ht="15.4" customHeight="1" x14ac:dyDescent="0.25">
      <c r="B50" s="19"/>
      <c r="C50" s="19"/>
      <c r="D50" s="19"/>
      <c r="E50" s="19"/>
      <c r="F50" s="19"/>
      <c r="G50" s="19"/>
      <c r="H50" s="19"/>
      <c r="I50" s="19"/>
      <c r="J50" s="19"/>
      <c r="K50" s="25" t="s">
        <v>51</v>
      </c>
      <c r="L50" s="30">
        <v>109</v>
      </c>
    </row>
    <row r="51" spans="1:12" ht="15.4" customHeight="1" x14ac:dyDescent="0.25">
      <c r="B51" s="19"/>
      <c r="C51" s="19"/>
      <c r="D51" s="19"/>
      <c r="E51" s="19"/>
      <c r="F51" s="19"/>
      <c r="G51" s="19"/>
      <c r="H51" s="19"/>
      <c r="I51" s="19"/>
      <c r="J51" s="19"/>
      <c r="K51" s="25" t="s">
        <v>52</v>
      </c>
      <c r="L51" s="30">
        <v>108.84</v>
      </c>
    </row>
    <row r="52" spans="1:12" ht="15.4" customHeight="1" x14ac:dyDescent="0.25">
      <c r="B52" s="56"/>
      <c r="C52" s="56"/>
      <c r="D52" s="56"/>
      <c r="E52" s="56"/>
      <c r="F52" s="56"/>
      <c r="G52" s="56"/>
      <c r="H52" s="56"/>
      <c r="I52" s="56"/>
      <c r="J52" s="56"/>
      <c r="K52" s="25"/>
      <c r="L52" s="30"/>
    </row>
    <row r="53" spans="1:12" ht="15.4" customHeight="1" x14ac:dyDescent="0.25">
      <c r="B53" s="19"/>
      <c r="C53" s="19"/>
      <c r="D53" s="19"/>
      <c r="E53" s="19"/>
      <c r="F53" s="19"/>
      <c r="G53" s="19"/>
      <c r="H53" s="19"/>
      <c r="I53" s="19"/>
      <c r="J53" s="19"/>
      <c r="K53" s="30"/>
      <c r="L53" s="30" t="s">
        <v>22</v>
      </c>
    </row>
    <row r="54" spans="1:12" ht="15.4" customHeight="1" x14ac:dyDescent="0.25">
      <c r="B54" s="56"/>
      <c r="C54" s="56"/>
      <c r="D54" s="56"/>
      <c r="E54" s="56"/>
      <c r="F54" s="56"/>
      <c r="G54" s="56"/>
      <c r="H54" s="56"/>
      <c r="I54" s="56"/>
      <c r="J54" s="56"/>
      <c r="K54" s="29" t="s">
        <v>69</v>
      </c>
      <c r="L54" s="30">
        <v>85.17</v>
      </c>
    </row>
    <row r="55" spans="1:12" ht="15.4" customHeight="1" x14ac:dyDescent="0.25">
      <c r="A55" s="56" t="str">
        <f>"Change in payroll jobs since week ending "&amp;TEXT($L$3,"dd mmmm yyyy")&amp;" by Industry, "&amp;$L$1</f>
        <v>Change in payroll jobs since week ending 14 March 2020 by Industry, Western Australia</v>
      </c>
      <c r="B55" s="19"/>
      <c r="C55" s="19"/>
      <c r="D55" s="19"/>
      <c r="E55" s="19"/>
      <c r="F55" s="19"/>
      <c r="G55" s="19"/>
      <c r="H55" s="19"/>
      <c r="I55" s="19"/>
      <c r="J55" s="19"/>
      <c r="K55" s="29" t="s">
        <v>47</v>
      </c>
      <c r="L55" s="30">
        <v>101.14</v>
      </c>
    </row>
    <row r="56" spans="1:12" ht="15.4" customHeight="1" x14ac:dyDescent="0.25">
      <c r="B56" s="19"/>
      <c r="C56" s="19"/>
      <c r="D56" s="19"/>
      <c r="E56" s="19"/>
      <c r="F56" s="19"/>
      <c r="G56" s="19"/>
      <c r="H56" s="19"/>
      <c r="I56" s="19"/>
      <c r="J56" s="19"/>
      <c r="K56" s="29" t="s">
        <v>48</v>
      </c>
      <c r="L56" s="30">
        <v>100.58</v>
      </c>
    </row>
    <row r="57" spans="1:12" ht="15.4" customHeight="1" x14ac:dyDescent="0.25">
      <c r="B57" s="19"/>
      <c r="C57" s="19"/>
      <c r="D57" s="19"/>
      <c r="E57" s="19"/>
      <c r="F57" s="19"/>
      <c r="G57" s="19"/>
      <c r="H57" s="19"/>
      <c r="I57" s="19"/>
      <c r="J57" s="19"/>
      <c r="K57" s="31" t="s">
        <v>49</v>
      </c>
      <c r="L57" s="30">
        <v>101.49</v>
      </c>
    </row>
    <row r="58" spans="1:12" ht="15.4" customHeight="1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25" t="s">
        <v>50</v>
      </c>
      <c r="L58" s="30">
        <v>103.62</v>
      </c>
    </row>
    <row r="59" spans="1:12" ht="15.4" customHeight="1" x14ac:dyDescent="0.25">
      <c r="B59" s="19"/>
      <c r="C59" s="19"/>
      <c r="D59" s="19"/>
      <c r="E59" s="19"/>
      <c r="F59" s="19"/>
      <c r="G59" s="19"/>
      <c r="H59" s="19"/>
      <c r="I59" s="19"/>
      <c r="J59" s="19"/>
      <c r="K59" s="25" t="s">
        <v>51</v>
      </c>
      <c r="L59" s="30">
        <v>108.92</v>
      </c>
    </row>
    <row r="60" spans="1:12" ht="15.4" customHeight="1" x14ac:dyDescent="0.25">
      <c r="K60" s="25" t="s">
        <v>52</v>
      </c>
      <c r="L60" s="30">
        <v>110.41</v>
      </c>
    </row>
    <row r="61" spans="1:12" ht="15.4" customHeight="1" x14ac:dyDescent="0.25">
      <c r="K61" s="25"/>
      <c r="L61" s="30"/>
    </row>
    <row r="62" spans="1:12" ht="15.4" customHeight="1" x14ac:dyDescent="0.25">
      <c r="B62" s="19"/>
      <c r="C62" s="19"/>
      <c r="D62" s="19"/>
      <c r="E62" s="19"/>
      <c r="F62" s="19"/>
      <c r="G62" s="19"/>
      <c r="H62" s="19"/>
      <c r="I62" s="19"/>
      <c r="J62" s="19"/>
      <c r="K62" s="27"/>
      <c r="L62" s="27"/>
    </row>
    <row r="63" spans="1:12" ht="15.4" customHeight="1" x14ac:dyDescent="0.25">
      <c r="K63" s="30" t="s">
        <v>25</v>
      </c>
      <c r="L63" s="29" t="s">
        <v>63</v>
      </c>
    </row>
    <row r="64" spans="1:12" ht="15.4" customHeight="1" x14ac:dyDescent="0.25">
      <c r="K64" s="63"/>
      <c r="L64" s="29" t="s">
        <v>24</v>
      </c>
    </row>
    <row r="65" spans="1:12" ht="15.4" customHeight="1" x14ac:dyDescent="0.25">
      <c r="K65" s="29" t="s">
        <v>69</v>
      </c>
      <c r="L65" s="30">
        <v>89.79</v>
      </c>
    </row>
    <row r="66" spans="1:12" ht="15.4" customHeight="1" x14ac:dyDescent="0.25">
      <c r="K66" s="29" t="s">
        <v>47</v>
      </c>
      <c r="L66" s="30">
        <v>104.12</v>
      </c>
    </row>
    <row r="67" spans="1:12" ht="15.4" customHeight="1" x14ac:dyDescent="0.25">
      <c r="K67" s="29" t="s">
        <v>48</v>
      </c>
      <c r="L67" s="30">
        <v>104.59</v>
      </c>
    </row>
    <row r="68" spans="1:12" ht="15.4" customHeight="1" x14ac:dyDescent="0.25">
      <c r="K68" s="31" t="s">
        <v>49</v>
      </c>
      <c r="L68" s="30">
        <v>103.55</v>
      </c>
    </row>
    <row r="69" spans="1:12" ht="15.4" customHeight="1" x14ac:dyDescent="0.25">
      <c r="K69" s="25" t="s">
        <v>50</v>
      </c>
      <c r="L69" s="30">
        <v>104.47</v>
      </c>
    </row>
    <row r="70" spans="1:12" ht="15.4" customHeight="1" x14ac:dyDescent="0.25">
      <c r="K70" s="25" t="s">
        <v>51</v>
      </c>
      <c r="L70" s="30">
        <v>108.6</v>
      </c>
    </row>
    <row r="71" spans="1:12" ht="15.4" customHeight="1" x14ac:dyDescent="0.25">
      <c r="K71" s="25" t="s">
        <v>52</v>
      </c>
      <c r="L71" s="30">
        <v>110.46</v>
      </c>
    </row>
    <row r="72" spans="1:12" ht="15.4" customHeight="1" x14ac:dyDescent="0.25">
      <c r="K72" s="25"/>
      <c r="L72" s="30"/>
    </row>
    <row r="73" spans="1:12" ht="15.4" customHeight="1" x14ac:dyDescent="0.25">
      <c r="K73" s="26"/>
      <c r="L73" s="30" t="s">
        <v>23</v>
      </c>
    </row>
    <row r="74" spans="1:12" ht="15.4" customHeight="1" x14ac:dyDescent="0.25">
      <c r="K74" s="29" t="s">
        <v>69</v>
      </c>
      <c r="L74" s="30">
        <v>86.07</v>
      </c>
    </row>
    <row r="75" spans="1:12" ht="15.4" customHeight="1" x14ac:dyDescent="0.25">
      <c r="K75" s="29" t="s">
        <v>47</v>
      </c>
      <c r="L75" s="30">
        <v>103.15</v>
      </c>
    </row>
    <row r="76" spans="1:12" ht="15.4" customHeight="1" x14ac:dyDescent="0.25">
      <c r="K76" s="29" t="s">
        <v>48</v>
      </c>
      <c r="L76" s="30">
        <v>104.57</v>
      </c>
    </row>
    <row r="77" spans="1:12" ht="15.4" customHeight="1" x14ac:dyDescent="0.25">
      <c r="A77" s="56" t="str">
        <f>"Distribution of payroll jobs by industry, "&amp;$L$1</f>
        <v>Distribution of payroll jobs by industry, Western Australia</v>
      </c>
      <c r="K77" s="31" t="s">
        <v>49</v>
      </c>
      <c r="L77" s="30">
        <v>103.69</v>
      </c>
    </row>
    <row r="78" spans="1:12" ht="15.4" customHeight="1" x14ac:dyDescent="0.25">
      <c r="K78" s="25" t="s">
        <v>50</v>
      </c>
      <c r="L78" s="30">
        <v>104.33</v>
      </c>
    </row>
    <row r="79" spans="1:12" ht="15.4" customHeight="1" x14ac:dyDescent="0.25">
      <c r="K79" s="25" t="s">
        <v>51</v>
      </c>
      <c r="L79" s="30">
        <v>108.48</v>
      </c>
    </row>
    <row r="80" spans="1:12" ht="15.4" customHeight="1" x14ac:dyDescent="0.25">
      <c r="K80" s="25" t="s">
        <v>52</v>
      </c>
      <c r="L80" s="30">
        <v>108.36</v>
      </c>
    </row>
    <row r="81" spans="1:12" ht="15.4" customHeight="1" x14ac:dyDescent="0.25">
      <c r="K81" s="25"/>
      <c r="L81" s="30"/>
    </row>
    <row r="82" spans="1:12" ht="15.4" customHeight="1" x14ac:dyDescent="0.25">
      <c r="K82" s="27"/>
      <c r="L82" s="30" t="s">
        <v>22</v>
      </c>
    </row>
    <row r="83" spans="1:12" ht="15.4" customHeight="1" x14ac:dyDescent="0.25">
      <c r="K83" s="29" t="s">
        <v>69</v>
      </c>
      <c r="L83" s="30">
        <v>86.41</v>
      </c>
    </row>
    <row r="84" spans="1:12" ht="15.4" customHeight="1" x14ac:dyDescent="0.25">
      <c r="K84" s="29" t="s">
        <v>47</v>
      </c>
      <c r="L84" s="30">
        <v>102.99</v>
      </c>
    </row>
    <row r="85" spans="1:12" ht="15.4" customHeight="1" x14ac:dyDescent="0.25">
      <c r="K85" s="29" t="s">
        <v>48</v>
      </c>
      <c r="L85" s="30">
        <v>104.83</v>
      </c>
    </row>
    <row r="86" spans="1:12" ht="15.4" customHeight="1" x14ac:dyDescent="0.25">
      <c r="K86" s="31" t="s">
        <v>49</v>
      </c>
      <c r="L86" s="30">
        <v>104.13</v>
      </c>
    </row>
    <row r="87" spans="1:12" ht="15.4" customHeight="1" x14ac:dyDescent="0.25">
      <c r="K87" s="25" t="s">
        <v>50</v>
      </c>
      <c r="L87" s="30">
        <v>104.86</v>
      </c>
    </row>
    <row r="88" spans="1:12" ht="15.4" customHeight="1" x14ac:dyDescent="0.25">
      <c r="K88" s="25" t="s">
        <v>51</v>
      </c>
      <c r="L88" s="30">
        <v>109.23</v>
      </c>
    </row>
    <row r="89" spans="1:12" ht="15.4" customHeight="1" x14ac:dyDescent="0.25">
      <c r="K89" s="25" t="s">
        <v>52</v>
      </c>
      <c r="L89" s="30">
        <v>110.48</v>
      </c>
    </row>
    <row r="90" spans="1:12" ht="15.4" customHeight="1" x14ac:dyDescent="0.25">
      <c r="K90" s="25"/>
      <c r="L90" s="30"/>
    </row>
    <row r="91" spans="1:12" ht="15" customHeight="1" x14ac:dyDescent="0.25">
      <c r="B91" s="19"/>
      <c r="C91" s="19"/>
      <c r="D91" s="19"/>
      <c r="E91" s="19"/>
      <c r="F91" s="19"/>
      <c r="G91" s="19"/>
      <c r="H91" s="19"/>
      <c r="I91" s="19"/>
      <c r="J91" s="19"/>
      <c r="K91" s="26"/>
      <c r="L91" s="26"/>
    </row>
    <row r="92" spans="1:12" ht="15" customHeight="1" x14ac:dyDescent="0.25">
      <c r="B92" s="19"/>
      <c r="C92" s="19"/>
      <c r="D92" s="19"/>
      <c r="E92" s="19"/>
      <c r="F92" s="19"/>
      <c r="G92" s="19"/>
      <c r="H92" s="19"/>
      <c r="I92" s="19"/>
      <c r="J92" s="19"/>
      <c r="K92" s="30" t="s">
        <v>21</v>
      </c>
      <c r="L92" s="49" t="s">
        <v>64</v>
      </c>
    </row>
    <row r="93" spans="1:12" ht="15" customHeight="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22"/>
      <c r="L93" s="28"/>
    </row>
    <row r="94" spans="1:12" ht="15" customHeight="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26" t="s">
        <v>19</v>
      </c>
      <c r="L94" s="29">
        <v>-4.1200000000000001E-2</v>
      </c>
    </row>
    <row r="95" spans="1:12" ht="15" customHeight="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26" t="s">
        <v>0</v>
      </c>
      <c r="L95" s="29">
        <v>5.1999999999999998E-3</v>
      </c>
    </row>
    <row r="96" spans="1:12" ht="15" customHeight="1" x14ac:dyDescent="0.25">
      <c r="B96" s="19"/>
      <c r="C96" s="19"/>
      <c r="D96" s="19"/>
      <c r="E96" s="19"/>
      <c r="F96" s="19"/>
      <c r="G96" s="19"/>
      <c r="H96" s="19"/>
      <c r="I96" s="19"/>
      <c r="J96" s="19"/>
      <c r="K96" s="26" t="s">
        <v>1</v>
      </c>
      <c r="L96" s="29">
        <v>8.3999999999999995E-3</v>
      </c>
    </row>
    <row r="97" spans="1:12" ht="15" customHeight="1" x14ac:dyDescent="0.25">
      <c r="B97" s="19"/>
      <c r="C97" s="19"/>
      <c r="D97" s="19"/>
      <c r="E97" s="19"/>
      <c r="F97" s="19"/>
      <c r="G97" s="19"/>
      <c r="H97" s="19"/>
      <c r="I97" s="19"/>
      <c r="J97" s="19"/>
      <c r="K97" s="26" t="s">
        <v>18</v>
      </c>
      <c r="L97" s="29">
        <v>6.4699999999999994E-2</v>
      </c>
    </row>
    <row r="98" spans="1:12" ht="15" customHeight="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26" t="s">
        <v>2</v>
      </c>
      <c r="L98" s="29">
        <v>4.7000000000000002E-3</v>
      </c>
    </row>
    <row r="99" spans="1:12" ht="15" customHeight="1" x14ac:dyDescent="0.25">
      <c r="B99" s="19"/>
      <c r="C99" s="19"/>
      <c r="D99" s="19"/>
      <c r="E99" s="19"/>
      <c r="F99" s="19"/>
      <c r="G99" s="19"/>
      <c r="H99" s="19"/>
      <c r="I99" s="19"/>
      <c r="J99" s="19"/>
      <c r="K99" s="26" t="s">
        <v>17</v>
      </c>
      <c r="L99" s="29">
        <v>2E-3</v>
      </c>
    </row>
    <row r="100" spans="1:12" ht="15" customHeight="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26" t="s">
        <v>16</v>
      </c>
      <c r="L100" s="29">
        <v>-4.7000000000000002E-3</v>
      </c>
    </row>
    <row r="101" spans="1:12" ht="15" customHeight="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26" t="s">
        <v>15</v>
      </c>
      <c r="L101" s="29">
        <v>-8.14E-2</v>
      </c>
    </row>
    <row r="102" spans="1:12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26" t="s">
        <v>14</v>
      </c>
      <c r="L102" s="29">
        <v>-3.5799999999999998E-2</v>
      </c>
    </row>
    <row r="103" spans="1:12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26" t="s">
        <v>13</v>
      </c>
      <c r="L103" s="29">
        <v>-0.1037</v>
      </c>
    </row>
    <row r="104" spans="1:12" x14ac:dyDescent="0.25">
      <c r="K104" s="26" t="s">
        <v>12</v>
      </c>
      <c r="L104" s="29">
        <v>0.16089999999999999</v>
      </c>
    </row>
    <row r="105" spans="1:12" x14ac:dyDescent="0.25">
      <c r="K105" s="26" t="s">
        <v>11</v>
      </c>
      <c r="L105" s="29">
        <v>-4.1999999999999997E-3</v>
      </c>
    </row>
    <row r="106" spans="1:12" x14ac:dyDescent="0.25">
      <c r="K106" s="26" t="s">
        <v>10</v>
      </c>
      <c r="L106" s="29">
        <v>3.9100000000000003E-2</v>
      </c>
    </row>
    <row r="107" spans="1:12" x14ac:dyDescent="0.25">
      <c r="K107" s="26" t="s">
        <v>9</v>
      </c>
      <c r="L107" s="29">
        <v>4.3700000000000003E-2</v>
      </c>
    </row>
    <row r="108" spans="1:12" x14ac:dyDescent="0.25">
      <c r="K108" s="26" t="s">
        <v>8</v>
      </c>
      <c r="L108" s="29">
        <v>0.1192</v>
      </c>
    </row>
    <row r="109" spans="1:12" x14ac:dyDescent="0.25">
      <c r="K109" s="26" t="s">
        <v>7</v>
      </c>
      <c r="L109" s="29">
        <v>-6.7000000000000002E-3</v>
      </c>
    </row>
    <row r="110" spans="1:12" x14ac:dyDescent="0.25">
      <c r="K110" s="26" t="s">
        <v>6</v>
      </c>
      <c r="L110" s="29">
        <v>7.0699999999999999E-2</v>
      </c>
    </row>
    <row r="111" spans="1:12" x14ac:dyDescent="0.25">
      <c r="K111" s="26" t="s">
        <v>5</v>
      </c>
      <c r="L111" s="29">
        <v>1.95E-2</v>
      </c>
    </row>
    <row r="112" spans="1:12" x14ac:dyDescent="0.25">
      <c r="K112" s="26" t="s">
        <v>3</v>
      </c>
      <c r="L112" s="29">
        <v>4.3400000000000001E-2</v>
      </c>
    </row>
    <row r="113" spans="1:12" x14ac:dyDescent="0.25">
      <c r="K113" s="26"/>
      <c r="L113" s="34"/>
    </row>
    <row r="114" spans="1:12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49" t="s">
        <v>65</v>
      </c>
      <c r="L114" s="49" t="s">
        <v>66</v>
      </c>
    </row>
    <row r="115" spans="1:12" x14ac:dyDescent="0.25">
      <c r="K115" s="22"/>
      <c r="L115" s="35">
        <v>43904</v>
      </c>
    </row>
    <row r="116" spans="1:12" x14ac:dyDescent="0.25">
      <c r="K116" s="26" t="s">
        <v>19</v>
      </c>
      <c r="L116" s="29">
        <v>1.35E-2</v>
      </c>
    </row>
    <row r="117" spans="1:12" x14ac:dyDescent="0.25">
      <c r="K117" s="26" t="s">
        <v>0</v>
      </c>
      <c r="L117" s="29">
        <v>7.0099999999999996E-2</v>
      </c>
    </row>
    <row r="118" spans="1:12" x14ac:dyDescent="0.25">
      <c r="K118" s="26" t="s">
        <v>1</v>
      </c>
      <c r="L118" s="29">
        <v>5.9400000000000001E-2</v>
      </c>
    </row>
    <row r="119" spans="1:12" x14ac:dyDescent="0.25">
      <c r="K119" s="26" t="s">
        <v>18</v>
      </c>
      <c r="L119" s="29">
        <v>1.11E-2</v>
      </c>
    </row>
    <row r="120" spans="1:12" x14ac:dyDescent="0.25">
      <c r="K120" s="26" t="s">
        <v>2</v>
      </c>
      <c r="L120" s="29">
        <v>6.7900000000000002E-2</v>
      </c>
    </row>
    <row r="121" spans="1:12" x14ac:dyDescent="0.25">
      <c r="K121" s="26" t="s">
        <v>17</v>
      </c>
      <c r="L121" s="29">
        <v>3.9300000000000002E-2</v>
      </c>
    </row>
    <row r="122" spans="1:12" x14ac:dyDescent="0.25">
      <c r="K122" s="26" t="s">
        <v>16</v>
      </c>
      <c r="L122" s="29">
        <v>9.5299999999999996E-2</v>
      </c>
    </row>
    <row r="123" spans="1:12" x14ac:dyDescent="0.25">
      <c r="K123" s="26" t="s">
        <v>15</v>
      </c>
      <c r="L123" s="29">
        <v>6.4399999999999999E-2</v>
      </c>
    </row>
    <row r="124" spans="1:12" x14ac:dyDescent="0.25">
      <c r="K124" s="26" t="s">
        <v>14</v>
      </c>
      <c r="L124" s="29">
        <v>4.1099999999999998E-2</v>
      </c>
    </row>
    <row r="125" spans="1:12" x14ac:dyDescent="0.25">
      <c r="K125" s="26" t="s">
        <v>13</v>
      </c>
      <c r="L125" s="29">
        <v>7.3000000000000001E-3</v>
      </c>
    </row>
    <row r="126" spans="1:12" x14ac:dyDescent="0.25">
      <c r="K126" s="26" t="s">
        <v>12</v>
      </c>
      <c r="L126" s="29">
        <v>2.5600000000000001E-2</v>
      </c>
    </row>
    <row r="127" spans="1:12" x14ac:dyDescent="0.25">
      <c r="K127" s="26" t="s">
        <v>11</v>
      </c>
      <c r="L127" s="29">
        <v>2.1600000000000001E-2</v>
      </c>
    </row>
    <row r="128" spans="1:12" x14ac:dyDescent="0.25">
      <c r="K128" s="26" t="s">
        <v>10</v>
      </c>
      <c r="L128" s="29">
        <v>7.4099999999999999E-2</v>
      </c>
    </row>
    <row r="129" spans="11:12" x14ac:dyDescent="0.25">
      <c r="K129" s="26" t="s">
        <v>9</v>
      </c>
      <c r="L129" s="29">
        <v>6.3700000000000007E-2</v>
      </c>
    </row>
    <row r="130" spans="11:12" x14ac:dyDescent="0.25">
      <c r="K130" s="26" t="s">
        <v>8</v>
      </c>
      <c r="L130" s="29">
        <v>6.0400000000000002E-2</v>
      </c>
    </row>
    <row r="131" spans="11:12" x14ac:dyDescent="0.25">
      <c r="K131" s="26" t="s">
        <v>7</v>
      </c>
      <c r="L131" s="29">
        <v>8.6400000000000005E-2</v>
      </c>
    </row>
    <row r="132" spans="11:12" x14ac:dyDescent="0.25">
      <c r="K132" s="26" t="s">
        <v>6</v>
      </c>
      <c r="L132" s="29">
        <v>0.1426</v>
      </c>
    </row>
    <row r="133" spans="11:12" x14ac:dyDescent="0.25">
      <c r="K133" s="26" t="s">
        <v>5</v>
      </c>
      <c r="L133" s="29">
        <v>1.61E-2</v>
      </c>
    </row>
    <row r="134" spans="11:12" x14ac:dyDescent="0.25">
      <c r="K134" s="26" t="s">
        <v>3</v>
      </c>
      <c r="L134" s="29">
        <v>3.5799999999999998E-2</v>
      </c>
    </row>
    <row r="135" spans="11:12" x14ac:dyDescent="0.25">
      <c r="K135" s="22"/>
      <c r="L135" s="33" t="s">
        <v>20</v>
      </c>
    </row>
    <row r="136" spans="11:12" x14ac:dyDescent="0.25">
      <c r="K136" s="26" t="s">
        <v>19</v>
      </c>
      <c r="L136" s="29">
        <v>1.24E-2</v>
      </c>
    </row>
    <row r="137" spans="11:12" x14ac:dyDescent="0.25">
      <c r="K137" s="26" t="s">
        <v>0</v>
      </c>
      <c r="L137" s="29">
        <v>6.7699999999999996E-2</v>
      </c>
    </row>
    <row r="138" spans="11:12" x14ac:dyDescent="0.25">
      <c r="K138" s="26" t="s">
        <v>1</v>
      </c>
      <c r="L138" s="29">
        <v>5.7599999999999998E-2</v>
      </c>
    </row>
    <row r="139" spans="11:12" x14ac:dyDescent="0.25">
      <c r="K139" s="26" t="s">
        <v>18</v>
      </c>
      <c r="L139" s="29">
        <v>1.14E-2</v>
      </c>
    </row>
    <row r="140" spans="11:12" x14ac:dyDescent="0.25">
      <c r="K140" s="26" t="s">
        <v>2</v>
      </c>
      <c r="L140" s="29">
        <v>6.5699999999999995E-2</v>
      </c>
    </row>
    <row r="141" spans="11:12" x14ac:dyDescent="0.25">
      <c r="K141" s="26" t="s">
        <v>17</v>
      </c>
      <c r="L141" s="29">
        <v>3.7900000000000003E-2</v>
      </c>
    </row>
    <row r="142" spans="11:12" x14ac:dyDescent="0.25">
      <c r="K142" s="26" t="s">
        <v>16</v>
      </c>
      <c r="L142" s="29">
        <v>9.1200000000000003E-2</v>
      </c>
    </row>
    <row r="143" spans="11:12" x14ac:dyDescent="0.25">
      <c r="K143" s="26" t="s">
        <v>15</v>
      </c>
      <c r="L143" s="29">
        <v>5.6899999999999999E-2</v>
      </c>
    </row>
    <row r="144" spans="11:12" x14ac:dyDescent="0.25">
      <c r="K144" s="26" t="s">
        <v>14</v>
      </c>
      <c r="L144" s="29">
        <v>3.8100000000000002E-2</v>
      </c>
    </row>
    <row r="145" spans="11:12" x14ac:dyDescent="0.25">
      <c r="K145" s="26" t="s">
        <v>13</v>
      </c>
      <c r="L145" s="29">
        <v>6.3E-3</v>
      </c>
    </row>
    <row r="146" spans="11:12" x14ac:dyDescent="0.25">
      <c r="K146" s="26" t="s">
        <v>12</v>
      </c>
      <c r="L146" s="29">
        <v>2.86E-2</v>
      </c>
    </row>
    <row r="147" spans="11:12" x14ac:dyDescent="0.25">
      <c r="K147" s="26" t="s">
        <v>11</v>
      </c>
      <c r="L147" s="29">
        <v>2.07E-2</v>
      </c>
    </row>
    <row r="148" spans="11:12" x14ac:dyDescent="0.25">
      <c r="K148" s="26" t="s">
        <v>10</v>
      </c>
      <c r="L148" s="29">
        <v>7.4099999999999999E-2</v>
      </c>
    </row>
    <row r="149" spans="11:12" x14ac:dyDescent="0.25">
      <c r="K149" s="26" t="s">
        <v>9</v>
      </c>
      <c r="L149" s="29">
        <v>6.3899999999999998E-2</v>
      </c>
    </row>
    <row r="150" spans="11:12" x14ac:dyDescent="0.25">
      <c r="K150" s="26" t="s">
        <v>8</v>
      </c>
      <c r="L150" s="29">
        <v>6.5100000000000005E-2</v>
      </c>
    </row>
    <row r="151" spans="11:12" x14ac:dyDescent="0.25">
      <c r="K151" s="26" t="s">
        <v>7</v>
      </c>
      <c r="L151" s="29">
        <v>8.2600000000000007E-2</v>
      </c>
    </row>
    <row r="152" spans="11:12" x14ac:dyDescent="0.25">
      <c r="K152" s="26" t="s">
        <v>6</v>
      </c>
      <c r="L152" s="29">
        <v>0.14680000000000001</v>
      </c>
    </row>
    <row r="153" spans="11:12" x14ac:dyDescent="0.25">
      <c r="K153" s="26" t="s">
        <v>5</v>
      </c>
      <c r="L153" s="29">
        <v>1.5800000000000002E-2</v>
      </c>
    </row>
    <row r="154" spans="11:12" x14ac:dyDescent="0.25">
      <c r="K154" s="26" t="s">
        <v>3</v>
      </c>
      <c r="L154" s="29">
        <v>3.5900000000000001E-2</v>
      </c>
    </row>
    <row r="155" spans="11:12" x14ac:dyDescent="0.25">
      <c r="K155" s="22"/>
      <c r="L155" s="26"/>
    </row>
    <row r="156" spans="11:12" x14ac:dyDescent="0.25">
      <c r="K156" s="26" t="s">
        <v>53</v>
      </c>
      <c r="L156" s="49"/>
    </row>
    <row r="157" spans="11:12" x14ac:dyDescent="0.25">
      <c r="K157" s="48">
        <v>43904</v>
      </c>
      <c r="L157" s="30">
        <v>100</v>
      </c>
    </row>
    <row r="158" spans="11:12" x14ac:dyDescent="0.25">
      <c r="K158" s="48">
        <v>43911</v>
      </c>
      <c r="L158" s="30">
        <v>98.971100000000007</v>
      </c>
    </row>
    <row r="159" spans="11:12" x14ac:dyDescent="0.25">
      <c r="K159" s="48">
        <v>43918</v>
      </c>
      <c r="L159" s="30">
        <v>95.467399999999998</v>
      </c>
    </row>
    <row r="160" spans="11:12" x14ac:dyDescent="0.25">
      <c r="K160" s="48">
        <v>43925</v>
      </c>
      <c r="L160" s="30">
        <v>92.919600000000003</v>
      </c>
    </row>
    <row r="161" spans="11:12" x14ac:dyDescent="0.25">
      <c r="K161" s="48">
        <v>43932</v>
      </c>
      <c r="L161" s="30">
        <v>91.646900000000002</v>
      </c>
    </row>
    <row r="162" spans="11:12" x14ac:dyDescent="0.25">
      <c r="K162" s="48">
        <v>43939</v>
      </c>
      <c r="L162" s="30">
        <v>91.630499999999998</v>
      </c>
    </row>
    <row r="163" spans="11:12" x14ac:dyDescent="0.25">
      <c r="K163" s="48">
        <v>43946</v>
      </c>
      <c r="L163" s="30">
        <v>92.1601</v>
      </c>
    </row>
    <row r="164" spans="11:12" x14ac:dyDescent="0.25">
      <c r="K164" s="48">
        <v>43953</v>
      </c>
      <c r="L164" s="30">
        <v>92.657399999999996</v>
      </c>
    </row>
    <row r="165" spans="11:12" x14ac:dyDescent="0.25">
      <c r="K165" s="48">
        <v>43960</v>
      </c>
      <c r="L165" s="30">
        <v>93.342600000000004</v>
      </c>
    </row>
    <row r="166" spans="11:12" x14ac:dyDescent="0.25">
      <c r="K166" s="48">
        <v>43967</v>
      </c>
      <c r="L166" s="30">
        <v>93.935100000000006</v>
      </c>
    </row>
    <row r="167" spans="11:12" x14ac:dyDescent="0.25">
      <c r="K167" s="48">
        <v>43974</v>
      </c>
      <c r="L167" s="30">
        <v>94.290700000000001</v>
      </c>
    </row>
    <row r="168" spans="11:12" x14ac:dyDescent="0.25">
      <c r="K168" s="48">
        <v>43981</v>
      </c>
      <c r="L168" s="30">
        <v>94.798000000000002</v>
      </c>
    </row>
    <row r="169" spans="11:12" x14ac:dyDescent="0.25">
      <c r="K169" s="48">
        <v>43988</v>
      </c>
      <c r="L169" s="30">
        <v>95.781099999999995</v>
      </c>
    </row>
    <row r="170" spans="11:12" x14ac:dyDescent="0.25">
      <c r="K170" s="48">
        <v>43995</v>
      </c>
      <c r="L170" s="30">
        <v>96.2804</v>
      </c>
    </row>
    <row r="171" spans="11:12" x14ac:dyDescent="0.25">
      <c r="K171" s="48">
        <v>44002</v>
      </c>
      <c r="L171" s="30">
        <v>96.295699999999997</v>
      </c>
    </row>
    <row r="172" spans="11:12" x14ac:dyDescent="0.25">
      <c r="K172" s="48">
        <v>44009</v>
      </c>
      <c r="L172" s="30">
        <v>95.902199999999993</v>
      </c>
    </row>
    <row r="173" spans="11:12" x14ac:dyDescent="0.25">
      <c r="K173" s="48">
        <v>44016</v>
      </c>
      <c r="L173" s="30">
        <v>97.157300000000006</v>
      </c>
    </row>
    <row r="174" spans="11:12" x14ac:dyDescent="0.25">
      <c r="K174" s="48">
        <v>44023</v>
      </c>
      <c r="L174" s="30">
        <v>98.278999999999996</v>
      </c>
    </row>
    <row r="175" spans="11:12" x14ac:dyDescent="0.25">
      <c r="K175" s="48">
        <v>44030</v>
      </c>
      <c r="L175" s="30">
        <v>98.382000000000005</v>
      </c>
    </row>
    <row r="176" spans="11:12" x14ac:dyDescent="0.25">
      <c r="K176" s="48">
        <v>44037</v>
      </c>
      <c r="L176" s="30">
        <v>98.604500000000002</v>
      </c>
    </row>
    <row r="177" spans="11:12" x14ac:dyDescent="0.25">
      <c r="K177" s="48">
        <v>44044</v>
      </c>
      <c r="L177" s="30">
        <v>98.825599999999994</v>
      </c>
    </row>
    <row r="178" spans="11:12" x14ac:dyDescent="0.25">
      <c r="K178" s="48">
        <v>44051</v>
      </c>
      <c r="L178" s="30">
        <v>98.822100000000006</v>
      </c>
    </row>
    <row r="179" spans="11:12" x14ac:dyDescent="0.25">
      <c r="K179" s="48">
        <v>44058</v>
      </c>
      <c r="L179" s="30">
        <v>98.729900000000001</v>
      </c>
    </row>
    <row r="180" spans="11:12" x14ac:dyDescent="0.25">
      <c r="K180" s="48">
        <v>44065</v>
      </c>
      <c r="L180" s="30">
        <v>98.791799999999995</v>
      </c>
    </row>
    <row r="181" spans="11:12" x14ac:dyDescent="0.25">
      <c r="K181" s="48">
        <v>44072</v>
      </c>
      <c r="L181" s="30">
        <v>98.928299999999993</v>
      </c>
    </row>
    <row r="182" spans="11:12" x14ac:dyDescent="0.25">
      <c r="K182" s="48">
        <v>44079</v>
      </c>
      <c r="L182" s="30">
        <v>99.113</v>
      </c>
    </row>
    <row r="183" spans="11:12" x14ac:dyDescent="0.25">
      <c r="K183" s="48">
        <v>44086</v>
      </c>
      <c r="L183" s="30">
        <v>99.531000000000006</v>
      </c>
    </row>
    <row r="184" spans="11:12" x14ac:dyDescent="0.25">
      <c r="K184" s="48">
        <v>44093</v>
      </c>
      <c r="L184" s="30">
        <v>99.714100000000002</v>
      </c>
    </row>
    <row r="185" spans="11:12" x14ac:dyDescent="0.25">
      <c r="K185" s="48">
        <v>44100</v>
      </c>
      <c r="L185" s="30">
        <v>99.520200000000003</v>
      </c>
    </row>
    <row r="186" spans="11:12" x14ac:dyDescent="0.25">
      <c r="K186" s="48">
        <v>44107</v>
      </c>
      <c r="L186" s="30">
        <v>98.806100000000001</v>
      </c>
    </row>
    <row r="187" spans="11:12" x14ac:dyDescent="0.25">
      <c r="K187" s="48">
        <v>44114</v>
      </c>
      <c r="L187" s="30">
        <v>99.054699999999997</v>
      </c>
    </row>
    <row r="188" spans="11:12" x14ac:dyDescent="0.25">
      <c r="K188" s="48">
        <v>44121</v>
      </c>
      <c r="L188" s="30">
        <v>99.898700000000005</v>
      </c>
    </row>
    <row r="189" spans="11:12" x14ac:dyDescent="0.25">
      <c r="K189" s="48">
        <v>44128</v>
      </c>
      <c r="L189" s="30">
        <v>100.1797</v>
      </c>
    </row>
    <row r="190" spans="11:12" x14ac:dyDescent="0.25">
      <c r="K190" s="48">
        <v>44135</v>
      </c>
      <c r="L190" s="30">
        <v>100.3057</v>
      </c>
    </row>
    <row r="191" spans="11:12" x14ac:dyDescent="0.25">
      <c r="K191" s="48">
        <v>44142</v>
      </c>
      <c r="L191" s="30">
        <v>100.6802</v>
      </c>
    </row>
    <row r="192" spans="11:12" x14ac:dyDescent="0.25">
      <c r="K192" s="48">
        <v>44149</v>
      </c>
      <c r="L192" s="30">
        <v>101.4242</v>
      </c>
    </row>
    <row r="193" spans="11:12" x14ac:dyDescent="0.25">
      <c r="K193" s="48">
        <v>44156</v>
      </c>
      <c r="L193" s="30">
        <v>101.7448</v>
      </c>
    </row>
    <row r="194" spans="11:12" x14ac:dyDescent="0.25">
      <c r="K194" s="48">
        <v>44163</v>
      </c>
      <c r="L194" s="30">
        <v>102.0594</v>
      </c>
    </row>
    <row r="195" spans="11:12" x14ac:dyDescent="0.25">
      <c r="K195" s="48">
        <v>44170</v>
      </c>
      <c r="L195" s="30">
        <v>102.60809999999999</v>
      </c>
    </row>
    <row r="196" spans="11:12" x14ac:dyDescent="0.25">
      <c r="K196" s="48">
        <v>44177</v>
      </c>
      <c r="L196" s="30">
        <v>102.67870000000001</v>
      </c>
    </row>
    <row r="197" spans="11:12" x14ac:dyDescent="0.25">
      <c r="K197" s="48">
        <v>44184</v>
      </c>
      <c r="L197" s="30">
        <v>101.8707</v>
      </c>
    </row>
    <row r="198" spans="11:12" x14ac:dyDescent="0.25">
      <c r="K198" s="48">
        <v>44191</v>
      </c>
      <c r="L198" s="30">
        <v>98.0732</v>
      </c>
    </row>
    <row r="199" spans="11:12" x14ac:dyDescent="0.25">
      <c r="K199" s="48">
        <v>44198</v>
      </c>
      <c r="L199" s="30">
        <v>95.142399999999995</v>
      </c>
    </row>
    <row r="200" spans="11:12" x14ac:dyDescent="0.25">
      <c r="K200" s="48">
        <v>44205</v>
      </c>
      <c r="L200" s="30">
        <v>96.463800000000006</v>
      </c>
    </row>
    <row r="201" spans="11:12" x14ac:dyDescent="0.25">
      <c r="K201" s="48">
        <v>44212</v>
      </c>
      <c r="L201" s="30">
        <v>98.546099999999996</v>
      </c>
    </row>
    <row r="202" spans="11:12" x14ac:dyDescent="0.25">
      <c r="K202" s="48">
        <v>44219</v>
      </c>
      <c r="L202" s="30">
        <v>99.492999999999995</v>
      </c>
    </row>
    <row r="203" spans="11:12" x14ac:dyDescent="0.25">
      <c r="K203" s="48">
        <v>44226</v>
      </c>
      <c r="L203" s="30">
        <v>99.995099999999994</v>
      </c>
    </row>
    <row r="204" spans="11:12" x14ac:dyDescent="0.25">
      <c r="K204" s="48">
        <v>44233</v>
      </c>
      <c r="L204" s="30">
        <v>100.7491</v>
      </c>
    </row>
    <row r="205" spans="11:12" x14ac:dyDescent="0.25">
      <c r="K205" s="48">
        <v>44240</v>
      </c>
      <c r="L205" s="30">
        <v>101.77970000000001</v>
      </c>
    </row>
    <row r="206" spans="11:12" x14ac:dyDescent="0.25">
      <c r="K206" s="48">
        <v>44247</v>
      </c>
      <c r="L206" s="30">
        <v>101.9371</v>
      </c>
    </row>
    <row r="207" spans="11:12" x14ac:dyDescent="0.25">
      <c r="K207" s="48">
        <v>44254</v>
      </c>
      <c r="L207" s="30">
        <v>102.2824</v>
      </c>
    </row>
    <row r="208" spans="11:12" x14ac:dyDescent="0.25">
      <c r="K208" s="48">
        <v>44261</v>
      </c>
      <c r="L208" s="30">
        <v>102.49639999999999</v>
      </c>
    </row>
    <row r="209" spans="11:12" x14ac:dyDescent="0.25">
      <c r="K209" s="48">
        <v>44268</v>
      </c>
      <c r="L209" s="30">
        <v>102.8248</v>
      </c>
    </row>
    <row r="210" spans="11:12" x14ac:dyDescent="0.25">
      <c r="K210" s="48">
        <v>44275</v>
      </c>
      <c r="L210" s="30">
        <v>102.96429999999999</v>
      </c>
    </row>
    <row r="211" spans="11:12" x14ac:dyDescent="0.25">
      <c r="K211" s="48">
        <v>44282</v>
      </c>
      <c r="L211" s="30">
        <v>102.9513</v>
      </c>
    </row>
    <row r="212" spans="11:12" x14ac:dyDescent="0.25">
      <c r="K212" s="48">
        <v>44289</v>
      </c>
      <c r="L212" s="30">
        <v>102.6143</v>
      </c>
    </row>
    <row r="213" spans="11:12" x14ac:dyDescent="0.25">
      <c r="K213" s="48">
        <v>44296</v>
      </c>
      <c r="L213" s="30">
        <v>101.8399</v>
      </c>
    </row>
    <row r="214" spans="11:12" x14ac:dyDescent="0.25">
      <c r="K214" s="48">
        <v>44303</v>
      </c>
      <c r="L214" s="30">
        <v>101.7968</v>
      </c>
    </row>
    <row r="215" spans="11:12" x14ac:dyDescent="0.25">
      <c r="K215" s="48">
        <v>44310</v>
      </c>
      <c r="L215" s="30">
        <v>102.0003</v>
      </c>
    </row>
    <row r="216" spans="11:12" x14ac:dyDescent="0.25">
      <c r="K216" s="48">
        <v>44317</v>
      </c>
      <c r="L216" s="30">
        <v>101.8246</v>
      </c>
    </row>
    <row r="217" spans="11:12" x14ac:dyDescent="0.25">
      <c r="K217" s="48">
        <v>44324</v>
      </c>
      <c r="L217" s="30">
        <v>101.45269999999999</v>
      </c>
    </row>
    <row r="218" spans="11:12" x14ac:dyDescent="0.25">
      <c r="K218" s="48" t="s">
        <v>54</v>
      </c>
      <c r="L218" s="30" t="s">
        <v>54</v>
      </c>
    </row>
    <row r="219" spans="11:12" x14ac:dyDescent="0.25">
      <c r="K219" s="48" t="s">
        <v>54</v>
      </c>
      <c r="L219" s="30" t="s">
        <v>54</v>
      </c>
    </row>
    <row r="220" spans="11:12" x14ac:dyDescent="0.25">
      <c r="K220" s="48" t="s">
        <v>54</v>
      </c>
      <c r="L220" s="30" t="s">
        <v>54</v>
      </c>
    </row>
    <row r="221" spans="11:12" x14ac:dyDescent="0.25">
      <c r="K221" s="48" t="s">
        <v>54</v>
      </c>
      <c r="L221" s="30" t="s">
        <v>54</v>
      </c>
    </row>
    <row r="222" spans="11:12" x14ac:dyDescent="0.25">
      <c r="K222" s="48" t="s">
        <v>54</v>
      </c>
      <c r="L222" s="30" t="s">
        <v>54</v>
      </c>
    </row>
    <row r="223" spans="11:12" x14ac:dyDescent="0.25">
      <c r="K223" s="48" t="s">
        <v>54</v>
      </c>
      <c r="L223" s="30" t="s">
        <v>54</v>
      </c>
    </row>
    <row r="224" spans="11:12" x14ac:dyDescent="0.25">
      <c r="K224" s="48" t="s">
        <v>54</v>
      </c>
      <c r="L224" s="30" t="s">
        <v>54</v>
      </c>
    </row>
    <row r="225" spans="11:12" x14ac:dyDescent="0.25">
      <c r="K225" s="48" t="s">
        <v>54</v>
      </c>
      <c r="L225" s="30" t="s">
        <v>54</v>
      </c>
    </row>
    <row r="226" spans="11:12" x14ac:dyDescent="0.25">
      <c r="K226" s="48" t="s">
        <v>54</v>
      </c>
      <c r="L226" s="30" t="s">
        <v>54</v>
      </c>
    </row>
    <row r="227" spans="11:12" x14ac:dyDescent="0.25">
      <c r="K227" s="48" t="s">
        <v>54</v>
      </c>
      <c r="L227" s="30" t="s">
        <v>54</v>
      </c>
    </row>
    <row r="228" spans="11:12" x14ac:dyDescent="0.25">
      <c r="K228" s="48" t="s">
        <v>54</v>
      </c>
      <c r="L228" s="30" t="s">
        <v>54</v>
      </c>
    </row>
    <row r="229" spans="11:12" x14ac:dyDescent="0.25">
      <c r="K229" s="48" t="s">
        <v>54</v>
      </c>
      <c r="L229" s="30" t="s">
        <v>54</v>
      </c>
    </row>
    <row r="230" spans="11:12" x14ac:dyDescent="0.25">
      <c r="K230" s="48" t="s">
        <v>54</v>
      </c>
      <c r="L230" s="30" t="s">
        <v>54</v>
      </c>
    </row>
    <row r="231" spans="11:12" x14ac:dyDescent="0.25">
      <c r="K231" s="48" t="s">
        <v>54</v>
      </c>
      <c r="L231" s="30" t="s">
        <v>54</v>
      </c>
    </row>
    <row r="232" spans="11:12" x14ac:dyDescent="0.25">
      <c r="K232" s="48" t="s">
        <v>54</v>
      </c>
      <c r="L232" s="30" t="s">
        <v>54</v>
      </c>
    </row>
    <row r="233" spans="11:12" x14ac:dyDescent="0.25">
      <c r="K233" s="48" t="s">
        <v>54</v>
      </c>
      <c r="L233" s="30" t="s">
        <v>54</v>
      </c>
    </row>
    <row r="234" spans="11:12" x14ac:dyDescent="0.25">
      <c r="K234" s="48" t="s">
        <v>54</v>
      </c>
      <c r="L234" s="30" t="s">
        <v>54</v>
      </c>
    </row>
    <row r="235" spans="11:12" x14ac:dyDescent="0.25">
      <c r="K235" s="48" t="s">
        <v>54</v>
      </c>
      <c r="L235" s="30" t="s">
        <v>54</v>
      </c>
    </row>
    <row r="236" spans="11:12" x14ac:dyDescent="0.25">
      <c r="K236" s="48" t="s">
        <v>54</v>
      </c>
      <c r="L236" s="30" t="s">
        <v>54</v>
      </c>
    </row>
    <row r="237" spans="11:12" x14ac:dyDescent="0.25">
      <c r="K237" s="48" t="s">
        <v>54</v>
      </c>
      <c r="L237" s="30" t="s">
        <v>54</v>
      </c>
    </row>
    <row r="238" spans="11:12" x14ac:dyDescent="0.25">
      <c r="K238" s="48" t="s">
        <v>54</v>
      </c>
      <c r="L238" s="30" t="s">
        <v>54</v>
      </c>
    </row>
    <row r="239" spans="11:12" x14ac:dyDescent="0.25">
      <c r="K239" s="48" t="s">
        <v>54</v>
      </c>
      <c r="L239" s="30" t="s">
        <v>54</v>
      </c>
    </row>
    <row r="240" spans="11:12" x14ac:dyDescent="0.25">
      <c r="K240" s="48" t="s">
        <v>54</v>
      </c>
      <c r="L240" s="30" t="s">
        <v>54</v>
      </c>
    </row>
    <row r="241" spans="11:12" x14ac:dyDescent="0.25">
      <c r="K241" s="48" t="s">
        <v>54</v>
      </c>
      <c r="L241" s="30" t="s">
        <v>54</v>
      </c>
    </row>
    <row r="242" spans="11:12" x14ac:dyDescent="0.25">
      <c r="K242" s="48" t="s">
        <v>54</v>
      </c>
      <c r="L242" s="30" t="s">
        <v>54</v>
      </c>
    </row>
    <row r="243" spans="11:12" x14ac:dyDescent="0.25">
      <c r="K243" s="48" t="s">
        <v>54</v>
      </c>
      <c r="L243" s="30" t="s">
        <v>54</v>
      </c>
    </row>
    <row r="244" spans="11:12" x14ac:dyDescent="0.25">
      <c r="K244" s="48" t="s">
        <v>54</v>
      </c>
      <c r="L244" s="30" t="s">
        <v>54</v>
      </c>
    </row>
    <row r="245" spans="11:12" x14ac:dyDescent="0.25">
      <c r="K245" s="48" t="s">
        <v>54</v>
      </c>
      <c r="L245" s="30" t="s">
        <v>54</v>
      </c>
    </row>
    <row r="246" spans="11:12" x14ac:dyDescent="0.25">
      <c r="K246" s="48" t="s">
        <v>54</v>
      </c>
      <c r="L246" s="30" t="s">
        <v>54</v>
      </c>
    </row>
    <row r="247" spans="11:12" x14ac:dyDescent="0.25">
      <c r="K247" s="48" t="s">
        <v>54</v>
      </c>
      <c r="L247" s="30" t="s">
        <v>54</v>
      </c>
    </row>
    <row r="248" spans="11:12" x14ac:dyDescent="0.25">
      <c r="K248" s="48" t="s">
        <v>54</v>
      </c>
      <c r="L248" s="30" t="s">
        <v>54</v>
      </c>
    </row>
    <row r="249" spans="11:12" x14ac:dyDescent="0.25">
      <c r="K249" s="48" t="s">
        <v>54</v>
      </c>
      <c r="L249" s="30" t="s">
        <v>54</v>
      </c>
    </row>
    <row r="250" spans="11:12" x14ac:dyDescent="0.25">
      <c r="K250" s="48" t="s">
        <v>54</v>
      </c>
      <c r="L250" s="30" t="s">
        <v>54</v>
      </c>
    </row>
    <row r="251" spans="11:12" x14ac:dyDescent="0.25">
      <c r="K251" s="48" t="s">
        <v>54</v>
      </c>
      <c r="L251" s="30" t="s">
        <v>54</v>
      </c>
    </row>
    <row r="252" spans="11:12" x14ac:dyDescent="0.25">
      <c r="K252" s="48" t="s">
        <v>54</v>
      </c>
      <c r="L252" s="30" t="s">
        <v>54</v>
      </c>
    </row>
    <row r="253" spans="11:12" x14ac:dyDescent="0.25">
      <c r="K253" s="48" t="s">
        <v>54</v>
      </c>
      <c r="L253" s="30" t="s">
        <v>54</v>
      </c>
    </row>
    <row r="254" spans="11:12" x14ac:dyDescent="0.25">
      <c r="K254" s="48" t="s">
        <v>54</v>
      </c>
      <c r="L254" s="30" t="s">
        <v>54</v>
      </c>
    </row>
    <row r="255" spans="11:12" x14ac:dyDescent="0.25">
      <c r="K255" s="48" t="s">
        <v>54</v>
      </c>
      <c r="L255" s="30" t="s">
        <v>54</v>
      </c>
    </row>
    <row r="256" spans="11:12" x14ac:dyDescent="0.25">
      <c r="K256" s="48" t="s">
        <v>54</v>
      </c>
      <c r="L256" s="30" t="s">
        <v>54</v>
      </c>
    </row>
    <row r="257" spans="11:12" x14ac:dyDescent="0.25">
      <c r="K257" s="48" t="s">
        <v>54</v>
      </c>
      <c r="L257" s="30" t="s">
        <v>54</v>
      </c>
    </row>
    <row r="258" spans="11:12" x14ac:dyDescent="0.25">
      <c r="K258" s="48" t="s">
        <v>54</v>
      </c>
      <c r="L258" s="30" t="s">
        <v>54</v>
      </c>
    </row>
    <row r="259" spans="11:12" x14ac:dyDescent="0.25">
      <c r="K259" s="48" t="s">
        <v>54</v>
      </c>
      <c r="L259" s="30" t="s">
        <v>54</v>
      </c>
    </row>
    <row r="260" spans="11:12" x14ac:dyDescent="0.25">
      <c r="K260" s="48" t="s">
        <v>54</v>
      </c>
      <c r="L260" s="30" t="s">
        <v>54</v>
      </c>
    </row>
    <row r="261" spans="11:12" x14ac:dyDescent="0.25">
      <c r="K261" s="48" t="s">
        <v>54</v>
      </c>
      <c r="L261" s="30" t="s">
        <v>54</v>
      </c>
    </row>
    <row r="262" spans="11:12" x14ac:dyDescent="0.25">
      <c r="K262" s="48" t="s">
        <v>54</v>
      </c>
      <c r="L262" s="30" t="s">
        <v>54</v>
      </c>
    </row>
    <row r="263" spans="11:12" x14ac:dyDescent="0.25">
      <c r="K263" s="48" t="s">
        <v>54</v>
      </c>
      <c r="L263" s="30" t="s">
        <v>54</v>
      </c>
    </row>
    <row r="264" spans="11:12" x14ac:dyDescent="0.25">
      <c r="K264" s="48" t="s">
        <v>54</v>
      </c>
      <c r="L264" s="30" t="s">
        <v>54</v>
      </c>
    </row>
    <row r="265" spans="11:12" x14ac:dyDescent="0.25">
      <c r="K265" s="48" t="s">
        <v>54</v>
      </c>
      <c r="L265" s="30" t="s">
        <v>54</v>
      </c>
    </row>
    <row r="266" spans="11:12" x14ac:dyDescent="0.25">
      <c r="K266" s="48" t="s">
        <v>54</v>
      </c>
      <c r="L266" s="30" t="s">
        <v>54</v>
      </c>
    </row>
    <row r="267" spans="11:12" x14ac:dyDescent="0.25">
      <c r="K267" s="48" t="s">
        <v>54</v>
      </c>
      <c r="L267" s="30" t="s">
        <v>54</v>
      </c>
    </row>
    <row r="268" spans="11:12" x14ac:dyDescent="0.25">
      <c r="K268" s="48" t="s">
        <v>54</v>
      </c>
      <c r="L268" s="30" t="s">
        <v>54</v>
      </c>
    </row>
    <row r="269" spans="11:12" x14ac:dyDescent="0.25">
      <c r="K269" s="48" t="s">
        <v>54</v>
      </c>
      <c r="L269" s="30" t="s">
        <v>54</v>
      </c>
    </row>
    <row r="270" spans="11:12" x14ac:dyDescent="0.25">
      <c r="K270" s="48" t="s">
        <v>54</v>
      </c>
      <c r="L270" s="30" t="s">
        <v>54</v>
      </c>
    </row>
    <row r="271" spans="11:12" x14ac:dyDescent="0.25">
      <c r="K271" s="48" t="s">
        <v>54</v>
      </c>
      <c r="L271" s="30" t="s">
        <v>54</v>
      </c>
    </row>
    <row r="272" spans="11:12" x14ac:dyDescent="0.25">
      <c r="K272" s="48" t="s">
        <v>54</v>
      </c>
      <c r="L272" s="30" t="s">
        <v>54</v>
      </c>
    </row>
    <row r="273" spans="11:12" x14ac:dyDescent="0.25">
      <c r="K273" s="48" t="s">
        <v>54</v>
      </c>
      <c r="L273" s="30" t="s">
        <v>54</v>
      </c>
    </row>
    <row r="274" spans="11:12" x14ac:dyDescent="0.25">
      <c r="K274" s="48" t="s">
        <v>54</v>
      </c>
      <c r="L274" s="30" t="s">
        <v>54</v>
      </c>
    </row>
    <row r="275" spans="11:12" x14ac:dyDescent="0.25">
      <c r="K275" s="48" t="s">
        <v>54</v>
      </c>
      <c r="L275" s="30" t="s">
        <v>54</v>
      </c>
    </row>
    <row r="276" spans="11:12" x14ac:dyDescent="0.25">
      <c r="K276" s="48" t="s">
        <v>54</v>
      </c>
      <c r="L276" s="30" t="s">
        <v>54</v>
      </c>
    </row>
    <row r="277" spans="11:12" x14ac:dyDescent="0.25">
      <c r="K277" s="48" t="s">
        <v>54</v>
      </c>
      <c r="L277" s="30" t="s">
        <v>54</v>
      </c>
    </row>
    <row r="278" spans="11:12" x14ac:dyDescent="0.25">
      <c r="K278" s="48" t="s">
        <v>54</v>
      </c>
      <c r="L278" s="30" t="s">
        <v>54</v>
      </c>
    </row>
    <row r="279" spans="11:12" x14ac:dyDescent="0.25">
      <c r="K279" s="48" t="s">
        <v>54</v>
      </c>
      <c r="L279" s="30" t="s">
        <v>54</v>
      </c>
    </row>
    <row r="280" spans="11:12" x14ac:dyDescent="0.25">
      <c r="K280" s="48" t="s">
        <v>54</v>
      </c>
      <c r="L280" s="30" t="s">
        <v>54</v>
      </c>
    </row>
    <row r="281" spans="11:12" x14ac:dyDescent="0.25">
      <c r="K281" s="48" t="s">
        <v>54</v>
      </c>
      <c r="L281" s="30" t="s">
        <v>54</v>
      </c>
    </row>
    <row r="282" spans="11:12" x14ac:dyDescent="0.25">
      <c r="K282" s="48" t="s">
        <v>54</v>
      </c>
      <c r="L282" s="30" t="s">
        <v>54</v>
      </c>
    </row>
    <row r="283" spans="11:12" x14ac:dyDescent="0.25">
      <c r="K283" s="48" t="s">
        <v>54</v>
      </c>
      <c r="L283" s="30" t="s">
        <v>54</v>
      </c>
    </row>
    <row r="284" spans="11:12" x14ac:dyDescent="0.25">
      <c r="K284" s="48" t="s">
        <v>54</v>
      </c>
      <c r="L284" s="30" t="s">
        <v>54</v>
      </c>
    </row>
    <row r="285" spans="11:12" x14ac:dyDescent="0.25">
      <c r="K285" s="48" t="s">
        <v>54</v>
      </c>
      <c r="L285" s="30" t="s">
        <v>54</v>
      </c>
    </row>
    <row r="286" spans="11:12" x14ac:dyDescent="0.25">
      <c r="K286" s="48" t="s">
        <v>54</v>
      </c>
      <c r="L286" s="30" t="s">
        <v>54</v>
      </c>
    </row>
    <row r="287" spans="11:12" x14ac:dyDescent="0.25">
      <c r="K287" s="48" t="s">
        <v>54</v>
      </c>
      <c r="L287" s="30" t="s">
        <v>54</v>
      </c>
    </row>
    <row r="288" spans="11:12" x14ac:dyDescent="0.25">
      <c r="K288" s="48" t="s">
        <v>54</v>
      </c>
      <c r="L288" s="30" t="s">
        <v>54</v>
      </c>
    </row>
    <row r="289" spans="11:12" x14ac:dyDescent="0.25">
      <c r="K289" s="48" t="s">
        <v>54</v>
      </c>
      <c r="L289" s="30" t="s">
        <v>54</v>
      </c>
    </row>
    <row r="290" spans="11:12" x14ac:dyDescent="0.25">
      <c r="K290" s="48" t="s">
        <v>54</v>
      </c>
      <c r="L290" s="30" t="s">
        <v>54</v>
      </c>
    </row>
    <row r="291" spans="11:12" x14ac:dyDescent="0.25">
      <c r="K291" s="48" t="s">
        <v>54</v>
      </c>
      <c r="L291" s="30" t="s">
        <v>54</v>
      </c>
    </row>
    <row r="292" spans="11:12" x14ac:dyDescent="0.25">
      <c r="K292" s="48" t="s">
        <v>54</v>
      </c>
      <c r="L292" s="30" t="s">
        <v>54</v>
      </c>
    </row>
    <row r="293" spans="11:12" x14ac:dyDescent="0.25">
      <c r="K293" s="48" t="s">
        <v>54</v>
      </c>
      <c r="L293" s="30" t="s">
        <v>54</v>
      </c>
    </row>
    <row r="294" spans="11:12" x14ac:dyDescent="0.25">
      <c r="K294" s="48" t="s">
        <v>54</v>
      </c>
      <c r="L294" s="30" t="s">
        <v>54</v>
      </c>
    </row>
    <row r="295" spans="11:12" x14ac:dyDescent="0.25">
      <c r="K295" s="48" t="s">
        <v>54</v>
      </c>
      <c r="L295" s="30" t="s">
        <v>54</v>
      </c>
    </row>
    <row r="296" spans="11:12" x14ac:dyDescent="0.25">
      <c r="K296" s="48" t="s">
        <v>54</v>
      </c>
      <c r="L296" s="30" t="s">
        <v>54</v>
      </c>
    </row>
    <row r="297" spans="11:12" x14ac:dyDescent="0.25">
      <c r="K297" s="48" t="s">
        <v>54</v>
      </c>
      <c r="L297" s="30" t="s">
        <v>54</v>
      </c>
    </row>
    <row r="298" spans="11:12" x14ac:dyDescent="0.25">
      <c r="K298" s="48" t="s">
        <v>54</v>
      </c>
      <c r="L298" s="30" t="s">
        <v>54</v>
      </c>
    </row>
    <row r="299" spans="11:12" x14ac:dyDescent="0.25">
      <c r="K299" s="48" t="s">
        <v>54</v>
      </c>
      <c r="L299" s="30" t="s">
        <v>54</v>
      </c>
    </row>
    <row r="300" spans="11:12" x14ac:dyDescent="0.25">
      <c r="K300" s="48" t="s">
        <v>54</v>
      </c>
      <c r="L300" s="30" t="s">
        <v>54</v>
      </c>
    </row>
    <row r="301" spans="11:12" x14ac:dyDescent="0.25">
      <c r="K301" s="48" t="s">
        <v>54</v>
      </c>
      <c r="L301" s="30" t="s">
        <v>54</v>
      </c>
    </row>
    <row r="302" spans="11:12" x14ac:dyDescent="0.25">
      <c r="K302" s="48" t="s">
        <v>54</v>
      </c>
      <c r="L302" s="30" t="s">
        <v>54</v>
      </c>
    </row>
    <row r="303" spans="11:12" x14ac:dyDescent="0.25">
      <c r="K303" s="48" t="s">
        <v>54</v>
      </c>
      <c r="L303" s="30" t="s">
        <v>54</v>
      </c>
    </row>
    <row r="304" spans="11:12" x14ac:dyDescent="0.25">
      <c r="K304" s="26" t="s">
        <v>55</v>
      </c>
      <c r="L304" s="49"/>
    </row>
    <row r="305" spans="11:12" x14ac:dyDescent="0.25">
      <c r="K305" s="48">
        <v>43904</v>
      </c>
      <c r="L305" s="30">
        <v>100</v>
      </c>
    </row>
    <row r="306" spans="11:12" x14ac:dyDescent="0.25">
      <c r="K306" s="48">
        <v>43911</v>
      </c>
      <c r="L306" s="30">
        <v>99.602999999999994</v>
      </c>
    </row>
    <row r="307" spans="11:12" x14ac:dyDescent="0.25">
      <c r="K307" s="48">
        <v>43918</v>
      </c>
      <c r="L307" s="30">
        <v>98.104600000000005</v>
      </c>
    </row>
    <row r="308" spans="11:12" x14ac:dyDescent="0.25">
      <c r="K308" s="48">
        <v>43925</v>
      </c>
      <c r="L308" s="30">
        <v>96.234200000000001</v>
      </c>
    </row>
    <row r="309" spans="11:12" x14ac:dyDescent="0.25">
      <c r="K309" s="48">
        <v>43932</v>
      </c>
      <c r="L309" s="30">
        <v>93.486699999999999</v>
      </c>
    </row>
    <row r="310" spans="11:12" x14ac:dyDescent="0.25">
      <c r="K310" s="48">
        <v>43939</v>
      </c>
      <c r="L310" s="30">
        <v>93.691900000000004</v>
      </c>
    </row>
    <row r="311" spans="11:12" x14ac:dyDescent="0.25">
      <c r="K311" s="48">
        <v>43946</v>
      </c>
      <c r="L311" s="30">
        <v>94.107799999999997</v>
      </c>
    </row>
    <row r="312" spans="11:12" x14ac:dyDescent="0.25">
      <c r="K312" s="48">
        <v>43953</v>
      </c>
      <c r="L312" s="30">
        <v>94.654899999999998</v>
      </c>
    </row>
    <row r="313" spans="11:12" x14ac:dyDescent="0.25">
      <c r="K313" s="48">
        <v>43960</v>
      </c>
      <c r="L313" s="30">
        <v>93.577600000000004</v>
      </c>
    </row>
    <row r="314" spans="11:12" x14ac:dyDescent="0.25">
      <c r="K314" s="48">
        <v>43967</v>
      </c>
      <c r="L314" s="30">
        <v>92.811599999999999</v>
      </c>
    </row>
    <row r="315" spans="11:12" x14ac:dyDescent="0.25">
      <c r="K315" s="48">
        <v>43974</v>
      </c>
      <c r="L315" s="30">
        <v>92.462299999999999</v>
      </c>
    </row>
    <row r="316" spans="11:12" x14ac:dyDescent="0.25">
      <c r="K316" s="48">
        <v>43981</v>
      </c>
      <c r="L316" s="30">
        <v>93.789699999999996</v>
      </c>
    </row>
    <row r="317" spans="11:12" x14ac:dyDescent="0.25">
      <c r="K317" s="48">
        <v>43988</v>
      </c>
      <c r="L317" s="30">
        <v>95.925799999999995</v>
      </c>
    </row>
    <row r="318" spans="11:12" x14ac:dyDescent="0.25">
      <c r="K318" s="48">
        <v>43995</v>
      </c>
      <c r="L318" s="30">
        <v>96.602199999999996</v>
      </c>
    </row>
    <row r="319" spans="11:12" x14ac:dyDescent="0.25">
      <c r="K319" s="48">
        <v>44002</v>
      </c>
      <c r="L319" s="30">
        <v>97.580100000000002</v>
      </c>
    </row>
    <row r="320" spans="11:12" x14ac:dyDescent="0.25">
      <c r="K320" s="48">
        <v>44009</v>
      </c>
      <c r="L320" s="30">
        <v>97.325999999999993</v>
      </c>
    </row>
    <row r="321" spans="11:12" x14ac:dyDescent="0.25">
      <c r="K321" s="48">
        <v>44016</v>
      </c>
      <c r="L321" s="30">
        <v>99.113399999999999</v>
      </c>
    </row>
    <row r="322" spans="11:12" x14ac:dyDescent="0.25">
      <c r="K322" s="48">
        <v>44023</v>
      </c>
      <c r="L322" s="30">
        <v>96.733099999999993</v>
      </c>
    </row>
    <row r="323" spans="11:12" x14ac:dyDescent="0.25">
      <c r="K323" s="48">
        <v>44030</v>
      </c>
      <c r="L323" s="30">
        <v>96.560900000000004</v>
      </c>
    </row>
    <row r="324" spans="11:12" x14ac:dyDescent="0.25">
      <c r="K324" s="48">
        <v>44037</v>
      </c>
      <c r="L324" s="30">
        <v>96.361599999999996</v>
      </c>
    </row>
    <row r="325" spans="11:12" x14ac:dyDescent="0.25">
      <c r="K325" s="48">
        <v>44044</v>
      </c>
      <c r="L325" s="30">
        <v>97.197000000000003</v>
      </c>
    </row>
    <row r="326" spans="11:12" x14ac:dyDescent="0.25">
      <c r="K326" s="48">
        <v>44051</v>
      </c>
      <c r="L326" s="30">
        <v>97.652299999999997</v>
      </c>
    </row>
    <row r="327" spans="11:12" x14ac:dyDescent="0.25">
      <c r="K327" s="48">
        <v>44058</v>
      </c>
      <c r="L327" s="30">
        <v>97.159899999999993</v>
      </c>
    </row>
    <row r="328" spans="11:12" x14ac:dyDescent="0.25">
      <c r="K328" s="48">
        <v>44065</v>
      </c>
      <c r="L328" s="30">
        <v>97.026799999999994</v>
      </c>
    </row>
    <row r="329" spans="11:12" x14ac:dyDescent="0.25">
      <c r="K329" s="48">
        <v>44072</v>
      </c>
      <c r="L329" s="30">
        <v>97.246300000000005</v>
      </c>
    </row>
    <row r="330" spans="11:12" x14ac:dyDescent="0.25">
      <c r="K330" s="48">
        <v>44079</v>
      </c>
      <c r="L330" s="30">
        <v>99.963800000000006</v>
      </c>
    </row>
    <row r="331" spans="11:12" x14ac:dyDescent="0.25">
      <c r="K331" s="48">
        <v>44086</v>
      </c>
      <c r="L331" s="30">
        <v>100.9674</v>
      </c>
    </row>
    <row r="332" spans="11:12" x14ac:dyDescent="0.25">
      <c r="K332" s="48">
        <v>44093</v>
      </c>
      <c r="L332" s="30">
        <v>101.85250000000001</v>
      </c>
    </row>
    <row r="333" spans="11:12" x14ac:dyDescent="0.25">
      <c r="K333" s="48">
        <v>44100</v>
      </c>
      <c r="L333" s="30">
        <v>101.0198</v>
      </c>
    </row>
    <row r="334" spans="11:12" x14ac:dyDescent="0.25">
      <c r="K334" s="48">
        <v>44107</v>
      </c>
      <c r="L334" s="30">
        <v>98.883399999999995</v>
      </c>
    </row>
    <row r="335" spans="11:12" x14ac:dyDescent="0.25">
      <c r="K335" s="48">
        <v>44114</v>
      </c>
      <c r="L335" s="30">
        <v>97.873199999999997</v>
      </c>
    </row>
    <row r="336" spans="11:12" x14ac:dyDescent="0.25">
      <c r="K336" s="48">
        <v>44121</v>
      </c>
      <c r="L336" s="30">
        <v>98.568100000000001</v>
      </c>
    </row>
    <row r="337" spans="11:12" x14ac:dyDescent="0.25">
      <c r="K337" s="48">
        <v>44128</v>
      </c>
      <c r="L337" s="30">
        <v>97.963499999999996</v>
      </c>
    </row>
    <row r="338" spans="11:12" x14ac:dyDescent="0.25">
      <c r="K338" s="48">
        <v>44135</v>
      </c>
      <c r="L338" s="30">
        <v>97.997600000000006</v>
      </c>
    </row>
    <row r="339" spans="11:12" x14ac:dyDescent="0.25">
      <c r="K339" s="48">
        <v>44142</v>
      </c>
      <c r="L339" s="30">
        <v>99.251499999999993</v>
      </c>
    </row>
    <row r="340" spans="11:12" x14ac:dyDescent="0.25">
      <c r="K340" s="48">
        <v>44149</v>
      </c>
      <c r="L340" s="30">
        <v>100.17319999999999</v>
      </c>
    </row>
    <row r="341" spans="11:12" x14ac:dyDescent="0.25">
      <c r="K341" s="48">
        <v>44156</v>
      </c>
      <c r="L341" s="30">
        <v>100.22920000000001</v>
      </c>
    </row>
    <row r="342" spans="11:12" x14ac:dyDescent="0.25">
      <c r="K342" s="48">
        <v>44163</v>
      </c>
      <c r="L342" s="30">
        <v>101.5762</v>
      </c>
    </row>
    <row r="343" spans="11:12" x14ac:dyDescent="0.25">
      <c r="K343" s="48">
        <v>44170</v>
      </c>
      <c r="L343" s="30">
        <v>103.3623</v>
      </c>
    </row>
    <row r="344" spans="11:12" x14ac:dyDescent="0.25">
      <c r="K344" s="48">
        <v>44177</v>
      </c>
      <c r="L344" s="30">
        <v>103.83669999999999</v>
      </c>
    </row>
    <row r="345" spans="11:12" x14ac:dyDescent="0.25">
      <c r="K345" s="48">
        <v>44184</v>
      </c>
      <c r="L345" s="30">
        <v>103.70829999999999</v>
      </c>
    </row>
    <row r="346" spans="11:12" x14ac:dyDescent="0.25">
      <c r="K346" s="48">
        <v>44191</v>
      </c>
      <c r="L346" s="30">
        <v>98.2393</v>
      </c>
    </row>
    <row r="347" spans="11:12" x14ac:dyDescent="0.25">
      <c r="K347" s="48">
        <v>44198</v>
      </c>
      <c r="L347" s="30">
        <v>94.650599999999997</v>
      </c>
    </row>
    <row r="348" spans="11:12" x14ac:dyDescent="0.25">
      <c r="K348" s="48">
        <v>44205</v>
      </c>
      <c r="L348" s="30">
        <v>95.644099999999995</v>
      </c>
    </row>
    <row r="349" spans="11:12" x14ac:dyDescent="0.25">
      <c r="K349" s="48">
        <v>44212</v>
      </c>
      <c r="L349" s="30">
        <v>97.678299999999993</v>
      </c>
    </row>
    <row r="350" spans="11:12" x14ac:dyDescent="0.25">
      <c r="K350" s="48">
        <v>44219</v>
      </c>
      <c r="L350" s="30">
        <v>98.293300000000002</v>
      </c>
    </row>
    <row r="351" spans="11:12" x14ac:dyDescent="0.25">
      <c r="K351" s="48">
        <v>44226</v>
      </c>
      <c r="L351" s="30">
        <v>98.661500000000004</v>
      </c>
    </row>
    <row r="352" spans="11:12" x14ac:dyDescent="0.25">
      <c r="K352" s="48">
        <v>44233</v>
      </c>
      <c r="L352" s="30">
        <v>102.6096</v>
      </c>
    </row>
    <row r="353" spans="11:12" x14ac:dyDescent="0.25">
      <c r="K353" s="48">
        <v>44240</v>
      </c>
      <c r="L353" s="30">
        <v>104.1665</v>
      </c>
    </row>
    <row r="354" spans="11:12" x14ac:dyDescent="0.25">
      <c r="K354" s="48">
        <v>44247</v>
      </c>
      <c r="L354" s="30">
        <v>104.1627</v>
      </c>
    </row>
    <row r="355" spans="11:12" x14ac:dyDescent="0.25">
      <c r="K355" s="48">
        <v>44254</v>
      </c>
      <c r="L355" s="30">
        <v>104.5933</v>
      </c>
    </row>
    <row r="356" spans="11:12" x14ac:dyDescent="0.25">
      <c r="K356" s="48">
        <v>44261</v>
      </c>
      <c r="L356" s="30">
        <v>105.33459999999999</v>
      </c>
    </row>
    <row r="357" spans="11:12" x14ac:dyDescent="0.25">
      <c r="K357" s="48">
        <v>44268</v>
      </c>
      <c r="L357" s="30">
        <v>105.31699999999999</v>
      </c>
    </row>
    <row r="358" spans="11:12" x14ac:dyDescent="0.25">
      <c r="K358" s="48">
        <v>44275</v>
      </c>
      <c r="L358" s="30">
        <v>105.28060000000001</v>
      </c>
    </row>
    <row r="359" spans="11:12" x14ac:dyDescent="0.25">
      <c r="K359" s="48">
        <v>44282</v>
      </c>
      <c r="L359" s="30">
        <v>105.5879</v>
      </c>
    </row>
    <row r="360" spans="11:12" x14ac:dyDescent="0.25">
      <c r="K360" s="48">
        <v>44289</v>
      </c>
      <c r="L360" s="30">
        <v>105.11660000000001</v>
      </c>
    </row>
    <row r="361" spans="11:12" x14ac:dyDescent="0.25">
      <c r="K361" s="48">
        <v>44296</v>
      </c>
      <c r="L361" s="30">
        <v>103.377</v>
      </c>
    </row>
    <row r="362" spans="11:12" x14ac:dyDescent="0.25">
      <c r="K362" s="48">
        <v>44303</v>
      </c>
      <c r="L362" s="30">
        <v>103.7624</v>
      </c>
    </row>
    <row r="363" spans="11:12" x14ac:dyDescent="0.25">
      <c r="K363" s="48">
        <v>44310</v>
      </c>
      <c r="L363" s="30">
        <v>103.1751</v>
      </c>
    </row>
    <row r="364" spans="11:12" x14ac:dyDescent="0.25">
      <c r="K364" s="48">
        <v>44317</v>
      </c>
      <c r="L364" s="30">
        <v>102.71299999999999</v>
      </c>
    </row>
    <row r="365" spans="11:12" x14ac:dyDescent="0.25">
      <c r="K365" s="48">
        <v>44324</v>
      </c>
      <c r="L365" s="30">
        <v>101.8847</v>
      </c>
    </row>
    <row r="366" spans="11:12" x14ac:dyDescent="0.25">
      <c r="K366" s="48" t="s">
        <v>54</v>
      </c>
      <c r="L366" s="30" t="s">
        <v>54</v>
      </c>
    </row>
    <row r="367" spans="11:12" x14ac:dyDescent="0.25">
      <c r="K367" s="48" t="s">
        <v>54</v>
      </c>
      <c r="L367" s="30" t="s">
        <v>54</v>
      </c>
    </row>
    <row r="368" spans="11:12" x14ac:dyDescent="0.25">
      <c r="K368" s="48" t="s">
        <v>54</v>
      </c>
      <c r="L368" s="30" t="s">
        <v>54</v>
      </c>
    </row>
    <row r="369" spans="11:12" x14ac:dyDescent="0.25">
      <c r="K369" s="48" t="s">
        <v>54</v>
      </c>
      <c r="L369" s="30" t="s">
        <v>54</v>
      </c>
    </row>
    <row r="370" spans="11:12" x14ac:dyDescent="0.25">
      <c r="K370" s="48" t="s">
        <v>54</v>
      </c>
      <c r="L370" s="30" t="s">
        <v>54</v>
      </c>
    </row>
    <row r="371" spans="11:12" x14ac:dyDescent="0.25">
      <c r="K371" s="48" t="s">
        <v>54</v>
      </c>
      <c r="L371" s="30" t="s">
        <v>54</v>
      </c>
    </row>
    <row r="372" spans="11:12" x14ac:dyDescent="0.25">
      <c r="K372" s="48" t="s">
        <v>54</v>
      </c>
      <c r="L372" s="30" t="s">
        <v>54</v>
      </c>
    </row>
    <row r="373" spans="11:12" x14ac:dyDescent="0.25">
      <c r="K373" s="48" t="s">
        <v>54</v>
      </c>
      <c r="L373" s="30" t="s">
        <v>54</v>
      </c>
    </row>
    <row r="374" spans="11:12" x14ac:dyDescent="0.25">
      <c r="K374" s="48" t="s">
        <v>54</v>
      </c>
      <c r="L374" s="30" t="s">
        <v>54</v>
      </c>
    </row>
    <row r="375" spans="11:12" x14ac:dyDescent="0.25">
      <c r="K375" s="48" t="s">
        <v>54</v>
      </c>
      <c r="L375" s="30" t="s">
        <v>54</v>
      </c>
    </row>
    <row r="376" spans="11:12" x14ac:dyDescent="0.25">
      <c r="K376" s="48" t="s">
        <v>54</v>
      </c>
      <c r="L376" s="30" t="s">
        <v>54</v>
      </c>
    </row>
    <row r="377" spans="11:12" x14ac:dyDescent="0.25">
      <c r="K377" s="48" t="s">
        <v>54</v>
      </c>
      <c r="L377" s="30" t="s">
        <v>54</v>
      </c>
    </row>
    <row r="378" spans="11:12" x14ac:dyDescent="0.25">
      <c r="K378" s="48" t="s">
        <v>54</v>
      </c>
      <c r="L378" s="30" t="s">
        <v>54</v>
      </c>
    </row>
    <row r="379" spans="11:12" x14ac:dyDescent="0.25">
      <c r="K379" s="48" t="s">
        <v>54</v>
      </c>
      <c r="L379" s="30" t="s">
        <v>54</v>
      </c>
    </row>
    <row r="380" spans="11:12" x14ac:dyDescent="0.25">
      <c r="K380" s="48" t="s">
        <v>54</v>
      </c>
      <c r="L380" s="30" t="s">
        <v>54</v>
      </c>
    </row>
    <row r="381" spans="11:12" x14ac:dyDescent="0.25">
      <c r="K381" s="48" t="s">
        <v>54</v>
      </c>
      <c r="L381" s="30" t="s">
        <v>54</v>
      </c>
    </row>
    <row r="382" spans="11:12" x14ac:dyDescent="0.25">
      <c r="K382" s="48" t="s">
        <v>54</v>
      </c>
      <c r="L382" s="30" t="s">
        <v>54</v>
      </c>
    </row>
    <row r="383" spans="11:12" x14ac:dyDescent="0.25">
      <c r="K383" s="48" t="s">
        <v>54</v>
      </c>
      <c r="L383" s="30" t="s">
        <v>54</v>
      </c>
    </row>
    <row r="384" spans="11:12" x14ac:dyDescent="0.25">
      <c r="K384" s="48" t="s">
        <v>54</v>
      </c>
      <c r="L384" s="30" t="s">
        <v>54</v>
      </c>
    </row>
    <row r="385" spans="11:12" x14ac:dyDescent="0.25">
      <c r="K385" s="48" t="s">
        <v>54</v>
      </c>
      <c r="L385" s="30" t="s">
        <v>54</v>
      </c>
    </row>
    <row r="386" spans="11:12" x14ac:dyDescent="0.25">
      <c r="K386" s="48" t="s">
        <v>54</v>
      </c>
      <c r="L386" s="30" t="s">
        <v>54</v>
      </c>
    </row>
    <row r="387" spans="11:12" x14ac:dyDescent="0.25">
      <c r="K387" s="48" t="s">
        <v>54</v>
      </c>
      <c r="L387" s="30" t="s">
        <v>54</v>
      </c>
    </row>
    <row r="388" spans="11:12" x14ac:dyDescent="0.25">
      <c r="K388" s="48" t="s">
        <v>54</v>
      </c>
      <c r="L388" s="30" t="s">
        <v>54</v>
      </c>
    </row>
    <row r="389" spans="11:12" x14ac:dyDescent="0.25">
      <c r="K389" s="48" t="s">
        <v>54</v>
      </c>
      <c r="L389" s="30" t="s">
        <v>54</v>
      </c>
    </row>
    <row r="390" spans="11:12" x14ac:dyDescent="0.25">
      <c r="K390" s="48" t="s">
        <v>54</v>
      </c>
      <c r="L390" s="30" t="s">
        <v>54</v>
      </c>
    </row>
    <row r="391" spans="11:12" x14ac:dyDescent="0.25">
      <c r="K391" s="48" t="s">
        <v>54</v>
      </c>
      <c r="L391" s="30" t="s">
        <v>54</v>
      </c>
    </row>
    <row r="392" spans="11:12" x14ac:dyDescent="0.25">
      <c r="K392" s="48" t="s">
        <v>54</v>
      </c>
      <c r="L392" s="30" t="s">
        <v>54</v>
      </c>
    </row>
    <row r="393" spans="11:12" x14ac:dyDescent="0.25">
      <c r="K393" s="48" t="s">
        <v>54</v>
      </c>
      <c r="L393" s="30" t="s">
        <v>54</v>
      </c>
    </row>
    <row r="394" spans="11:12" x14ac:dyDescent="0.25">
      <c r="K394" s="48" t="s">
        <v>54</v>
      </c>
      <c r="L394" s="30" t="s">
        <v>54</v>
      </c>
    </row>
    <row r="395" spans="11:12" x14ac:dyDescent="0.25">
      <c r="K395" s="48" t="s">
        <v>54</v>
      </c>
      <c r="L395" s="30" t="s">
        <v>54</v>
      </c>
    </row>
    <row r="396" spans="11:12" x14ac:dyDescent="0.25">
      <c r="K396" s="48" t="s">
        <v>54</v>
      </c>
      <c r="L396" s="30" t="s">
        <v>54</v>
      </c>
    </row>
    <row r="397" spans="11:12" x14ac:dyDescent="0.25">
      <c r="K397" s="48" t="s">
        <v>54</v>
      </c>
      <c r="L397" s="30" t="s">
        <v>54</v>
      </c>
    </row>
    <row r="398" spans="11:12" x14ac:dyDescent="0.25">
      <c r="K398" s="48" t="s">
        <v>54</v>
      </c>
      <c r="L398" s="30" t="s">
        <v>54</v>
      </c>
    </row>
    <row r="399" spans="11:12" x14ac:dyDescent="0.25">
      <c r="K399" s="48" t="s">
        <v>54</v>
      </c>
      <c r="L399" s="30" t="s">
        <v>54</v>
      </c>
    </row>
    <row r="400" spans="11:12" x14ac:dyDescent="0.25">
      <c r="K400" s="48" t="s">
        <v>54</v>
      </c>
      <c r="L400" s="30" t="s">
        <v>54</v>
      </c>
    </row>
    <row r="401" spans="11:12" x14ac:dyDescent="0.25">
      <c r="K401" s="48" t="s">
        <v>54</v>
      </c>
      <c r="L401" s="30" t="s">
        <v>54</v>
      </c>
    </row>
    <row r="402" spans="11:12" x14ac:dyDescent="0.25">
      <c r="K402" s="48" t="s">
        <v>54</v>
      </c>
      <c r="L402" s="30" t="s">
        <v>54</v>
      </c>
    </row>
    <row r="403" spans="11:12" x14ac:dyDescent="0.25">
      <c r="K403" s="48" t="s">
        <v>54</v>
      </c>
      <c r="L403" s="30" t="s">
        <v>54</v>
      </c>
    </row>
    <row r="404" spans="11:12" x14ac:dyDescent="0.25">
      <c r="K404" s="48" t="s">
        <v>54</v>
      </c>
      <c r="L404" s="30" t="s">
        <v>54</v>
      </c>
    </row>
    <row r="405" spans="11:12" x14ac:dyDescent="0.25">
      <c r="K405" s="48" t="s">
        <v>54</v>
      </c>
      <c r="L405" s="30" t="s">
        <v>54</v>
      </c>
    </row>
    <row r="406" spans="11:12" x14ac:dyDescent="0.25">
      <c r="K406" s="48" t="s">
        <v>54</v>
      </c>
      <c r="L406" s="30" t="s">
        <v>54</v>
      </c>
    </row>
    <row r="407" spans="11:12" x14ac:dyDescent="0.25">
      <c r="K407" s="48" t="s">
        <v>54</v>
      </c>
      <c r="L407" s="30" t="s">
        <v>54</v>
      </c>
    </row>
    <row r="408" spans="11:12" x14ac:dyDescent="0.25">
      <c r="K408" s="48" t="s">
        <v>54</v>
      </c>
      <c r="L408" s="30" t="s">
        <v>54</v>
      </c>
    </row>
    <row r="409" spans="11:12" x14ac:dyDescent="0.25">
      <c r="K409" s="48" t="s">
        <v>54</v>
      </c>
      <c r="L409" s="30" t="s">
        <v>54</v>
      </c>
    </row>
    <row r="410" spans="11:12" x14ac:dyDescent="0.25">
      <c r="K410" s="48" t="s">
        <v>54</v>
      </c>
      <c r="L410" s="30" t="s">
        <v>54</v>
      </c>
    </row>
    <row r="411" spans="11:12" x14ac:dyDescent="0.25">
      <c r="K411" s="48" t="s">
        <v>54</v>
      </c>
      <c r="L411" s="30" t="s">
        <v>54</v>
      </c>
    </row>
    <row r="412" spans="11:12" x14ac:dyDescent="0.25">
      <c r="K412" s="48" t="s">
        <v>54</v>
      </c>
      <c r="L412" s="30" t="s">
        <v>54</v>
      </c>
    </row>
    <row r="413" spans="11:12" x14ac:dyDescent="0.25">
      <c r="K413" s="48" t="s">
        <v>54</v>
      </c>
      <c r="L413" s="30" t="s">
        <v>54</v>
      </c>
    </row>
    <row r="414" spans="11:12" x14ac:dyDescent="0.25">
      <c r="K414" s="48" t="s">
        <v>54</v>
      </c>
      <c r="L414" s="30" t="s">
        <v>54</v>
      </c>
    </row>
    <row r="415" spans="11:12" x14ac:dyDescent="0.25">
      <c r="K415" s="48" t="s">
        <v>54</v>
      </c>
      <c r="L415" s="30" t="s">
        <v>54</v>
      </c>
    </row>
    <row r="416" spans="11:12" x14ac:dyDescent="0.25">
      <c r="K416" s="48" t="s">
        <v>54</v>
      </c>
      <c r="L416" s="30" t="s">
        <v>54</v>
      </c>
    </row>
    <row r="417" spans="11:12" x14ac:dyDescent="0.25">
      <c r="K417" s="48" t="s">
        <v>54</v>
      </c>
      <c r="L417" s="30" t="s">
        <v>54</v>
      </c>
    </row>
    <row r="418" spans="11:12" x14ac:dyDescent="0.25">
      <c r="K418" s="48" t="s">
        <v>54</v>
      </c>
      <c r="L418" s="30" t="s">
        <v>54</v>
      </c>
    </row>
    <row r="419" spans="11:12" x14ac:dyDescent="0.25">
      <c r="K419" s="48" t="s">
        <v>54</v>
      </c>
      <c r="L419" s="30" t="s">
        <v>54</v>
      </c>
    </row>
    <row r="420" spans="11:12" x14ac:dyDescent="0.25">
      <c r="K420" s="48" t="s">
        <v>54</v>
      </c>
      <c r="L420" s="30" t="s">
        <v>54</v>
      </c>
    </row>
    <row r="421" spans="11:12" x14ac:dyDescent="0.25">
      <c r="K421" s="48" t="s">
        <v>54</v>
      </c>
      <c r="L421" s="30" t="s">
        <v>54</v>
      </c>
    </row>
    <row r="422" spans="11:12" x14ac:dyDescent="0.25">
      <c r="K422" s="48" t="s">
        <v>54</v>
      </c>
      <c r="L422" s="30" t="s">
        <v>54</v>
      </c>
    </row>
    <row r="423" spans="11:12" x14ac:dyDescent="0.25">
      <c r="K423" s="48" t="s">
        <v>54</v>
      </c>
      <c r="L423" s="30" t="s">
        <v>54</v>
      </c>
    </row>
    <row r="424" spans="11:12" x14ac:dyDescent="0.25">
      <c r="K424" s="48" t="s">
        <v>54</v>
      </c>
      <c r="L424" s="30" t="s">
        <v>54</v>
      </c>
    </row>
    <row r="425" spans="11:12" x14ac:dyDescent="0.25">
      <c r="K425" s="48" t="s">
        <v>54</v>
      </c>
      <c r="L425" s="30" t="s">
        <v>54</v>
      </c>
    </row>
    <row r="426" spans="11:12" x14ac:dyDescent="0.25">
      <c r="K426" s="48" t="s">
        <v>54</v>
      </c>
      <c r="L426" s="30" t="s">
        <v>54</v>
      </c>
    </row>
    <row r="427" spans="11:12" x14ac:dyDescent="0.25">
      <c r="K427" s="48" t="s">
        <v>54</v>
      </c>
      <c r="L427" s="30" t="s">
        <v>54</v>
      </c>
    </row>
    <row r="428" spans="11:12" x14ac:dyDescent="0.25">
      <c r="K428" s="48" t="s">
        <v>54</v>
      </c>
      <c r="L428" s="30" t="s">
        <v>54</v>
      </c>
    </row>
    <row r="429" spans="11:12" x14ac:dyDescent="0.25">
      <c r="K429" s="48" t="s">
        <v>54</v>
      </c>
      <c r="L429" s="30" t="s">
        <v>54</v>
      </c>
    </row>
    <row r="430" spans="11:12" x14ac:dyDescent="0.25">
      <c r="K430" s="48" t="s">
        <v>54</v>
      </c>
      <c r="L430" s="30" t="s">
        <v>54</v>
      </c>
    </row>
    <row r="431" spans="11:12" x14ac:dyDescent="0.25">
      <c r="K431" s="48" t="s">
        <v>54</v>
      </c>
      <c r="L431" s="30" t="s">
        <v>54</v>
      </c>
    </row>
    <row r="432" spans="11:12" x14ac:dyDescent="0.25">
      <c r="K432" s="48" t="s">
        <v>54</v>
      </c>
      <c r="L432" s="30" t="s">
        <v>54</v>
      </c>
    </row>
    <row r="433" spans="11:12" x14ac:dyDescent="0.25">
      <c r="K433" s="48" t="s">
        <v>54</v>
      </c>
      <c r="L433" s="30" t="s">
        <v>54</v>
      </c>
    </row>
    <row r="434" spans="11:12" x14ac:dyDescent="0.25">
      <c r="K434" s="48" t="s">
        <v>54</v>
      </c>
      <c r="L434" s="30" t="s">
        <v>54</v>
      </c>
    </row>
    <row r="435" spans="11:12" x14ac:dyDescent="0.25">
      <c r="K435" s="48" t="s">
        <v>54</v>
      </c>
      <c r="L435" s="30" t="s">
        <v>54</v>
      </c>
    </row>
    <row r="436" spans="11:12" x14ac:dyDescent="0.25">
      <c r="K436" s="48" t="s">
        <v>54</v>
      </c>
      <c r="L436" s="30" t="s">
        <v>54</v>
      </c>
    </row>
    <row r="437" spans="11:12" x14ac:dyDescent="0.25">
      <c r="K437" s="48" t="s">
        <v>54</v>
      </c>
      <c r="L437" s="30" t="s">
        <v>54</v>
      </c>
    </row>
    <row r="438" spans="11:12" x14ac:dyDescent="0.25">
      <c r="K438" s="48" t="s">
        <v>54</v>
      </c>
      <c r="L438" s="30" t="s">
        <v>54</v>
      </c>
    </row>
    <row r="439" spans="11:12" x14ac:dyDescent="0.25">
      <c r="K439" s="48" t="s">
        <v>54</v>
      </c>
      <c r="L439" s="30" t="s">
        <v>54</v>
      </c>
    </row>
    <row r="440" spans="11:12" x14ac:dyDescent="0.25">
      <c r="K440" s="48" t="s">
        <v>54</v>
      </c>
      <c r="L440" s="30" t="s">
        <v>54</v>
      </c>
    </row>
    <row r="441" spans="11:12" x14ac:dyDescent="0.25">
      <c r="K441" s="48" t="s">
        <v>54</v>
      </c>
      <c r="L441" s="30" t="s">
        <v>54</v>
      </c>
    </row>
    <row r="442" spans="11:12" x14ac:dyDescent="0.25">
      <c r="K442" s="48" t="s">
        <v>54</v>
      </c>
      <c r="L442" s="30" t="s">
        <v>54</v>
      </c>
    </row>
    <row r="443" spans="11:12" x14ac:dyDescent="0.25">
      <c r="K443" s="48" t="s">
        <v>54</v>
      </c>
      <c r="L443" s="30" t="s">
        <v>54</v>
      </c>
    </row>
    <row r="444" spans="11:12" x14ac:dyDescent="0.25">
      <c r="K444" s="48" t="s">
        <v>54</v>
      </c>
      <c r="L444" s="30" t="s">
        <v>54</v>
      </c>
    </row>
    <row r="445" spans="11:12" x14ac:dyDescent="0.25">
      <c r="K445" s="48" t="s">
        <v>54</v>
      </c>
      <c r="L445" s="30" t="s">
        <v>54</v>
      </c>
    </row>
    <row r="446" spans="11:12" x14ac:dyDescent="0.25">
      <c r="K446" s="48" t="s">
        <v>54</v>
      </c>
      <c r="L446" s="30" t="s">
        <v>54</v>
      </c>
    </row>
    <row r="447" spans="11:12" x14ac:dyDescent="0.25">
      <c r="K447" s="48" t="s">
        <v>54</v>
      </c>
      <c r="L447" s="30" t="s">
        <v>54</v>
      </c>
    </row>
    <row r="448" spans="11:12" x14ac:dyDescent="0.25">
      <c r="K448" s="48" t="s">
        <v>54</v>
      </c>
      <c r="L448" s="30" t="s">
        <v>54</v>
      </c>
    </row>
    <row r="449" spans="11:12" x14ac:dyDescent="0.25">
      <c r="K449" s="48" t="s">
        <v>54</v>
      </c>
      <c r="L449" s="30" t="s">
        <v>54</v>
      </c>
    </row>
    <row r="450" spans="11:12" x14ac:dyDescent="0.25">
      <c r="K450" s="48" t="s">
        <v>54</v>
      </c>
      <c r="L450" s="30" t="s">
        <v>54</v>
      </c>
    </row>
    <row r="451" spans="11:12" x14ac:dyDescent="0.25">
      <c r="K451" s="48" t="s">
        <v>54</v>
      </c>
      <c r="L451" s="30" t="s">
        <v>54</v>
      </c>
    </row>
    <row r="452" spans="11:12" x14ac:dyDescent="0.25">
      <c r="K452" s="26" t="s">
        <v>56</v>
      </c>
      <c r="L452" s="26"/>
    </row>
    <row r="453" spans="11:12" x14ac:dyDescent="0.25">
      <c r="K453" s="48">
        <v>43904</v>
      </c>
      <c r="L453" s="30">
        <v>100</v>
      </c>
    </row>
    <row r="454" spans="11:12" x14ac:dyDescent="0.25">
      <c r="K454" s="48">
        <v>43911</v>
      </c>
      <c r="L454" s="30">
        <v>99.176199999999994</v>
      </c>
    </row>
    <row r="455" spans="11:12" x14ac:dyDescent="0.25">
      <c r="K455" s="48">
        <v>43918</v>
      </c>
      <c r="L455" s="30">
        <v>95.988900000000001</v>
      </c>
    </row>
    <row r="456" spans="11:12" x14ac:dyDescent="0.25">
      <c r="K456" s="48">
        <v>43925</v>
      </c>
      <c r="L456" s="30">
        <v>93.277600000000007</v>
      </c>
    </row>
    <row r="457" spans="11:12" x14ac:dyDescent="0.25">
      <c r="K457" s="48">
        <v>43932</v>
      </c>
      <c r="L457" s="30">
        <v>91.983099999999993</v>
      </c>
    </row>
    <row r="458" spans="11:12" x14ac:dyDescent="0.25">
      <c r="K458" s="48">
        <v>43939</v>
      </c>
      <c r="L458" s="30">
        <v>92.030500000000004</v>
      </c>
    </row>
    <row r="459" spans="11:12" x14ac:dyDescent="0.25">
      <c r="K459" s="48">
        <v>43946</v>
      </c>
      <c r="L459" s="30">
        <v>92.253100000000003</v>
      </c>
    </row>
    <row r="460" spans="11:12" x14ac:dyDescent="0.25">
      <c r="K460" s="48">
        <v>43953</v>
      </c>
      <c r="L460" s="30">
        <v>93.038899999999998</v>
      </c>
    </row>
    <row r="461" spans="11:12" x14ac:dyDescent="0.25">
      <c r="K461" s="48">
        <v>43960</v>
      </c>
      <c r="L461" s="30">
        <v>93.878699999999995</v>
      </c>
    </row>
    <row r="462" spans="11:12" x14ac:dyDescent="0.25">
      <c r="K462" s="48">
        <v>43967</v>
      </c>
      <c r="L462" s="30">
        <v>94.584500000000006</v>
      </c>
    </row>
    <row r="463" spans="11:12" x14ac:dyDescent="0.25">
      <c r="K463" s="48">
        <v>43974</v>
      </c>
      <c r="L463" s="30">
        <v>95.067300000000003</v>
      </c>
    </row>
    <row r="464" spans="11:12" x14ac:dyDescent="0.25">
      <c r="K464" s="48">
        <v>43981</v>
      </c>
      <c r="L464" s="30">
        <v>95.392600000000002</v>
      </c>
    </row>
    <row r="465" spans="11:12" x14ac:dyDescent="0.25">
      <c r="K465" s="48">
        <v>43988</v>
      </c>
      <c r="L465" s="30">
        <v>96.405900000000003</v>
      </c>
    </row>
    <row r="466" spans="11:12" x14ac:dyDescent="0.25">
      <c r="K466" s="48">
        <v>43995</v>
      </c>
      <c r="L466" s="30">
        <v>97.156499999999994</v>
      </c>
    </row>
    <row r="467" spans="11:12" x14ac:dyDescent="0.25">
      <c r="K467" s="48">
        <v>44002</v>
      </c>
      <c r="L467" s="30">
        <v>97.27</v>
      </c>
    </row>
    <row r="468" spans="11:12" x14ac:dyDescent="0.25">
      <c r="K468" s="48">
        <v>44009</v>
      </c>
      <c r="L468" s="30">
        <v>96.900700000000001</v>
      </c>
    </row>
    <row r="469" spans="11:12" x14ac:dyDescent="0.25">
      <c r="K469" s="48">
        <v>44016</v>
      </c>
      <c r="L469" s="30">
        <v>98.625200000000007</v>
      </c>
    </row>
    <row r="470" spans="11:12" x14ac:dyDescent="0.25">
      <c r="K470" s="48">
        <v>44023</v>
      </c>
      <c r="L470" s="30">
        <v>99.838200000000001</v>
      </c>
    </row>
    <row r="471" spans="11:12" x14ac:dyDescent="0.25">
      <c r="K471" s="48">
        <v>44030</v>
      </c>
      <c r="L471" s="30">
        <v>99.711399999999998</v>
      </c>
    </row>
    <row r="472" spans="11:12" x14ac:dyDescent="0.25">
      <c r="K472" s="48">
        <v>44037</v>
      </c>
      <c r="L472" s="30">
        <v>100.0547</v>
      </c>
    </row>
    <row r="473" spans="11:12" x14ac:dyDescent="0.25">
      <c r="K473" s="48">
        <v>44044</v>
      </c>
      <c r="L473" s="30">
        <v>100.7324</v>
      </c>
    </row>
    <row r="474" spans="11:12" x14ac:dyDescent="0.25">
      <c r="K474" s="48">
        <v>44051</v>
      </c>
      <c r="L474" s="30">
        <v>100.8612</v>
      </c>
    </row>
    <row r="475" spans="11:12" x14ac:dyDescent="0.25">
      <c r="K475" s="48">
        <v>44058</v>
      </c>
      <c r="L475" s="30">
        <v>101.10769999999999</v>
      </c>
    </row>
    <row r="476" spans="11:12" x14ac:dyDescent="0.25">
      <c r="K476" s="48">
        <v>44065</v>
      </c>
      <c r="L476" s="30">
        <v>101.2581</v>
      </c>
    </row>
    <row r="477" spans="11:12" x14ac:dyDescent="0.25">
      <c r="K477" s="48">
        <v>44072</v>
      </c>
      <c r="L477" s="30">
        <v>101.5013</v>
      </c>
    </row>
    <row r="478" spans="11:12" x14ac:dyDescent="0.25">
      <c r="K478" s="48">
        <v>44079</v>
      </c>
      <c r="L478" s="30">
        <v>101.5478</v>
      </c>
    </row>
    <row r="479" spans="11:12" x14ac:dyDescent="0.25">
      <c r="K479" s="48">
        <v>44086</v>
      </c>
      <c r="L479" s="30">
        <v>101.9521</v>
      </c>
    </row>
    <row r="480" spans="11:12" x14ac:dyDescent="0.25">
      <c r="K480" s="48">
        <v>44093</v>
      </c>
      <c r="L480" s="30">
        <v>102.02200000000001</v>
      </c>
    </row>
    <row r="481" spans="11:12" x14ac:dyDescent="0.25">
      <c r="K481" s="48">
        <v>44100</v>
      </c>
      <c r="L481" s="30">
        <v>101.8974</v>
      </c>
    </row>
    <row r="482" spans="11:12" x14ac:dyDescent="0.25">
      <c r="K482" s="48">
        <v>44107</v>
      </c>
      <c r="L482" s="30">
        <v>101.2948</v>
      </c>
    </row>
    <row r="483" spans="11:12" x14ac:dyDescent="0.25">
      <c r="K483" s="48">
        <v>44114</v>
      </c>
      <c r="L483" s="30">
        <v>101.2016</v>
      </c>
    </row>
    <row r="484" spans="11:12" x14ac:dyDescent="0.25">
      <c r="K484" s="48">
        <v>44121</v>
      </c>
      <c r="L484" s="30">
        <v>101.86279999999999</v>
      </c>
    </row>
    <row r="485" spans="11:12" x14ac:dyDescent="0.25">
      <c r="K485" s="48">
        <v>44128</v>
      </c>
      <c r="L485" s="30">
        <v>102.39919999999999</v>
      </c>
    </row>
    <row r="486" spans="11:12" x14ac:dyDescent="0.25">
      <c r="K486" s="48">
        <v>44135</v>
      </c>
      <c r="L486" s="30">
        <v>102.3728</v>
      </c>
    </row>
    <row r="487" spans="11:12" x14ac:dyDescent="0.25">
      <c r="K487" s="48">
        <v>44142</v>
      </c>
      <c r="L487" s="30">
        <v>102.70099999999999</v>
      </c>
    </row>
    <row r="488" spans="11:12" x14ac:dyDescent="0.25">
      <c r="K488" s="48">
        <v>44149</v>
      </c>
      <c r="L488" s="30">
        <v>103.2838</v>
      </c>
    </row>
    <row r="489" spans="11:12" x14ac:dyDescent="0.25">
      <c r="K489" s="48">
        <v>44156</v>
      </c>
      <c r="L489" s="30">
        <v>103.5299</v>
      </c>
    </row>
    <row r="490" spans="11:12" x14ac:dyDescent="0.25">
      <c r="K490" s="48">
        <v>44163</v>
      </c>
      <c r="L490" s="30">
        <v>103.67100000000001</v>
      </c>
    </row>
    <row r="491" spans="11:12" x14ac:dyDescent="0.25">
      <c r="K491" s="48">
        <v>44170</v>
      </c>
      <c r="L491" s="30">
        <v>104.37179999999999</v>
      </c>
    </row>
    <row r="492" spans="11:12" x14ac:dyDescent="0.25">
      <c r="K492" s="48">
        <v>44177</v>
      </c>
      <c r="L492" s="30">
        <v>104.6272</v>
      </c>
    </row>
    <row r="493" spans="11:12" x14ac:dyDescent="0.25">
      <c r="K493" s="48">
        <v>44184</v>
      </c>
      <c r="L493" s="30">
        <v>103.86190000000001</v>
      </c>
    </row>
    <row r="494" spans="11:12" x14ac:dyDescent="0.25">
      <c r="K494" s="48">
        <v>44191</v>
      </c>
      <c r="L494" s="30">
        <v>100.1157</v>
      </c>
    </row>
    <row r="495" spans="11:12" x14ac:dyDescent="0.25">
      <c r="K495" s="48">
        <v>44198</v>
      </c>
      <c r="L495" s="30">
        <v>97.291700000000006</v>
      </c>
    </row>
    <row r="496" spans="11:12" x14ac:dyDescent="0.25">
      <c r="K496" s="48">
        <v>44205</v>
      </c>
      <c r="L496" s="30">
        <v>98.8596</v>
      </c>
    </row>
    <row r="497" spans="11:12" x14ac:dyDescent="0.25">
      <c r="K497" s="48">
        <v>44212</v>
      </c>
      <c r="L497" s="30">
        <v>100.7546</v>
      </c>
    </row>
    <row r="498" spans="11:12" x14ac:dyDescent="0.25">
      <c r="K498" s="48">
        <v>44219</v>
      </c>
      <c r="L498" s="30">
        <v>101.26600000000001</v>
      </c>
    </row>
    <row r="499" spans="11:12" x14ac:dyDescent="0.25">
      <c r="K499" s="48">
        <v>44226</v>
      </c>
      <c r="L499" s="30">
        <v>101.42740000000001</v>
      </c>
    </row>
    <row r="500" spans="11:12" x14ac:dyDescent="0.25">
      <c r="K500" s="48">
        <v>44233</v>
      </c>
      <c r="L500" s="30">
        <v>101.21339999999999</v>
      </c>
    </row>
    <row r="501" spans="11:12" x14ac:dyDescent="0.25">
      <c r="K501" s="48">
        <v>44240</v>
      </c>
      <c r="L501" s="30">
        <v>102.87869999999999</v>
      </c>
    </row>
    <row r="502" spans="11:12" x14ac:dyDescent="0.25">
      <c r="K502" s="48">
        <v>44247</v>
      </c>
      <c r="L502" s="30">
        <v>103.5899</v>
      </c>
    </row>
    <row r="503" spans="11:12" x14ac:dyDescent="0.25">
      <c r="K503" s="48">
        <v>44254</v>
      </c>
      <c r="L503" s="30">
        <v>103.9832</v>
      </c>
    </row>
    <row r="504" spans="11:12" x14ac:dyDescent="0.25">
      <c r="K504" s="48">
        <v>44261</v>
      </c>
      <c r="L504" s="30">
        <v>104.4863</v>
      </c>
    </row>
    <row r="505" spans="11:12" x14ac:dyDescent="0.25">
      <c r="K505" s="48">
        <v>44268</v>
      </c>
      <c r="L505" s="30">
        <v>105.0227</v>
      </c>
    </row>
    <row r="506" spans="11:12" x14ac:dyDescent="0.25">
      <c r="K506" s="48">
        <v>44275</v>
      </c>
      <c r="L506" s="30">
        <v>105.05159999999999</v>
      </c>
    </row>
    <row r="507" spans="11:12" x14ac:dyDescent="0.25">
      <c r="K507" s="48">
        <v>44282</v>
      </c>
      <c r="L507" s="30">
        <v>105.2991</v>
      </c>
    </row>
    <row r="508" spans="11:12" x14ac:dyDescent="0.25">
      <c r="K508" s="48">
        <v>44289</v>
      </c>
      <c r="L508" s="30">
        <v>105.0194</v>
      </c>
    </row>
    <row r="509" spans="11:12" x14ac:dyDescent="0.25">
      <c r="K509" s="48">
        <v>44296</v>
      </c>
      <c r="L509" s="30">
        <v>104.4637</v>
      </c>
    </row>
    <row r="510" spans="11:12" x14ac:dyDescent="0.25">
      <c r="K510" s="48">
        <v>44303</v>
      </c>
      <c r="L510" s="30">
        <v>104.24679999999999</v>
      </c>
    </row>
    <row r="511" spans="11:12" x14ac:dyDescent="0.25">
      <c r="K511" s="48">
        <v>44310</v>
      </c>
      <c r="L511" s="30">
        <v>104.0819</v>
      </c>
    </row>
    <row r="512" spans="11:12" x14ac:dyDescent="0.25">
      <c r="K512" s="48">
        <v>44317</v>
      </c>
      <c r="L512" s="30">
        <v>103.8537</v>
      </c>
    </row>
    <row r="513" spans="11:12" x14ac:dyDescent="0.25">
      <c r="K513" s="48">
        <v>44324</v>
      </c>
      <c r="L513" s="30">
        <v>103.9823</v>
      </c>
    </row>
    <row r="514" spans="11:12" x14ac:dyDescent="0.25">
      <c r="K514" s="48" t="s">
        <v>54</v>
      </c>
      <c r="L514" s="30" t="s">
        <v>54</v>
      </c>
    </row>
    <row r="515" spans="11:12" x14ac:dyDescent="0.25">
      <c r="K515" s="48" t="s">
        <v>54</v>
      </c>
      <c r="L515" s="30" t="s">
        <v>54</v>
      </c>
    </row>
    <row r="516" spans="11:12" x14ac:dyDescent="0.25">
      <c r="K516" s="48" t="s">
        <v>54</v>
      </c>
      <c r="L516" s="30" t="s">
        <v>54</v>
      </c>
    </row>
    <row r="517" spans="11:12" x14ac:dyDescent="0.25">
      <c r="K517" s="48" t="s">
        <v>54</v>
      </c>
      <c r="L517" s="30" t="s">
        <v>54</v>
      </c>
    </row>
    <row r="518" spans="11:12" x14ac:dyDescent="0.25">
      <c r="K518" s="48" t="s">
        <v>54</v>
      </c>
      <c r="L518" s="30" t="s">
        <v>54</v>
      </c>
    </row>
    <row r="519" spans="11:12" x14ac:dyDescent="0.25">
      <c r="K519" s="48" t="s">
        <v>54</v>
      </c>
      <c r="L519" s="30" t="s">
        <v>54</v>
      </c>
    </row>
    <row r="520" spans="11:12" x14ac:dyDescent="0.25">
      <c r="K520" s="48" t="s">
        <v>54</v>
      </c>
      <c r="L520" s="30" t="s">
        <v>54</v>
      </c>
    </row>
    <row r="521" spans="11:12" x14ac:dyDescent="0.25">
      <c r="K521" s="48" t="s">
        <v>54</v>
      </c>
      <c r="L521" s="30" t="s">
        <v>54</v>
      </c>
    </row>
    <row r="522" spans="11:12" x14ac:dyDescent="0.25">
      <c r="K522" s="48" t="s">
        <v>54</v>
      </c>
      <c r="L522" s="30" t="s">
        <v>54</v>
      </c>
    </row>
    <row r="523" spans="11:12" x14ac:dyDescent="0.25">
      <c r="K523" s="48" t="s">
        <v>54</v>
      </c>
      <c r="L523" s="30" t="s">
        <v>54</v>
      </c>
    </row>
    <row r="524" spans="11:12" x14ac:dyDescent="0.25">
      <c r="K524" s="48" t="s">
        <v>54</v>
      </c>
      <c r="L524" s="30" t="s">
        <v>54</v>
      </c>
    </row>
    <row r="525" spans="11:12" x14ac:dyDescent="0.25">
      <c r="K525" s="48" t="s">
        <v>54</v>
      </c>
      <c r="L525" s="30" t="s">
        <v>54</v>
      </c>
    </row>
    <row r="526" spans="11:12" x14ac:dyDescent="0.25">
      <c r="K526" s="48" t="s">
        <v>54</v>
      </c>
      <c r="L526" s="30" t="s">
        <v>54</v>
      </c>
    </row>
    <row r="527" spans="11:12" x14ac:dyDescent="0.25">
      <c r="K527" s="48" t="s">
        <v>54</v>
      </c>
      <c r="L527" s="30" t="s">
        <v>54</v>
      </c>
    </row>
    <row r="528" spans="11:12" x14ac:dyDescent="0.25">
      <c r="K528" s="48" t="s">
        <v>54</v>
      </c>
      <c r="L528" s="30" t="s">
        <v>54</v>
      </c>
    </row>
    <row r="529" spans="11:12" x14ac:dyDescent="0.25">
      <c r="K529" s="48" t="s">
        <v>54</v>
      </c>
      <c r="L529" s="30" t="s">
        <v>54</v>
      </c>
    </row>
    <row r="530" spans="11:12" x14ac:dyDescent="0.25">
      <c r="K530" s="48" t="s">
        <v>54</v>
      </c>
      <c r="L530" s="30" t="s">
        <v>54</v>
      </c>
    </row>
    <row r="531" spans="11:12" x14ac:dyDescent="0.25">
      <c r="K531" s="48" t="s">
        <v>54</v>
      </c>
      <c r="L531" s="30" t="s">
        <v>54</v>
      </c>
    </row>
    <row r="532" spans="11:12" x14ac:dyDescent="0.25">
      <c r="K532" s="48" t="s">
        <v>54</v>
      </c>
      <c r="L532" s="30" t="s">
        <v>54</v>
      </c>
    </row>
    <row r="533" spans="11:12" x14ac:dyDescent="0.25">
      <c r="K533" s="48" t="s">
        <v>54</v>
      </c>
      <c r="L533" s="30" t="s">
        <v>54</v>
      </c>
    </row>
    <row r="534" spans="11:12" x14ac:dyDescent="0.25">
      <c r="K534" s="48" t="s">
        <v>54</v>
      </c>
      <c r="L534" s="30" t="s">
        <v>54</v>
      </c>
    </row>
    <row r="535" spans="11:12" x14ac:dyDescent="0.25">
      <c r="K535" s="48" t="s">
        <v>54</v>
      </c>
      <c r="L535" s="30" t="s">
        <v>54</v>
      </c>
    </row>
    <row r="536" spans="11:12" x14ac:dyDescent="0.25">
      <c r="K536" s="48" t="s">
        <v>54</v>
      </c>
      <c r="L536" s="30" t="s">
        <v>54</v>
      </c>
    </row>
    <row r="537" spans="11:12" x14ac:dyDescent="0.25">
      <c r="K537" s="48" t="s">
        <v>54</v>
      </c>
      <c r="L537" s="30" t="s">
        <v>54</v>
      </c>
    </row>
    <row r="538" spans="11:12" x14ac:dyDescent="0.25">
      <c r="K538" s="48" t="s">
        <v>54</v>
      </c>
      <c r="L538" s="30" t="s">
        <v>54</v>
      </c>
    </row>
    <row r="539" spans="11:12" x14ac:dyDescent="0.25">
      <c r="K539" s="48" t="s">
        <v>54</v>
      </c>
      <c r="L539" s="30" t="s">
        <v>54</v>
      </c>
    </row>
    <row r="540" spans="11:12" x14ac:dyDescent="0.25">
      <c r="K540" s="48" t="s">
        <v>54</v>
      </c>
      <c r="L540" s="30" t="s">
        <v>54</v>
      </c>
    </row>
    <row r="541" spans="11:12" x14ac:dyDescent="0.25">
      <c r="K541" s="48" t="s">
        <v>54</v>
      </c>
      <c r="L541" s="30" t="s">
        <v>54</v>
      </c>
    </row>
    <row r="542" spans="11:12" x14ac:dyDescent="0.25">
      <c r="K542" s="48" t="s">
        <v>54</v>
      </c>
      <c r="L542" s="30" t="s">
        <v>54</v>
      </c>
    </row>
    <row r="543" spans="11:12" x14ac:dyDescent="0.25">
      <c r="K543" s="48" t="s">
        <v>54</v>
      </c>
      <c r="L543" s="30" t="s">
        <v>54</v>
      </c>
    </row>
    <row r="544" spans="11:12" x14ac:dyDescent="0.25">
      <c r="K544" s="48" t="s">
        <v>54</v>
      </c>
      <c r="L544" s="30" t="s">
        <v>54</v>
      </c>
    </row>
    <row r="545" spans="11:12" x14ac:dyDescent="0.25">
      <c r="K545" s="48" t="s">
        <v>54</v>
      </c>
      <c r="L545" s="30" t="s">
        <v>54</v>
      </c>
    </row>
    <row r="546" spans="11:12" x14ac:dyDescent="0.25">
      <c r="K546" s="48" t="s">
        <v>54</v>
      </c>
      <c r="L546" s="30" t="s">
        <v>54</v>
      </c>
    </row>
    <row r="547" spans="11:12" x14ac:dyDescent="0.25">
      <c r="K547" s="48" t="s">
        <v>54</v>
      </c>
      <c r="L547" s="30" t="s">
        <v>54</v>
      </c>
    </row>
    <row r="548" spans="11:12" x14ac:dyDescent="0.25">
      <c r="K548" s="48" t="s">
        <v>54</v>
      </c>
      <c r="L548" s="30" t="s">
        <v>54</v>
      </c>
    </row>
    <row r="549" spans="11:12" x14ac:dyDescent="0.25">
      <c r="K549" s="48" t="s">
        <v>54</v>
      </c>
      <c r="L549" s="30" t="s">
        <v>54</v>
      </c>
    </row>
    <row r="550" spans="11:12" x14ac:dyDescent="0.25">
      <c r="K550" s="48" t="s">
        <v>54</v>
      </c>
      <c r="L550" s="30" t="s">
        <v>54</v>
      </c>
    </row>
    <row r="551" spans="11:12" x14ac:dyDescent="0.25">
      <c r="K551" s="48" t="s">
        <v>54</v>
      </c>
      <c r="L551" s="30" t="s">
        <v>54</v>
      </c>
    </row>
    <row r="552" spans="11:12" x14ac:dyDescent="0.25">
      <c r="K552" s="48" t="s">
        <v>54</v>
      </c>
      <c r="L552" s="30" t="s">
        <v>54</v>
      </c>
    </row>
    <row r="553" spans="11:12" x14ac:dyDescent="0.25">
      <c r="K553" s="48" t="s">
        <v>54</v>
      </c>
      <c r="L553" s="30" t="s">
        <v>54</v>
      </c>
    </row>
    <row r="554" spans="11:12" x14ac:dyDescent="0.25">
      <c r="K554" s="48" t="s">
        <v>54</v>
      </c>
      <c r="L554" s="30" t="s">
        <v>54</v>
      </c>
    </row>
    <row r="555" spans="11:12" x14ac:dyDescent="0.25">
      <c r="K555" s="48" t="s">
        <v>54</v>
      </c>
      <c r="L555" s="30" t="s">
        <v>54</v>
      </c>
    </row>
    <row r="556" spans="11:12" x14ac:dyDescent="0.25">
      <c r="K556" s="48" t="s">
        <v>54</v>
      </c>
      <c r="L556" s="30" t="s">
        <v>54</v>
      </c>
    </row>
    <row r="557" spans="11:12" x14ac:dyDescent="0.25">
      <c r="K557" s="48" t="s">
        <v>54</v>
      </c>
      <c r="L557" s="30" t="s">
        <v>54</v>
      </c>
    </row>
    <row r="558" spans="11:12" x14ac:dyDescent="0.25">
      <c r="K558" s="48" t="s">
        <v>54</v>
      </c>
      <c r="L558" s="30" t="s">
        <v>54</v>
      </c>
    </row>
    <row r="559" spans="11:12" x14ac:dyDescent="0.25">
      <c r="K559" s="48" t="s">
        <v>54</v>
      </c>
      <c r="L559" s="30" t="s">
        <v>54</v>
      </c>
    </row>
    <row r="560" spans="11:12" x14ac:dyDescent="0.25">
      <c r="K560" s="48" t="s">
        <v>54</v>
      </c>
      <c r="L560" s="30" t="s">
        <v>54</v>
      </c>
    </row>
    <row r="561" spans="11:12" x14ac:dyDescent="0.25">
      <c r="K561" s="48" t="s">
        <v>54</v>
      </c>
      <c r="L561" s="30" t="s">
        <v>54</v>
      </c>
    </row>
    <row r="562" spans="11:12" x14ac:dyDescent="0.25">
      <c r="K562" s="48" t="s">
        <v>54</v>
      </c>
      <c r="L562" s="30" t="s">
        <v>54</v>
      </c>
    </row>
    <row r="563" spans="11:12" x14ac:dyDescent="0.25">
      <c r="K563" s="48" t="s">
        <v>54</v>
      </c>
      <c r="L563" s="30" t="s">
        <v>54</v>
      </c>
    </row>
    <row r="564" spans="11:12" x14ac:dyDescent="0.25">
      <c r="K564" s="48" t="s">
        <v>54</v>
      </c>
      <c r="L564" s="30" t="s">
        <v>54</v>
      </c>
    </row>
    <row r="565" spans="11:12" x14ac:dyDescent="0.25">
      <c r="K565" s="48" t="s">
        <v>54</v>
      </c>
      <c r="L565" s="30" t="s">
        <v>54</v>
      </c>
    </row>
    <row r="566" spans="11:12" x14ac:dyDescent="0.25">
      <c r="K566" s="48" t="s">
        <v>54</v>
      </c>
      <c r="L566" s="30" t="s">
        <v>54</v>
      </c>
    </row>
    <row r="567" spans="11:12" x14ac:dyDescent="0.25">
      <c r="K567" s="48" t="s">
        <v>54</v>
      </c>
      <c r="L567" s="30" t="s">
        <v>54</v>
      </c>
    </row>
    <row r="568" spans="11:12" x14ac:dyDescent="0.25">
      <c r="K568" s="48" t="s">
        <v>54</v>
      </c>
      <c r="L568" s="30" t="s">
        <v>54</v>
      </c>
    </row>
    <row r="569" spans="11:12" x14ac:dyDescent="0.25">
      <c r="K569" s="48" t="s">
        <v>54</v>
      </c>
      <c r="L569" s="30" t="s">
        <v>54</v>
      </c>
    </row>
    <row r="570" spans="11:12" x14ac:dyDescent="0.25">
      <c r="K570" s="48" t="s">
        <v>54</v>
      </c>
      <c r="L570" s="30" t="s">
        <v>54</v>
      </c>
    </row>
    <row r="571" spans="11:12" x14ac:dyDescent="0.25">
      <c r="K571" s="48" t="s">
        <v>54</v>
      </c>
      <c r="L571" s="30" t="s">
        <v>54</v>
      </c>
    </row>
    <row r="572" spans="11:12" x14ac:dyDescent="0.25">
      <c r="K572" s="48" t="s">
        <v>54</v>
      </c>
      <c r="L572" s="30" t="s">
        <v>54</v>
      </c>
    </row>
    <row r="573" spans="11:12" x14ac:dyDescent="0.25">
      <c r="K573" s="48" t="s">
        <v>54</v>
      </c>
      <c r="L573" s="30" t="s">
        <v>54</v>
      </c>
    </row>
    <row r="574" spans="11:12" x14ac:dyDescent="0.25">
      <c r="K574" s="48" t="s">
        <v>54</v>
      </c>
      <c r="L574" s="30" t="s">
        <v>54</v>
      </c>
    </row>
    <row r="575" spans="11:12" x14ac:dyDescent="0.25">
      <c r="K575" s="48" t="s">
        <v>54</v>
      </c>
      <c r="L575" s="30" t="s">
        <v>54</v>
      </c>
    </row>
    <row r="576" spans="11:12" x14ac:dyDescent="0.25">
      <c r="K576" s="48" t="s">
        <v>54</v>
      </c>
      <c r="L576" s="30" t="s">
        <v>54</v>
      </c>
    </row>
    <row r="577" spans="11:12" x14ac:dyDescent="0.25">
      <c r="K577" s="48" t="s">
        <v>54</v>
      </c>
      <c r="L577" s="30" t="s">
        <v>54</v>
      </c>
    </row>
    <row r="578" spans="11:12" x14ac:dyDescent="0.25">
      <c r="K578" s="48" t="s">
        <v>54</v>
      </c>
      <c r="L578" s="30" t="s">
        <v>54</v>
      </c>
    </row>
    <row r="579" spans="11:12" x14ac:dyDescent="0.25">
      <c r="K579" s="48" t="s">
        <v>54</v>
      </c>
      <c r="L579" s="30" t="s">
        <v>54</v>
      </c>
    </row>
    <row r="580" spans="11:12" x14ac:dyDescent="0.25">
      <c r="K580" s="48" t="s">
        <v>54</v>
      </c>
      <c r="L580" s="30" t="s">
        <v>54</v>
      </c>
    </row>
    <row r="581" spans="11:12" x14ac:dyDescent="0.25">
      <c r="K581" s="48" t="s">
        <v>54</v>
      </c>
      <c r="L581" s="30" t="s">
        <v>54</v>
      </c>
    </row>
    <row r="582" spans="11:12" x14ac:dyDescent="0.25">
      <c r="K582" s="48" t="s">
        <v>54</v>
      </c>
      <c r="L582" s="30" t="s">
        <v>54</v>
      </c>
    </row>
    <row r="583" spans="11:12" x14ac:dyDescent="0.25">
      <c r="K583" s="48" t="s">
        <v>54</v>
      </c>
      <c r="L583" s="30" t="s">
        <v>54</v>
      </c>
    </row>
    <row r="584" spans="11:12" x14ac:dyDescent="0.25">
      <c r="K584" s="48" t="s">
        <v>54</v>
      </c>
      <c r="L584" s="30" t="s">
        <v>54</v>
      </c>
    </row>
    <row r="585" spans="11:12" x14ac:dyDescent="0.25">
      <c r="K585" s="48" t="s">
        <v>54</v>
      </c>
      <c r="L585" s="30" t="s">
        <v>54</v>
      </c>
    </row>
    <row r="586" spans="11:12" x14ac:dyDescent="0.25">
      <c r="K586" s="48" t="s">
        <v>54</v>
      </c>
      <c r="L586" s="30" t="s">
        <v>54</v>
      </c>
    </row>
    <row r="587" spans="11:12" x14ac:dyDescent="0.25">
      <c r="K587" s="48" t="s">
        <v>54</v>
      </c>
      <c r="L587" s="30" t="s">
        <v>54</v>
      </c>
    </row>
    <row r="588" spans="11:12" x14ac:dyDescent="0.25">
      <c r="K588" s="48" t="s">
        <v>54</v>
      </c>
      <c r="L588" s="30" t="s">
        <v>54</v>
      </c>
    </row>
    <row r="589" spans="11:12" x14ac:dyDescent="0.25">
      <c r="K589" s="48" t="s">
        <v>54</v>
      </c>
      <c r="L589" s="30" t="s">
        <v>54</v>
      </c>
    </row>
    <row r="590" spans="11:12" x14ac:dyDescent="0.25">
      <c r="K590" s="48" t="s">
        <v>54</v>
      </c>
      <c r="L590" s="30" t="s">
        <v>54</v>
      </c>
    </row>
    <row r="591" spans="11:12" x14ac:dyDescent="0.25">
      <c r="K591" s="48" t="s">
        <v>54</v>
      </c>
      <c r="L591" s="30" t="s">
        <v>54</v>
      </c>
    </row>
    <row r="592" spans="11:12" x14ac:dyDescent="0.25">
      <c r="K592" s="48" t="s">
        <v>54</v>
      </c>
      <c r="L592" s="30" t="s">
        <v>54</v>
      </c>
    </row>
    <row r="593" spans="11:12" x14ac:dyDescent="0.25">
      <c r="K593" s="48" t="s">
        <v>54</v>
      </c>
      <c r="L593" s="30" t="s">
        <v>54</v>
      </c>
    </row>
    <row r="594" spans="11:12" x14ac:dyDescent="0.25">
      <c r="K594" s="48" t="s">
        <v>54</v>
      </c>
      <c r="L594" s="30" t="s">
        <v>54</v>
      </c>
    </row>
    <row r="595" spans="11:12" x14ac:dyDescent="0.25">
      <c r="K595" s="48" t="s">
        <v>54</v>
      </c>
      <c r="L595" s="30" t="s">
        <v>54</v>
      </c>
    </row>
    <row r="596" spans="11:12" x14ac:dyDescent="0.25">
      <c r="K596" s="48" t="s">
        <v>54</v>
      </c>
      <c r="L596" s="30" t="s">
        <v>54</v>
      </c>
    </row>
    <row r="597" spans="11:12" x14ac:dyDescent="0.25">
      <c r="K597" s="48" t="s">
        <v>54</v>
      </c>
      <c r="L597" s="30" t="s">
        <v>54</v>
      </c>
    </row>
    <row r="598" spans="11:12" x14ac:dyDescent="0.25">
      <c r="K598" s="48" t="s">
        <v>54</v>
      </c>
      <c r="L598" s="30" t="s">
        <v>54</v>
      </c>
    </row>
    <row r="599" spans="11:12" x14ac:dyDescent="0.25">
      <c r="K599" s="48" t="s">
        <v>54</v>
      </c>
      <c r="L599" s="30" t="s">
        <v>54</v>
      </c>
    </row>
    <row r="600" spans="11:12" x14ac:dyDescent="0.25">
      <c r="K600" s="26" t="s">
        <v>57</v>
      </c>
      <c r="L600" s="26"/>
    </row>
    <row r="601" spans="11:12" x14ac:dyDescent="0.25">
      <c r="K601" s="48">
        <v>43904</v>
      </c>
      <c r="L601" s="30">
        <v>100</v>
      </c>
    </row>
    <row r="602" spans="11:12" x14ac:dyDescent="0.25">
      <c r="K602" s="48">
        <v>43911</v>
      </c>
      <c r="L602" s="30">
        <v>98.598600000000005</v>
      </c>
    </row>
    <row r="603" spans="11:12" x14ac:dyDescent="0.25">
      <c r="K603" s="48">
        <v>43918</v>
      </c>
      <c r="L603" s="30">
        <v>96.654399999999995</v>
      </c>
    </row>
    <row r="604" spans="11:12" x14ac:dyDescent="0.25">
      <c r="K604" s="48">
        <v>43925</v>
      </c>
      <c r="L604" s="30">
        <v>92.665700000000001</v>
      </c>
    </row>
    <row r="605" spans="11:12" x14ac:dyDescent="0.25">
      <c r="K605" s="48">
        <v>43932</v>
      </c>
      <c r="L605" s="30">
        <v>88.487300000000005</v>
      </c>
    </row>
    <row r="606" spans="11:12" x14ac:dyDescent="0.25">
      <c r="K606" s="48">
        <v>43939</v>
      </c>
      <c r="L606" s="30">
        <v>89.4499</v>
      </c>
    </row>
    <row r="607" spans="11:12" x14ac:dyDescent="0.25">
      <c r="K607" s="48">
        <v>43946</v>
      </c>
      <c r="L607" s="30">
        <v>90.103499999999997</v>
      </c>
    </row>
    <row r="608" spans="11:12" x14ac:dyDescent="0.25">
      <c r="K608" s="48">
        <v>43953</v>
      </c>
      <c r="L608" s="30">
        <v>91.217699999999994</v>
      </c>
    </row>
    <row r="609" spans="11:12" x14ac:dyDescent="0.25">
      <c r="K609" s="48">
        <v>43960</v>
      </c>
      <c r="L609" s="30">
        <v>91.089699999999993</v>
      </c>
    </row>
    <row r="610" spans="11:12" x14ac:dyDescent="0.25">
      <c r="K610" s="48">
        <v>43967</v>
      </c>
      <c r="L610" s="30">
        <v>90.137</v>
      </c>
    </row>
    <row r="611" spans="11:12" x14ac:dyDescent="0.25">
      <c r="K611" s="48">
        <v>43974</v>
      </c>
      <c r="L611" s="30">
        <v>89.704999999999998</v>
      </c>
    </row>
    <row r="612" spans="11:12" x14ac:dyDescent="0.25">
      <c r="K612" s="48">
        <v>43981</v>
      </c>
      <c r="L612" s="30">
        <v>90.408799999999999</v>
      </c>
    </row>
    <row r="613" spans="11:12" x14ac:dyDescent="0.25">
      <c r="K613" s="48">
        <v>43988</v>
      </c>
      <c r="L613" s="30">
        <v>92.919899999999998</v>
      </c>
    </row>
    <row r="614" spans="11:12" x14ac:dyDescent="0.25">
      <c r="K614" s="48">
        <v>43995</v>
      </c>
      <c r="L614" s="30">
        <v>93.583100000000002</v>
      </c>
    </row>
    <row r="615" spans="11:12" x14ac:dyDescent="0.25">
      <c r="K615" s="48">
        <v>44002</v>
      </c>
      <c r="L615" s="30">
        <v>93.727999999999994</v>
      </c>
    </row>
    <row r="616" spans="11:12" x14ac:dyDescent="0.25">
      <c r="K616" s="48">
        <v>44009</v>
      </c>
      <c r="L616" s="30">
        <v>92.733099999999993</v>
      </c>
    </row>
    <row r="617" spans="11:12" x14ac:dyDescent="0.25">
      <c r="K617" s="48">
        <v>44016</v>
      </c>
      <c r="L617" s="30">
        <v>96.562299999999993</v>
      </c>
    </row>
    <row r="618" spans="11:12" x14ac:dyDescent="0.25">
      <c r="K618" s="48">
        <v>44023</v>
      </c>
      <c r="L618" s="30">
        <v>93.793300000000002</v>
      </c>
    </row>
    <row r="619" spans="11:12" x14ac:dyDescent="0.25">
      <c r="K619" s="48">
        <v>44030</v>
      </c>
      <c r="L619" s="30">
        <v>93.593999999999994</v>
      </c>
    </row>
    <row r="620" spans="11:12" x14ac:dyDescent="0.25">
      <c r="K620" s="48">
        <v>44037</v>
      </c>
      <c r="L620" s="30">
        <v>93.786100000000005</v>
      </c>
    </row>
    <row r="621" spans="11:12" x14ac:dyDescent="0.25">
      <c r="K621" s="48">
        <v>44044</v>
      </c>
      <c r="L621" s="30">
        <v>94.920699999999997</v>
      </c>
    </row>
    <row r="622" spans="11:12" x14ac:dyDescent="0.25">
      <c r="K622" s="48">
        <v>44051</v>
      </c>
      <c r="L622" s="30">
        <v>95.537599999999998</v>
      </c>
    </row>
    <row r="623" spans="11:12" x14ac:dyDescent="0.25">
      <c r="K623" s="48">
        <v>44058</v>
      </c>
      <c r="L623" s="30">
        <v>95.193299999999994</v>
      </c>
    </row>
    <row r="624" spans="11:12" x14ac:dyDescent="0.25">
      <c r="K624" s="48">
        <v>44065</v>
      </c>
      <c r="L624" s="30">
        <v>96.210099999999997</v>
      </c>
    </row>
    <row r="625" spans="11:12" x14ac:dyDescent="0.25">
      <c r="K625" s="48">
        <v>44072</v>
      </c>
      <c r="L625" s="30">
        <v>96.638599999999997</v>
      </c>
    </row>
    <row r="626" spans="11:12" x14ac:dyDescent="0.25">
      <c r="K626" s="48">
        <v>44079</v>
      </c>
      <c r="L626" s="30">
        <v>103.0331</v>
      </c>
    </row>
    <row r="627" spans="11:12" x14ac:dyDescent="0.25">
      <c r="K627" s="48">
        <v>44086</v>
      </c>
      <c r="L627" s="30">
        <v>103.7148</v>
      </c>
    </row>
    <row r="628" spans="11:12" x14ac:dyDescent="0.25">
      <c r="K628" s="48">
        <v>44093</v>
      </c>
      <c r="L628" s="30">
        <v>98.946899999999999</v>
      </c>
    </row>
    <row r="629" spans="11:12" x14ac:dyDescent="0.25">
      <c r="K629" s="48">
        <v>44100</v>
      </c>
      <c r="L629" s="30">
        <v>98.356700000000004</v>
      </c>
    </row>
    <row r="630" spans="11:12" x14ac:dyDescent="0.25">
      <c r="K630" s="48">
        <v>44107</v>
      </c>
      <c r="L630" s="30">
        <v>99.003299999999996</v>
      </c>
    </row>
    <row r="631" spans="11:12" x14ac:dyDescent="0.25">
      <c r="K631" s="48">
        <v>44114</v>
      </c>
      <c r="L631" s="30">
        <v>96.296400000000006</v>
      </c>
    </row>
    <row r="632" spans="11:12" x14ac:dyDescent="0.25">
      <c r="K632" s="48">
        <v>44121</v>
      </c>
      <c r="L632" s="30">
        <v>96.5381</v>
      </c>
    </row>
    <row r="633" spans="11:12" x14ac:dyDescent="0.25">
      <c r="K633" s="48">
        <v>44128</v>
      </c>
      <c r="L633" s="30">
        <v>96.740600000000001</v>
      </c>
    </row>
    <row r="634" spans="11:12" x14ac:dyDescent="0.25">
      <c r="K634" s="48">
        <v>44135</v>
      </c>
      <c r="L634" s="30">
        <v>97.175399999999996</v>
      </c>
    </row>
    <row r="635" spans="11:12" x14ac:dyDescent="0.25">
      <c r="K635" s="48">
        <v>44142</v>
      </c>
      <c r="L635" s="30">
        <v>97.738399999999999</v>
      </c>
    </row>
    <row r="636" spans="11:12" x14ac:dyDescent="0.25">
      <c r="K636" s="48">
        <v>44149</v>
      </c>
      <c r="L636" s="30">
        <v>97.916700000000006</v>
      </c>
    </row>
    <row r="637" spans="11:12" x14ac:dyDescent="0.25">
      <c r="K637" s="48">
        <v>44156</v>
      </c>
      <c r="L637" s="30">
        <v>97.9529</v>
      </c>
    </row>
    <row r="638" spans="11:12" x14ac:dyDescent="0.25">
      <c r="K638" s="48">
        <v>44163</v>
      </c>
      <c r="L638" s="30">
        <v>99.050399999999996</v>
      </c>
    </row>
    <row r="639" spans="11:12" x14ac:dyDescent="0.25">
      <c r="K639" s="48">
        <v>44170</v>
      </c>
      <c r="L639" s="30">
        <v>101.3441</v>
      </c>
    </row>
    <row r="640" spans="11:12" x14ac:dyDescent="0.25">
      <c r="K640" s="48">
        <v>44177</v>
      </c>
      <c r="L640" s="30">
        <v>101.5527</v>
      </c>
    </row>
    <row r="641" spans="11:12" x14ac:dyDescent="0.25">
      <c r="K641" s="48">
        <v>44184</v>
      </c>
      <c r="L641" s="30">
        <v>99.715100000000007</v>
      </c>
    </row>
    <row r="642" spans="11:12" x14ac:dyDescent="0.25">
      <c r="K642" s="48">
        <v>44191</v>
      </c>
      <c r="L642" s="30">
        <v>93.9863</v>
      </c>
    </row>
    <row r="643" spans="11:12" x14ac:dyDescent="0.25">
      <c r="K643" s="48">
        <v>44198</v>
      </c>
      <c r="L643" s="30">
        <v>90.985900000000001</v>
      </c>
    </row>
    <row r="644" spans="11:12" x14ac:dyDescent="0.25">
      <c r="K644" s="48">
        <v>44205</v>
      </c>
      <c r="L644" s="30">
        <v>93.413899999999998</v>
      </c>
    </row>
    <row r="645" spans="11:12" x14ac:dyDescent="0.25">
      <c r="K645" s="48">
        <v>44212</v>
      </c>
      <c r="L645" s="30">
        <v>96.514499999999998</v>
      </c>
    </row>
    <row r="646" spans="11:12" x14ac:dyDescent="0.25">
      <c r="K646" s="48">
        <v>44219</v>
      </c>
      <c r="L646" s="30">
        <v>96.786000000000001</v>
      </c>
    </row>
    <row r="647" spans="11:12" x14ac:dyDescent="0.25">
      <c r="K647" s="48">
        <v>44226</v>
      </c>
      <c r="L647" s="30">
        <v>96.425899999999999</v>
      </c>
    </row>
    <row r="648" spans="11:12" x14ac:dyDescent="0.25">
      <c r="K648" s="48">
        <v>44233</v>
      </c>
      <c r="L648" s="30">
        <v>99.257499999999993</v>
      </c>
    </row>
    <row r="649" spans="11:12" x14ac:dyDescent="0.25">
      <c r="K649" s="48">
        <v>44240</v>
      </c>
      <c r="L649" s="30">
        <v>101.2557</v>
      </c>
    </row>
    <row r="650" spans="11:12" x14ac:dyDescent="0.25">
      <c r="K650" s="48">
        <v>44247</v>
      </c>
      <c r="L650" s="30">
        <v>102.065</v>
      </c>
    </row>
    <row r="651" spans="11:12" x14ac:dyDescent="0.25">
      <c r="K651" s="48">
        <v>44254</v>
      </c>
      <c r="L651" s="30">
        <v>102.1019</v>
      </c>
    </row>
    <row r="652" spans="11:12" x14ac:dyDescent="0.25">
      <c r="K652" s="48">
        <v>44261</v>
      </c>
      <c r="L652" s="30">
        <v>105.1147</v>
      </c>
    </row>
    <row r="653" spans="11:12" x14ac:dyDescent="0.25">
      <c r="K653" s="48">
        <v>44268</v>
      </c>
      <c r="L653" s="30">
        <v>106.4622</v>
      </c>
    </row>
    <row r="654" spans="11:12" x14ac:dyDescent="0.25">
      <c r="K654" s="48">
        <v>44275</v>
      </c>
      <c r="L654" s="30">
        <v>104.89619999999999</v>
      </c>
    </row>
    <row r="655" spans="11:12" x14ac:dyDescent="0.25">
      <c r="K655" s="48">
        <v>44282</v>
      </c>
      <c r="L655" s="30">
        <v>104.6906</v>
      </c>
    </row>
    <row r="656" spans="11:12" x14ac:dyDescent="0.25">
      <c r="K656" s="48">
        <v>44289</v>
      </c>
      <c r="L656" s="30">
        <v>102.9306</v>
      </c>
    </row>
    <row r="657" spans="11:12" x14ac:dyDescent="0.25">
      <c r="K657" s="48">
        <v>44296</v>
      </c>
      <c r="L657" s="30">
        <v>100.9504</v>
      </c>
    </row>
    <row r="658" spans="11:12" x14ac:dyDescent="0.25">
      <c r="K658" s="48">
        <v>44303</v>
      </c>
      <c r="L658" s="30">
        <v>100.7436</v>
      </c>
    </row>
    <row r="659" spans="11:12" x14ac:dyDescent="0.25">
      <c r="K659" s="48">
        <v>44310</v>
      </c>
      <c r="L659" s="30">
        <v>99.943299999999994</v>
      </c>
    </row>
    <row r="660" spans="11:12" x14ac:dyDescent="0.25">
      <c r="K660" s="48">
        <v>44317</v>
      </c>
      <c r="L660" s="30">
        <v>100.0073</v>
      </c>
    </row>
    <row r="661" spans="11:12" x14ac:dyDescent="0.25">
      <c r="K661" s="48">
        <v>44324</v>
      </c>
      <c r="L661" s="30">
        <v>100.5705</v>
      </c>
    </row>
    <row r="662" spans="11:12" x14ac:dyDescent="0.25">
      <c r="K662" s="48" t="s">
        <v>54</v>
      </c>
      <c r="L662" s="30" t="s">
        <v>54</v>
      </c>
    </row>
    <row r="663" spans="11:12" x14ac:dyDescent="0.25">
      <c r="K663" s="48" t="s">
        <v>54</v>
      </c>
      <c r="L663" s="30" t="s">
        <v>54</v>
      </c>
    </row>
    <row r="664" spans="11:12" x14ac:dyDescent="0.25">
      <c r="K664" s="48" t="s">
        <v>54</v>
      </c>
      <c r="L664" s="30" t="s">
        <v>54</v>
      </c>
    </row>
    <row r="665" spans="11:12" x14ac:dyDescent="0.25">
      <c r="K665" s="48" t="s">
        <v>54</v>
      </c>
      <c r="L665" s="30" t="s">
        <v>54</v>
      </c>
    </row>
    <row r="666" spans="11:12" x14ac:dyDescent="0.25">
      <c r="K666" s="48" t="s">
        <v>54</v>
      </c>
      <c r="L666" s="30" t="s">
        <v>54</v>
      </c>
    </row>
    <row r="667" spans="11:12" x14ac:dyDescent="0.25">
      <c r="K667" s="48" t="s">
        <v>54</v>
      </c>
      <c r="L667" s="30" t="s">
        <v>54</v>
      </c>
    </row>
    <row r="668" spans="11:12" x14ac:dyDescent="0.25">
      <c r="K668" s="48" t="s">
        <v>54</v>
      </c>
      <c r="L668" s="30" t="s">
        <v>54</v>
      </c>
    </row>
    <row r="669" spans="11:12" x14ac:dyDescent="0.25">
      <c r="K669" s="48" t="s">
        <v>54</v>
      </c>
      <c r="L669" s="30" t="s">
        <v>54</v>
      </c>
    </row>
    <row r="670" spans="11:12" x14ac:dyDescent="0.25">
      <c r="K670" s="48" t="s">
        <v>54</v>
      </c>
      <c r="L670" s="30" t="s">
        <v>54</v>
      </c>
    </row>
    <row r="671" spans="11:12" x14ac:dyDescent="0.25">
      <c r="K671" s="48" t="s">
        <v>54</v>
      </c>
      <c r="L671" s="30" t="s">
        <v>54</v>
      </c>
    </row>
    <row r="672" spans="11:12" x14ac:dyDescent="0.25">
      <c r="K672" s="48" t="s">
        <v>54</v>
      </c>
      <c r="L672" s="30" t="s">
        <v>54</v>
      </c>
    </row>
    <row r="673" spans="11:12" x14ac:dyDescent="0.25">
      <c r="K673" s="48" t="s">
        <v>54</v>
      </c>
      <c r="L673" s="30" t="s">
        <v>54</v>
      </c>
    </row>
    <row r="674" spans="11:12" x14ac:dyDescent="0.25">
      <c r="K674" s="48" t="s">
        <v>54</v>
      </c>
      <c r="L674" s="30" t="s">
        <v>54</v>
      </c>
    </row>
    <row r="675" spans="11:12" x14ac:dyDescent="0.25">
      <c r="K675" s="48" t="s">
        <v>54</v>
      </c>
      <c r="L675" s="30" t="s">
        <v>54</v>
      </c>
    </row>
    <row r="676" spans="11:12" x14ac:dyDescent="0.25">
      <c r="K676" s="48" t="s">
        <v>54</v>
      </c>
      <c r="L676" s="30" t="s">
        <v>54</v>
      </c>
    </row>
    <row r="677" spans="11:12" x14ac:dyDescent="0.25">
      <c r="K677" s="48" t="s">
        <v>54</v>
      </c>
      <c r="L677" s="30" t="s">
        <v>54</v>
      </c>
    </row>
    <row r="678" spans="11:12" x14ac:dyDescent="0.25">
      <c r="K678" s="48" t="s">
        <v>54</v>
      </c>
      <c r="L678" s="30" t="s">
        <v>54</v>
      </c>
    </row>
    <row r="679" spans="11:12" x14ac:dyDescent="0.25">
      <c r="K679" s="48" t="s">
        <v>54</v>
      </c>
      <c r="L679" s="30" t="s">
        <v>54</v>
      </c>
    </row>
    <row r="680" spans="11:12" x14ac:dyDescent="0.25">
      <c r="K680" s="48" t="s">
        <v>54</v>
      </c>
      <c r="L680" s="30" t="s">
        <v>54</v>
      </c>
    </row>
    <row r="681" spans="11:12" x14ac:dyDescent="0.25">
      <c r="K681" s="48" t="s">
        <v>54</v>
      </c>
      <c r="L681" s="30" t="s">
        <v>54</v>
      </c>
    </row>
    <row r="682" spans="11:12" x14ac:dyDescent="0.25">
      <c r="K682" s="48" t="s">
        <v>54</v>
      </c>
      <c r="L682" s="30" t="s">
        <v>54</v>
      </c>
    </row>
    <row r="683" spans="11:12" x14ac:dyDescent="0.25">
      <c r="K683" s="48" t="s">
        <v>54</v>
      </c>
      <c r="L683" s="30" t="s">
        <v>54</v>
      </c>
    </row>
    <row r="684" spans="11:12" x14ac:dyDescent="0.25">
      <c r="K684" s="48" t="s">
        <v>54</v>
      </c>
      <c r="L684" s="30" t="s">
        <v>54</v>
      </c>
    </row>
    <row r="685" spans="11:12" x14ac:dyDescent="0.25">
      <c r="K685" s="48" t="s">
        <v>54</v>
      </c>
      <c r="L685" s="30" t="s">
        <v>54</v>
      </c>
    </row>
    <row r="686" spans="11:12" x14ac:dyDescent="0.25">
      <c r="K686" s="48" t="s">
        <v>54</v>
      </c>
      <c r="L686" s="30" t="s">
        <v>54</v>
      </c>
    </row>
    <row r="687" spans="11:12" x14ac:dyDescent="0.25">
      <c r="K687" s="48" t="s">
        <v>54</v>
      </c>
      <c r="L687" s="30" t="s">
        <v>54</v>
      </c>
    </row>
    <row r="688" spans="11:12" x14ac:dyDescent="0.25">
      <c r="K688" s="48" t="s">
        <v>54</v>
      </c>
      <c r="L688" s="30" t="s">
        <v>54</v>
      </c>
    </row>
    <row r="689" spans="11:12" x14ac:dyDescent="0.25">
      <c r="K689" s="48" t="s">
        <v>54</v>
      </c>
      <c r="L689" s="30" t="s">
        <v>54</v>
      </c>
    </row>
    <row r="690" spans="11:12" x14ac:dyDescent="0.25">
      <c r="K690" s="48" t="s">
        <v>54</v>
      </c>
      <c r="L690" s="30" t="s">
        <v>54</v>
      </c>
    </row>
    <row r="691" spans="11:12" x14ac:dyDescent="0.25">
      <c r="K691" s="48" t="s">
        <v>54</v>
      </c>
      <c r="L691" s="30" t="s">
        <v>54</v>
      </c>
    </row>
    <row r="692" spans="11:12" x14ac:dyDescent="0.25">
      <c r="K692" s="48" t="s">
        <v>54</v>
      </c>
      <c r="L692" s="30" t="s">
        <v>54</v>
      </c>
    </row>
    <row r="693" spans="11:12" x14ac:dyDescent="0.25">
      <c r="K693" s="48" t="s">
        <v>54</v>
      </c>
      <c r="L693" s="30" t="s">
        <v>54</v>
      </c>
    </row>
    <row r="694" spans="11:12" x14ac:dyDescent="0.25">
      <c r="K694" s="48" t="s">
        <v>54</v>
      </c>
      <c r="L694" s="30" t="s">
        <v>54</v>
      </c>
    </row>
    <row r="695" spans="11:12" x14ac:dyDescent="0.25">
      <c r="K695" s="48" t="s">
        <v>54</v>
      </c>
      <c r="L695" s="30" t="s">
        <v>54</v>
      </c>
    </row>
    <row r="696" spans="11:12" x14ac:dyDescent="0.25">
      <c r="K696" s="48" t="s">
        <v>54</v>
      </c>
      <c r="L696" s="30" t="s">
        <v>54</v>
      </c>
    </row>
    <row r="697" spans="11:12" x14ac:dyDescent="0.25">
      <c r="K697" s="48" t="s">
        <v>54</v>
      </c>
      <c r="L697" s="30" t="s">
        <v>54</v>
      </c>
    </row>
    <row r="698" spans="11:12" x14ac:dyDescent="0.25">
      <c r="K698" s="48" t="s">
        <v>54</v>
      </c>
      <c r="L698" s="30" t="s">
        <v>54</v>
      </c>
    </row>
    <row r="699" spans="11:12" x14ac:dyDescent="0.25">
      <c r="K699" s="48" t="s">
        <v>54</v>
      </c>
      <c r="L699" s="30" t="s">
        <v>54</v>
      </c>
    </row>
    <row r="700" spans="11:12" x14ac:dyDescent="0.25">
      <c r="K700" s="48" t="s">
        <v>54</v>
      </c>
      <c r="L700" s="30" t="s">
        <v>54</v>
      </c>
    </row>
    <row r="701" spans="11:12" x14ac:dyDescent="0.25">
      <c r="K701" s="48" t="s">
        <v>54</v>
      </c>
      <c r="L701" s="30" t="s">
        <v>54</v>
      </c>
    </row>
    <row r="702" spans="11:12" x14ac:dyDescent="0.25">
      <c r="K702" s="48" t="s">
        <v>54</v>
      </c>
      <c r="L702" s="30" t="s">
        <v>54</v>
      </c>
    </row>
    <row r="703" spans="11:12" x14ac:dyDescent="0.25">
      <c r="K703" s="48" t="s">
        <v>54</v>
      </c>
      <c r="L703" s="30" t="s">
        <v>54</v>
      </c>
    </row>
    <row r="704" spans="11:12" x14ac:dyDescent="0.25">
      <c r="K704" s="48" t="s">
        <v>54</v>
      </c>
      <c r="L704" s="30" t="s">
        <v>54</v>
      </c>
    </row>
    <row r="705" spans="11:12" x14ac:dyDescent="0.25">
      <c r="K705" s="48" t="s">
        <v>54</v>
      </c>
      <c r="L705" s="30" t="s">
        <v>54</v>
      </c>
    </row>
    <row r="706" spans="11:12" x14ac:dyDescent="0.25">
      <c r="K706" s="48" t="s">
        <v>54</v>
      </c>
      <c r="L706" s="30" t="s">
        <v>54</v>
      </c>
    </row>
    <row r="707" spans="11:12" x14ac:dyDescent="0.25">
      <c r="K707" s="48" t="s">
        <v>54</v>
      </c>
      <c r="L707" s="30" t="s">
        <v>54</v>
      </c>
    </row>
    <row r="708" spans="11:12" x14ac:dyDescent="0.25">
      <c r="K708" s="48" t="s">
        <v>54</v>
      </c>
      <c r="L708" s="30" t="s">
        <v>54</v>
      </c>
    </row>
    <row r="709" spans="11:12" x14ac:dyDescent="0.25">
      <c r="K709" s="48" t="s">
        <v>54</v>
      </c>
      <c r="L709" s="30" t="s">
        <v>54</v>
      </c>
    </row>
    <row r="710" spans="11:12" x14ac:dyDescent="0.25">
      <c r="K710" s="48" t="s">
        <v>54</v>
      </c>
      <c r="L710" s="30" t="s">
        <v>54</v>
      </c>
    </row>
    <row r="711" spans="11:12" x14ac:dyDescent="0.25">
      <c r="K711" s="48" t="s">
        <v>54</v>
      </c>
      <c r="L711" s="30" t="s">
        <v>54</v>
      </c>
    </row>
    <row r="712" spans="11:12" x14ac:dyDescent="0.25">
      <c r="K712" s="48" t="s">
        <v>54</v>
      </c>
      <c r="L712" s="30" t="s">
        <v>54</v>
      </c>
    </row>
    <row r="713" spans="11:12" x14ac:dyDescent="0.25">
      <c r="K713" s="48" t="s">
        <v>54</v>
      </c>
      <c r="L713" s="30" t="s">
        <v>54</v>
      </c>
    </row>
    <row r="714" spans="11:12" x14ac:dyDescent="0.25">
      <c r="K714" s="48" t="s">
        <v>54</v>
      </c>
      <c r="L714" s="30" t="s">
        <v>54</v>
      </c>
    </row>
    <row r="715" spans="11:12" x14ac:dyDescent="0.25">
      <c r="K715" s="48" t="s">
        <v>54</v>
      </c>
      <c r="L715" s="30" t="s">
        <v>54</v>
      </c>
    </row>
    <row r="716" spans="11:12" x14ac:dyDescent="0.25">
      <c r="K716" s="48" t="s">
        <v>54</v>
      </c>
      <c r="L716" s="30" t="s">
        <v>54</v>
      </c>
    </row>
    <row r="717" spans="11:12" x14ac:dyDescent="0.25">
      <c r="K717" s="48" t="s">
        <v>54</v>
      </c>
      <c r="L717" s="30" t="s">
        <v>54</v>
      </c>
    </row>
    <row r="718" spans="11:12" x14ac:dyDescent="0.25">
      <c r="K718" s="48" t="s">
        <v>54</v>
      </c>
      <c r="L718" s="30" t="s">
        <v>54</v>
      </c>
    </row>
    <row r="719" spans="11:12" x14ac:dyDescent="0.25">
      <c r="K719" s="48" t="s">
        <v>54</v>
      </c>
      <c r="L719" s="30" t="s">
        <v>54</v>
      </c>
    </row>
    <row r="720" spans="11:12" x14ac:dyDescent="0.25">
      <c r="K720" s="48" t="s">
        <v>54</v>
      </c>
      <c r="L720" s="30" t="s">
        <v>54</v>
      </c>
    </row>
    <row r="721" spans="11:12" x14ac:dyDescent="0.25">
      <c r="K721" s="48" t="s">
        <v>54</v>
      </c>
      <c r="L721" s="30" t="s">
        <v>54</v>
      </c>
    </row>
    <row r="722" spans="11:12" x14ac:dyDescent="0.25">
      <c r="K722" s="48" t="s">
        <v>54</v>
      </c>
      <c r="L722" s="30" t="s">
        <v>54</v>
      </c>
    </row>
    <row r="723" spans="11:12" x14ac:dyDescent="0.25">
      <c r="K723" s="48" t="s">
        <v>54</v>
      </c>
      <c r="L723" s="30" t="s">
        <v>54</v>
      </c>
    </row>
    <row r="724" spans="11:12" x14ac:dyDescent="0.25">
      <c r="K724" s="48" t="s">
        <v>54</v>
      </c>
      <c r="L724" s="30" t="s">
        <v>54</v>
      </c>
    </row>
    <row r="725" spans="11:12" x14ac:dyDescent="0.25">
      <c r="K725" s="48" t="s">
        <v>54</v>
      </c>
      <c r="L725" s="30" t="s">
        <v>54</v>
      </c>
    </row>
    <row r="726" spans="11:12" x14ac:dyDescent="0.25">
      <c r="K726" s="48" t="s">
        <v>54</v>
      </c>
      <c r="L726" s="30" t="s">
        <v>54</v>
      </c>
    </row>
    <row r="727" spans="11:12" x14ac:dyDescent="0.25">
      <c r="K727" s="48" t="s">
        <v>54</v>
      </c>
      <c r="L727" s="30" t="s">
        <v>54</v>
      </c>
    </row>
    <row r="728" spans="11:12" x14ac:dyDescent="0.25">
      <c r="K728" s="48" t="s">
        <v>54</v>
      </c>
      <c r="L728" s="30" t="s">
        <v>54</v>
      </c>
    </row>
    <row r="729" spans="11:12" x14ac:dyDescent="0.25">
      <c r="K729" s="48" t="s">
        <v>54</v>
      </c>
      <c r="L729" s="30" t="s">
        <v>54</v>
      </c>
    </row>
    <row r="730" spans="11:12" x14ac:dyDescent="0.25">
      <c r="K730" s="48" t="s">
        <v>54</v>
      </c>
      <c r="L730" s="30" t="s">
        <v>54</v>
      </c>
    </row>
    <row r="731" spans="11:12" x14ac:dyDescent="0.25">
      <c r="K731" s="48" t="s">
        <v>54</v>
      </c>
      <c r="L731" s="30" t="s">
        <v>54</v>
      </c>
    </row>
    <row r="732" spans="11:12" x14ac:dyDescent="0.25">
      <c r="K732" s="48" t="s">
        <v>54</v>
      </c>
      <c r="L732" s="30" t="s">
        <v>54</v>
      </c>
    </row>
    <row r="733" spans="11:12" x14ac:dyDescent="0.25">
      <c r="K733" s="48" t="s">
        <v>54</v>
      </c>
      <c r="L733" s="30" t="s">
        <v>54</v>
      </c>
    </row>
    <row r="734" spans="11:12" x14ac:dyDescent="0.25">
      <c r="K734" s="48" t="s">
        <v>54</v>
      </c>
      <c r="L734" s="30" t="s">
        <v>54</v>
      </c>
    </row>
    <row r="735" spans="11:12" x14ac:dyDescent="0.25">
      <c r="K735" s="48" t="s">
        <v>54</v>
      </c>
      <c r="L735" s="30" t="s">
        <v>54</v>
      </c>
    </row>
    <row r="736" spans="11:12" x14ac:dyDescent="0.25">
      <c r="K736" s="48" t="s">
        <v>54</v>
      </c>
      <c r="L736" s="30" t="s">
        <v>54</v>
      </c>
    </row>
    <row r="737" spans="11:12" x14ac:dyDescent="0.25">
      <c r="K737" s="48" t="s">
        <v>54</v>
      </c>
      <c r="L737" s="30" t="s">
        <v>54</v>
      </c>
    </row>
    <row r="738" spans="11:12" x14ac:dyDescent="0.25">
      <c r="K738" s="48" t="s">
        <v>54</v>
      </c>
      <c r="L738" s="30" t="s">
        <v>54</v>
      </c>
    </row>
    <row r="739" spans="11:12" x14ac:dyDescent="0.25">
      <c r="K739" s="48" t="s">
        <v>54</v>
      </c>
      <c r="L739" s="30" t="s">
        <v>54</v>
      </c>
    </row>
    <row r="740" spans="11:12" x14ac:dyDescent="0.25">
      <c r="K740" s="48" t="s">
        <v>54</v>
      </c>
      <c r="L740" s="30" t="s">
        <v>54</v>
      </c>
    </row>
    <row r="741" spans="11:12" x14ac:dyDescent="0.25">
      <c r="K741" s="48" t="s">
        <v>54</v>
      </c>
      <c r="L741" s="30" t="s">
        <v>54</v>
      </c>
    </row>
    <row r="742" spans="11:12" x14ac:dyDescent="0.25">
      <c r="K742" s="48" t="s">
        <v>54</v>
      </c>
      <c r="L742" s="30" t="s">
        <v>54</v>
      </c>
    </row>
    <row r="743" spans="11:12" x14ac:dyDescent="0.25">
      <c r="K743" s="48" t="s">
        <v>54</v>
      </c>
      <c r="L743" s="30" t="s">
        <v>54</v>
      </c>
    </row>
    <row r="744" spans="11:12" x14ac:dyDescent="0.25">
      <c r="K744" s="48" t="s">
        <v>54</v>
      </c>
      <c r="L744" s="30" t="s">
        <v>54</v>
      </c>
    </row>
    <row r="745" spans="11:12" x14ac:dyDescent="0.25">
      <c r="K745" s="48" t="s">
        <v>54</v>
      </c>
      <c r="L745" s="30" t="s">
        <v>54</v>
      </c>
    </row>
    <row r="746" spans="11:12" x14ac:dyDescent="0.25">
      <c r="K746" s="48" t="s">
        <v>54</v>
      </c>
      <c r="L746" s="30" t="s">
        <v>54</v>
      </c>
    </row>
    <row r="747" spans="11:12" x14ac:dyDescent="0.25">
      <c r="K747" s="48" t="s">
        <v>54</v>
      </c>
      <c r="L747" s="30" t="s">
        <v>54</v>
      </c>
    </row>
    <row r="748" spans="11:12" x14ac:dyDescent="0.25">
      <c r="K748" s="22"/>
      <c r="L748" s="26"/>
    </row>
    <row r="749" spans="11:12" x14ac:dyDescent="0.25">
      <c r="K749" s="22"/>
      <c r="L749" s="26"/>
    </row>
    <row r="750" spans="11:12" x14ac:dyDescent="0.25">
      <c r="K750" s="22"/>
      <c r="L750" s="26"/>
    </row>
    <row r="751" spans="11:12" x14ac:dyDescent="0.25">
      <c r="K751" s="22"/>
      <c r="L751" s="26"/>
    </row>
    <row r="752" spans="11:12" x14ac:dyDescent="0.25">
      <c r="K752" s="22"/>
      <c r="L752" s="26"/>
    </row>
    <row r="753" spans="11:12" x14ac:dyDescent="0.25">
      <c r="K753" s="22"/>
      <c r="L753" s="26"/>
    </row>
    <row r="754" spans="11:12" x14ac:dyDescent="0.25">
      <c r="K754" s="22"/>
      <c r="L754" s="26"/>
    </row>
    <row r="755" spans="11:12" x14ac:dyDescent="0.25">
      <c r="K755" s="22"/>
      <c r="L755" s="26"/>
    </row>
    <row r="756" spans="11:12" x14ac:dyDescent="0.25">
      <c r="K756" s="22"/>
      <c r="L756" s="26"/>
    </row>
    <row r="757" spans="11:12" x14ac:dyDescent="0.25">
      <c r="K757" s="22"/>
      <c r="L757" s="26"/>
    </row>
    <row r="758" spans="11:12" x14ac:dyDescent="0.25">
      <c r="K758" s="22"/>
      <c r="L758" s="26"/>
    </row>
    <row r="759" spans="11:12" x14ac:dyDescent="0.25">
      <c r="K759" s="22"/>
      <c r="L759" s="26"/>
    </row>
    <row r="760" spans="11:12" x14ac:dyDescent="0.25">
      <c r="K760" s="22"/>
      <c r="L760" s="26"/>
    </row>
    <row r="761" spans="11:12" x14ac:dyDescent="0.25">
      <c r="K761" s="22"/>
      <c r="L761" s="26"/>
    </row>
    <row r="762" spans="11:12" x14ac:dyDescent="0.25">
      <c r="K762" s="22"/>
      <c r="L762" s="26"/>
    </row>
    <row r="763" spans="11:12" x14ac:dyDescent="0.25">
      <c r="K763" s="22"/>
      <c r="L763" s="26"/>
    </row>
    <row r="764" spans="11:12" x14ac:dyDescent="0.25">
      <c r="K764" s="22"/>
      <c r="L764" s="26"/>
    </row>
    <row r="765" spans="11:12" x14ac:dyDescent="0.25">
      <c r="K765" s="22"/>
      <c r="L765" s="26"/>
    </row>
    <row r="766" spans="11:12" x14ac:dyDescent="0.25">
      <c r="K766" s="22"/>
      <c r="L766" s="26"/>
    </row>
    <row r="767" spans="11:12" x14ac:dyDescent="0.25">
      <c r="K767" s="22"/>
      <c r="L767" s="26"/>
    </row>
    <row r="768" spans="11:12" x14ac:dyDescent="0.25">
      <c r="K768" s="22"/>
      <c r="L768" s="26"/>
    </row>
    <row r="769" spans="11:12" x14ac:dyDescent="0.25">
      <c r="K769" s="22"/>
      <c r="L769" s="26"/>
    </row>
    <row r="770" spans="11:12" x14ac:dyDescent="0.25">
      <c r="K770" s="22"/>
      <c r="L770" s="26"/>
    </row>
    <row r="771" spans="11:12" x14ac:dyDescent="0.25">
      <c r="K771" s="22"/>
      <c r="L771" s="26"/>
    </row>
    <row r="772" spans="11:12" x14ac:dyDescent="0.25">
      <c r="K772" s="22"/>
      <c r="L772" s="26"/>
    </row>
    <row r="773" spans="11:12" x14ac:dyDescent="0.25">
      <c r="K773" s="22"/>
      <c r="L773" s="26"/>
    </row>
    <row r="774" spans="11:12" x14ac:dyDescent="0.25">
      <c r="K774" s="22"/>
      <c r="L774" s="26"/>
    </row>
    <row r="775" spans="11:12" x14ac:dyDescent="0.25">
      <c r="K775" s="22"/>
      <c r="L775" s="26"/>
    </row>
    <row r="776" spans="11:12" x14ac:dyDescent="0.25">
      <c r="K776" s="22"/>
      <c r="L776" s="26"/>
    </row>
    <row r="777" spans="11:12" x14ac:dyDescent="0.25">
      <c r="K777" s="22"/>
      <c r="L777" s="26"/>
    </row>
    <row r="778" spans="11:12" x14ac:dyDescent="0.25">
      <c r="K778" s="22"/>
      <c r="L778" s="26"/>
    </row>
    <row r="779" spans="11:12" x14ac:dyDescent="0.25">
      <c r="K779" s="22"/>
      <c r="L779" s="26"/>
    </row>
    <row r="780" spans="11:12" x14ac:dyDescent="0.25">
      <c r="K780" s="22"/>
      <c r="L780" s="26"/>
    </row>
    <row r="781" spans="11:12" x14ac:dyDescent="0.25">
      <c r="K781" s="22"/>
      <c r="L781" s="26"/>
    </row>
    <row r="782" spans="11:12" x14ac:dyDescent="0.25">
      <c r="K782" s="22"/>
      <c r="L782" s="26"/>
    </row>
    <row r="783" spans="11:12" x14ac:dyDescent="0.25">
      <c r="K783" s="22"/>
      <c r="L783" s="26"/>
    </row>
    <row r="784" spans="11:12" x14ac:dyDescent="0.25">
      <c r="K784" s="22"/>
      <c r="L784" s="26"/>
    </row>
    <row r="785" spans="11:12" x14ac:dyDescent="0.25">
      <c r="K785" s="22"/>
      <c r="L785" s="26"/>
    </row>
    <row r="786" spans="11:12" x14ac:dyDescent="0.25">
      <c r="K786" s="22"/>
      <c r="L786" s="26"/>
    </row>
    <row r="787" spans="11:12" x14ac:dyDescent="0.25">
      <c r="K787" s="22"/>
      <c r="L787" s="26"/>
    </row>
    <row r="788" spans="11:12" x14ac:dyDescent="0.25">
      <c r="K788" s="22"/>
      <c r="L788" s="26"/>
    </row>
    <row r="789" spans="11:12" x14ac:dyDescent="0.25">
      <c r="K789" s="22"/>
      <c r="L789" s="26"/>
    </row>
    <row r="790" spans="11:12" x14ac:dyDescent="0.25">
      <c r="K790" s="22"/>
      <c r="L790" s="26"/>
    </row>
    <row r="791" spans="11:12" x14ac:dyDescent="0.25">
      <c r="K791" s="22"/>
      <c r="L791" s="26"/>
    </row>
    <row r="792" spans="11:12" x14ac:dyDescent="0.25">
      <c r="K792" s="22"/>
      <c r="L792" s="26"/>
    </row>
    <row r="793" spans="11:12" x14ac:dyDescent="0.25">
      <c r="K793" s="22"/>
      <c r="L793" s="26"/>
    </row>
    <row r="794" spans="11:12" x14ac:dyDescent="0.25">
      <c r="K794" s="22"/>
      <c r="L794" s="26"/>
    </row>
    <row r="795" spans="11:12" x14ac:dyDescent="0.25">
      <c r="K795" s="22"/>
      <c r="L795" s="26"/>
    </row>
    <row r="796" spans="11:12" x14ac:dyDescent="0.25">
      <c r="K796" s="22"/>
      <c r="L796" s="26"/>
    </row>
    <row r="797" spans="11:12" x14ac:dyDescent="0.25">
      <c r="K797" s="22"/>
      <c r="L797" s="26"/>
    </row>
    <row r="798" spans="11:12" x14ac:dyDescent="0.25">
      <c r="K798" s="22"/>
      <c r="L798" s="26"/>
    </row>
    <row r="799" spans="11:12" x14ac:dyDescent="0.25">
      <c r="K799" s="22"/>
      <c r="L799" s="26"/>
    </row>
    <row r="800" spans="11:12" x14ac:dyDescent="0.25">
      <c r="K800" s="22"/>
      <c r="L800" s="26"/>
    </row>
    <row r="801" spans="11:12" x14ac:dyDescent="0.25">
      <c r="K801" s="22"/>
      <c r="L801" s="26"/>
    </row>
    <row r="802" spans="11:12" x14ac:dyDescent="0.25">
      <c r="K802" s="22"/>
      <c r="L802" s="26"/>
    </row>
    <row r="803" spans="11:12" x14ac:dyDescent="0.25">
      <c r="K803" s="22"/>
      <c r="L803" s="26"/>
    </row>
    <row r="804" spans="11:12" x14ac:dyDescent="0.25">
      <c r="K804" s="22"/>
      <c r="L804" s="26"/>
    </row>
    <row r="805" spans="11:12" x14ac:dyDescent="0.25">
      <c r="K805" s="22"/>
      <c r="L805" s="26"/>
    </row>
    <row r="806" spans="11:12" x14ac:dyDescent="0.25">
      <c r="K806" s="22"/>
      <c r="L806" s="26"/>
    </row>
    <row r="807" spans="11:12" x14ac:dyDescent="0.25">
      <c r="K807" s="22"/>
      <c r="L807" s="26"/>
    </row>
    <row r="808" spans="11:12" x14ac:dyDescent="0.25">
      <c r="K808" s="22"/>
      <c r="L808" s="26"/>
    </row>
    <row r="809" spans="11:12" x14ac:dyDescent="0.25">
      <c r="K809" s="22"/>
      <c r="L809" s="26"/>
    </row>
    <row r="810" spans="11:12" x14ac:dyDescent="0.25">
      <c r="K810" s="22"/>
      <c r="L810" s="26"/>
    </row>
    <row r="811" spans="11:12" x14ac:dyDescent="0.25">
      <c r="K811" s="22"/>
      <c r="L811" s="26"/>
    </row>
    <row r="812" spans="11:12" x14ac:dyDescent="0.25">
      <c r="K812" s="22"/>
      <c r="L812" s="26"/>
    </row>
    <row r="813" spans="11:12" x14ac:dyDescent="0.25">
      <c r="K813" s="22"/>
      <c r="L813" s="26"/>
    </row>
    <row r="814" spans="11:12" x14ac:dyDescent="0.25">
      <c r="K814" s="22"/>
      <c r="L814" s="26"/>
    </row>
    <row r="815" spans="11:12" x14ac:dyDescent="0.25">
      <c r="K815" s="22"/>
      <c r="L815" s="26"/>
    </row>
    <row r="816" spans="11:12" x14ac:dyDescent="0.25">
      <c r="K816" s="22"/>
      <c r="L816" s="26"/>
    </row>
    <row r="817" spans="11:12" x14ac:dyDescent="0.25">
      <c r="K817" s="22"/>
      <c r="L817" s="26"/>
    </row>
    <row r="818" spans="11:12" x14ac:dyDescent="0.25">
      <c r="K818" s="22"/>
      <c r="L818" s="26"/>
    </row>
    <row r="819" spans="11:12" x14ac:dyDescent="0.25">
      <c r="K819" s="22"/>
      <c r="L819" s="26"/>
    </row>
    <row r="820" spans="11:12" x14ac:dyDescent="0.25">
      <c r="K820" s="22"/>
      <c r="L820" s="26"/>
    </row>
    <row r="821" spans="11:12" x14ac:dyDescent="0.25">
      <c r="K821" s="22"/>
      <c r="L821" s="26"/>
    </row>
    <row r="822" spans="11:12" x14ac:dyDescent="0.25">
      <c r="K822" s="22"/>
      <c r="L822" s="26"/>
    </row>
    <row r="823" spans="11:12" x14ac:dyDescent="0.25">
      <c r="K823" s="22"/>
      <c r="L823" s="26"/>
    </row>
    <row r="824" spans="11:12" x14ac:dyDescent="0.25">
      <c r="K824" s="22"/>
      <c r="L824" s="26"/>
    </row>
    <row r="825" spans="11:12" x14ac:dyDescent="0.25">
      <c r="K825" s="22"/>
      <c r="L825" s="26"/>
    </row>
    <row r="826" spans="11:12" x14ac:dyDescent="0.25">
      <c r="K826" s="22"/>
      <c r="L826" s="26"/>
    </row>
    <row r="827" spans="11:12" x14ac:dyDescent="0.25">
      <c r="K827" s="22"/>
      <c r="L827" s="26"/>
    </row>
    <row r="828" spans="11:12" x14ac:dyDescent="0.25">
      <c r="K828" s="22"/>
      <c r="L828" s="26"/>
    </row>
    <row r="829" spans="11:12" x14ac:dyDescent="0.25">
      <c r="K829" s="22"/>
      <c r="L829" s="26"/>
    </row>
    <row r="830" spans="11:12" x14ac:dyDescent="0.25">
      <c r="K830" s="22"/>
      <c r="L830" s="26"/>
    </row>
    <row r="831" spans="11:12" x14ac:dyDescent="0.25">
      <c r="K831" s="22"/>
      <c r="L831" s="26"/>
    </row>
    <row r="832" spans="11:12" x14ac:dyDescent="0.25">
      <c r="K832" s="22"/>
      <c r="L832" s="26"/>
    </row>
    <row r="833" spans="11:12" x14ac:dyDescent="0.25">
      <c r="K833" s="22"/>
      <c r="L833" s="26"/>
    </row>
    <row r="834" spans="11:12" x14ac:dyDescent="0.25">
      <c r="K834" s="22"/>
      <c r="L834" s="26"/>
    </row>
    <row r="835" spans="11:12" x14ac:dyDescent="0.25">
      <c r="K835" s="22"/>
      <c r="L835" s="26"/>
    </row>
    <row r="836" spans="11:12" x14ac:dyDescent="0.25">
      <c r="K836" s="22"/>
      <c r="L836" s="26"/>
    </row>
    <row r="837" spans="11:12" x14ac:dyDescent="0.25">
      <c r="K837" s="22"/>
      <c r="L837" s="26"/>
    </row>
    <row r="838" spans="11:12" x14ac:dyDescent="0.25">
      <c r="K838" s="22"/>
      <c r="L838" s="26"/>
    </row>
    <row r="839" spans="11:12" x14ac:dyDescent="0.25">
      <c r="K839" s="22"/>
      <c r="L839" s="26"/>
    </row>
    <row r="840" spans="11:12" x14ac:dyDescent="0.25">
      <c r="K840" s="22"/>
      <c r="L840" s="26"/>
    </row>
    <row r="841" spans="11:12" x14ac:dyDescent="0.25">
      <c r="K841" s="22"/>
      <c r="L841" s="26"/>
    </row>
    <row r="842" spans="11:12" x14ac:dyDescent="0.25">
      <c r="K842" s="22"/>
      <c r="L842" s="26"/>
    </row>
    <row r="843" spans="11:12" x14ac:dyDescent="0.25">
      <c r="K843" s="22"/>
      <c r="L843" s="26"/>
    </row>
    <row r="844" spans="11:12" x14ac:dyDescent="0.25">
      <c r="K844" s="22"/>
      <c r="L844" s="26"/>
    </row>
    <row r="845" spans="11:12" x14ac:dyDescent="0.25">
      <c r="K845" s="22"/>
      <c r="L845" s="26"/>
    </row>
    <row r="846" spans="11:12" x14ac:dyDescent="0.25">
      <c r="K846" s="22"/>
      <c r="L846" s="26"/>
    </row>
    <row r="847" spans="11:12" x14ac:dyDescent="0.25">
      <c r="K847" s="22"/>
      <c r="L847" s="26"/>
    </row>
    <row r="848" spans="11:12" x14ac:dyDescent="0.25">
      <c r="K848" s="22"/>
      <c r="L848" s="26"/>
    </row>
    <row r="849" spans="11:12" x14ac:dyDescent="0.25">
      <c r="K849" s="22"/>
      <c r="L849" s="26"/>
    </row>
    <row r="850" spans="11:12" x14ac:dyDescent="0.25">
      <c r="K850" s="22"/>
      <c r="L850" s="26"/>
    </row>
    <row r="851" spans="11:12" x14ac:dyDescent="0.25">
      <c r="K851" s="22"/>
      <c r="L851" s="26"/>
    </row>
    <row r="852" spans="11:12" x14ac:dyDescent="0.25">
      <c r="K852" s="22"/>
      <c r="L852" s="26"/>
    </row>
    <row r="853" spans="11:12" x14ac:dyDescent="0.25">
      <c r="K853" s="22"/>
      <c r="L853" s="26"/>
    </row>
    <row r="854" spans="11:12" x14ac:dyDescent="0.25">
      <c r="K854" s="22"/>
      <c r="L854" s="26"/>
    </row>
    <row r="855" spans="11:12" x14ac:dyDescent="0.25">
      <c r="K855" s="22"/>
      <c r="L855" s="26"/>
    </row>
    <row r="856" spans="11:12" x14ac:dyDescent="0.25">
      <c r="K856" s="22"/>
      <c r="L856" s="26"/>
    </row>
    <row r="857" spans="11:12" x14ac:dyDescent="0.25">
      <c r="K857" s="22"/>
      <c r="L857" s="26"/>
    </row>
    <row r="858" spans="11:12" x14ac:dyDescent="0.25">
      <c r="K858" s="22"/>
      <c r="L858" s="26"/>
    </row>
    <row r="859" spans="11:12" x14ac:dyDescent="0.25">
      <c r="K859" s="22"/>
      <c r="L859" s="26"/>
    </row>
    <row r="860" spans="11:12" x14ac:dyDescent="0.25">
      <c r="K860" s="22"/>
      <c r="L860" s="26"/>
    </row>
    <row r="861" spans="11:12" x14ac:dyDescent="0.25">
      <c r="K861" s="22"/>
      <c r="L861" s="26"/>
    </row>
    <row r="862" spans="11:12" x14ac:dyDescent="0.25">
      <c r="K862" s="22"/>
      <c r="L862" s="26"/>
    </row>
    <row r="863" spans="11:12" x14ac:dyDescent="0.25">
      <c r="K863" s="22"/>
      <c r="L863" s="26"/>
    </row>
    <row r="864" spans="11:12" x14ac:dyDescent="0.25">
      <c r="K864" s="22"/>
      <c r="L864" s="26"/>
    </row>
    <row r="865" spans="11:12" x14ac:dyDescent="0.25">
      <c r="K865" s="22"/>
      <c r="L865" s="26"/>
    </row>
    <row r="866" spans="11:12" x14ac:dyDescent="0.25">
      <c r="K866" s="22"/>
      <c r="L866" s="26"/>
    </row>
    <row r="867" spans="11:12" x14ac:dyDescent="0.25">
      <c r="K867" s="22"/>
      <c r="L867" s="26"/>
    </row>
    <row r="868" spans="11:12" x14ac:dyDescent="0.25">
      <c r="K868" s="22"/>
      <c r="L868" s="26"/>
    </row>
    <row r="869" spans="11:12" x14ac:dyDescent="0.25">
      <c r="K869" s="22"/>
      <c r="L869" s="26"/>
    </row>
    <row r="870" spans="11:12" x14ac:dyDescent="0.25">
      <c r="K870" s="22"/>
      <c r="L870" s="26"/>
    </row>
    <row r="871" spans="11:12" x14ac:dyDescent="0.25">
      <c r="K871" s="22"/>
      <c r="L871" s="26"/>
    </row>
    <row r="872" spans="11:12" x14ac:dyDescent="0.25">
      <c r="K872" s="22"/>
      <c r="L872" s="26"/>
    </row>
    <row r="873" spans="11:12" x14ac:dyDescent="0.25">
      <c r="K873" s="22"/>
      <c r="L873" s="26"/>
    </row>
    <row r="874" spans="11:12" x14ac:dyDescent="0.25">
      <c r="K874" s="22"/>
      <c r="L874" s="26"/>
    </row>
    <row r="875" spans="11:12" x14ac:dyDescent="0.25">
      <c r="K875" s="22"/>
      <c r="L875" s="26"/>
    </row>
    <row r="876" spans="11:12" x14ac:dyDescent="0.25">
      <c r="K876" s="22"/>
      <c r="L876" s="26"/>
    </row>
    <row r="877" spans="11:12" x14ac:dyDescent="0.25">
      <c r="K877" s="22"/>
      <c r="L877" s="26"/>
    </row>
    <row r="878" spans="11:12" x14ac:dyDescent="0.25">
      <c r="K878" s="22"/>
      <c r="L878" s="26"/>
    </row>
    <row r="879" spans="11:12" x14ac:dyDescent="0.25">
      <c r="K879" s="22"/>
      <c r="L879" s="26"/>
    </row>
    <row r="880" spans="11:12" x14ac:dyDescent="0.25">
      <c r="K880" s="22"/>
      <c r="L880" s="26"/>
    </row>
    <row r="881" spans="11:12" x14ac:dyDescent="0.25">
      <c r="K881" s="22"/>
      <c r="L881" s="26"/>
    </row>
    <row r="882" spans="11:12" x14ac:dyDescent="0.25">
      <c r="K882" s="22"/>
      <c r="L882" s="26"/>
    </row>
    <row r="883" spans="11:12" x14ac:dyDescent="0.25">
      <c r="K883" s="22"/>
      <c r="L883" s="26"/>
    </row>
    <row r="884" spans="11:12" x14ac:dyDescent="0.25">
      <c r="K884" s="22"/>
      <c r="L884" s="26"/>
    </row>
    <row r="885" spans="11:12" x14ac:dyDescent="0.25">
      <c r="K885" s="22"/>
      <c r="L885" s="26"/>
    </row>
    <row r="886" spans="11:12" x14ac:dyDescent="0.25">
      <c r="K886" s="22"/>
      <c r="L886" s="26"/>
    </row>
    <row r="887" spans="11:12" x14ac:dyDescent="0.25">
      <c r="K887" s="22"/>
      <c r="L887" s="26"/>
    </row>
    <row r="888" spans="11:12" x14ac:dyDescent="0.25">
      <c r="K888" s="22"/>
      <c r="L888" s="26"/>
    </row>
    <row r="889" spans="11:12" x14ac:dyDescent="0.25">
      <c r="K889" s="22"/>
      <c r="L889" s="26"/>
    </row>
    <row r="890" spans="11:12" x14ac:dyDescent="0.25">
      <c r="K890" s="22"/>
      <c r="L890" s="26"/>
    </row>
    <row r="891" spans="11:12" x14ac:dyDescent="0.25">
      <c r="K891" s="22"/>
      <c r="L891" s="26"/>
    </row>
    <row r="892" spans="11:12" x14ac:dyDescent="0.25">
      <c r="K892" s="22"/>
      <c r="L892" s="26"/>
    </row>
    <row r="893" spans="11:12" x14ac:dyDescent="0.25">
      <c r="K893" s="22"/>
      <c r="L893" s="26"/>
    </row>
    <row r="894" spans="11:12" x14ac:dyDescent="0.25">
      <c r="K894" s="22"/>
      <c r="L894" s="26"/>
    </row>
    <row r="895" spans="11:12" x14ac:dyDescent="0.25">
      <c r="K895" s="22"/>
      <c r="L895" s="26"/>
    </row>
    <row r="896" spans="11:12" x14ac:dyDescent="0.25">
      <c r="K896" s="22"/>
      <c r="L896" s="26"/>
    </row>
    <row r="897" spans="11:12" x14ac:dyDescent="0.25">
      <c r="K897" s="22"/>
      <c r="L897" s="26"/>
    </row>
    <row r="898" spans="11:12" x14ac:dyDescent="0.25">
      <c r="K898" s="22"/>
      <c r="L898" s="26"/>
    </row>
    <row r="899" spans="11:12" x14ac:dyDescent="0.25">
      <c r="K899" s="22"/>
      <c r="L899" s="26"/>
    </row>
    <row r="900" spans="11:12" x14ac:dyDescent="0.25">
      <c r="K900" s="22"/>
      <c r="L900" s="26"/>
    </row>
  </sheetData>
  <mergeCells count="14">
    <mergeCell ref="H8:H9"/>
    <mergeCell ref="I8:I9"/>
    <mergeCell ref="B10:I10"/>
    <mergeCell ref="B12:I12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77885-6900-4E00-89E8-D105E6C05DB5}">
  <sheetPr codeName="Sheet8">
    <tabColor theme="4" tint="0.39997558519241921"/>
  </sheetPr>
  <dimension ref="A1:L900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18" customWidth="1"/>
    <col min="2" max="2" width="12.5703125" style="18" customWidth="1"/>
    <col min="3" max="5" width="9.7109375" style="18" customWidth="1"/>
    <col min="6" max="6" width="12.5703125" style="18" customWidth="1"/>
    <col min="7" max="9" width="9.7109375" style="18" customWidth="1"/>
    <col min="10" max="10" width="6.7109375" style="18" customWidth="1"/>
    <col min="11" max="11" width="12.42578125" style="18" customWidth="1"/>
    <col min="12" max="12" width="22" style="36" customWidth="1"/>
    <col min="13" max="16384" width="8.7109375" style="18"/>
  </cols>
  <sheetData>
    <row r="1" spans="1:12" ht="60" customHeight="1" x14ac:dyDescent="0.25">
      <c r="A1" s="64" t="s">
        <v>32</v>
      </c>
      <c r="B1" s="64"/>
      <c r="C1" s="64"/>
      <c r="D1" s="64"/>
      <c r="E1" s="64"/>
      <c r="F1" s="64"/>
      <c r="G1" s="64"/>
      <c r="H1" s="64"/>
      <c r="I1" s="64"/>
      <c r="J1" s="50"/>
      <c r="K1" s="22"/>
      <c r="L1" s="23" t="s">
        <v>37</v>
      </c>
    </row>
    <row r="2" spans="1:12" ht="19.5" customHeight="1" x14ac:dyDescent="0.3">
      <c r="A2" s="51" t="str">
        <f>"Weekly Payroll Jobs and Wages in Australia - " &amp;$L$1</f>
        <v>Weekly Payroll Jobs and Wages in Australia - Tasmania</v>
      </c>
      <c r="B2" s="19"/>
      <c r="C2" s="19"/>
      <c r="D2" s="19"/>
      <c r="E2" s="19"/>
      <c r="F2" s="19"/>
      <c r="G2" s="19"/>
      <c r="H2" s="19"/>
      <c r="I2" s="19"/>
      <c r="J2" s="19"/>
      <c r="K2" s="27" t="s">
        <v>60</v>
      </c>
      <c r="L2" s="24">
        <v>44324</v>
      </c>
    </row>
    <row r="3" spans="1:12" ht="15" customHeight="1" x14ac:dyDescent="0.25">
      <c r="A3" s="52" t="str">
        <f>"Week ending "&amp;TEXT($L$2,"dddd dd mmmm yyyy")</f>
        <v>Week ending Saturday 08 May 2021</v>
      </c>
      <c r="B3" s="19"/>
      <c r="C3" s="53"/>
      <c r="D3" s="54"/>
      <c r="E3" s="19"/>
      <c r="F3" s="19"/>
      <c r="G3" s="19"/>
      <c r="H3" s="19"/>
      <c r="I3" s="19"/>
      <c r="J3" s="19"/>
      <c r="K3" s="27" t="s">
        <v>61</v>
      </c>
      <c r="L3" s="28">
        <v>43904</v>
      </c>
    </row>
    <row r="4" spans="1:12" ht="15" customHeight="1" x14ac:dyDescent="0.25">
      <c r="A4" s="2" t="s">
        <v>31</v>
      </c>
      <c r="B4" s="19"/>
      <c r="C4" s="19"/>
      <c r="D4" s="19"/>
      <c r="E4" s="19"/>
      <c r="F4" s="19"/>
      <c r="G4" s="19"/>
      <c r="H4" s="19"/>
      <c r="I4" s="19"/>
      <c r="J4" s="19"/>
      <c r="K4" s="27" t="s">
        <v>70</v>
      </c>
      <c r="L4" s="28">
        <v>44296</v>
      </c>
    </row>
    <row r="5" spans="1:12" ht="11.65" customHeight="1" x14ac:dyDescent="0.25">
      <c r="A5" s="55"/>
      <c r="B5" s="19"/>
      <c r="C5" s="19"/>
      <c r="D5" s="19"/>
      <c r="E5" s="19"/>
      <c r="F5" s="19"/>
      <c r="G5" s="19"/>
      <c r="H5" s="19"/>
      <c r="I5" s="19"/>
      <c r="J5" s="19"/>
      <c r="K5" s="27"/>
      <c r="L5" s="28">
        <v>44303</v>
      </c>
    </row>
    <row r="6" spans="1:12" ht="16.5" customHeight="1" thickBot="1" x14ac:dyDescent="0.3">
      <c r="A6" s="56" t="str">
        <f>"Change in payroll jobs and total wages, "&amp;$L$1</f>
        <v>Change in payroll jobs and total wages, Tasmania</v>
      </c>
      <c r="B6" s="53"/>
      <c r="C6" s="20"/>
      <c r="D6" s="57"/>
      <c r="E6" s="19"/>
      <c r="F6" s="19"/>
      <c r="G6" s="19"/>
      <c r="H6" s="19"/>
      <c r="I6" s="19"/>
      <c r="J6" s="19"/>
      <c r="K6" s="27"/>
      <c r="L6" s="28">
        <v>44310</v>
      </c>
    </row>
    <row r="7" spans="1:12" ht="16.5" customHeight="1" x14ac:dyDescent="0.25">
      <c r="A7" s="40"/>
      <c r="B7" s="76" t="s">
        <v>58</v>
      </c>
      <c r="C7" s="77"/>
      <c r="D7" s="77"/>
      <c r="E7" s="78"/>
      <c r="F7" s="79" t="s">
        <v>59</v>
      </c>
      <c r="G7" s="77"/>
      <c r="H7" s="77"/>
      <c r="I7" s="78"/>
      <c r="J7" s="58"/>
      <c r="K7" s="27" t="s">
        <v>71</v>
      </c>
      <c r="L7" s="28">
        <v>44317</v>
      </c>
    </row>
    <row r="8" spans="1:12" ht="33.75" customHeight="1" x14ac:dyDescent="0.25">
      <c r="A8" s="80"/>
      <c r="B8" s="82" t="str">
        <f>"% Change between " &amp; TEXT($L$3,"dd mmm yyyy")&amp;" and "&amp; TEXT($L$2,"dd mmm yyyy") &amp; " (Change since 100th case of COVID-19)"</f>
        <v>% Change between 14 Mar 2020 and 08 May 2021 (Change since 100th case of COVID-19)</v>
      </c>
      <c r="C8" s="84" t="str">
        <f>"% Change between " &amp; TEXT($L$4,"dd mmm yyyy")&amp;" and "&amp; TEXT($L$2,"dd mmm yyyy") &amp; " (monthly change)"</f>
        <v>% Change between 10 Apr 2021 and 08 May 2021 (monthly change)</v>
      </c>
      <c r="D8" s="67" t="str">
        <f>"% Change between " &amp; TEXT($L$7,"dd mmm yyyy")&amp;" and "&amp; TEXT($L$2,"dd mmm yyyy") &amp; " (weekly change)"</f>
        <v>% Change between 01 May 2021 and 08 May 2021 (weekly change)</v>
      </c>
      <c r="E8" s="69" t="str">
        <f>"% Change between " &amp; TEXT($L$6,"dd mmm yyyy")&amp;" and "&amp; TEXT($L$7,"dd mmm yyyy") &amp; " (weekly change)"</f>
        <v>% Change between 24 Apr 2021 and 01 May 2021 (weekly change)</v>
      </c>
      <c r="F8" s="82" t="str">
        <f>"% Change between " &amp; TEXT($L$3,"dd mmm yyyy")&amp;" and "&amp; TEXT($L$2,"dd mmm yyyy") &amp; " (Change since 100th case of COVID-19)"</f>
        <v>% Change between 14 Mar 2020 and 08 May 2021 (Change since 100th case of COVID-19)</v>
      </c>
      <c r="G8" s="84" t="str">
        <f>"% Change between " &amp; TEXT($L$4,"dd mmm yyyy")&amp;" and "&amp; TEXT($L$2,"dd mmm yyyy") &amp; " (monthly change)"</f>
        <v>% Change between 10 Apr 2021 and 08 May 2021 (monthly change)</v>
      </c>
      <c r="H8" s="67" t="str">
        <f>"% Change between " &amp; TEXT($L$7,"dd mmm yyyy")&amp;" and "&amp; TEXT($L$2,"dd mmm yyyy") &amp; " (weekly change)"</f>
        <v>% Change between 01 May 2021 and 08 May 2021 (weekly change)</v>
      </c>
      <c r="I8" s="69" t="str">
        <f>"% Change between " &amp; TEXT($L$6,"dd mmm yyyy")&amp;" and "&amp; TEXT($L$7,"dd mmm yyyy") &amp; " (weekly change)"</f>
        <v>% Change between 24 Apr 2021 and 01 May 2021 (weekly change)</v>
      </c>
      <c r="J8" s="59"/>
      <c r="K8" s="27" t="s">
        <v>72</v>
      </c>
      <c r="L8" s="28">
        <v>44324</v>
      </c>
    </row>
    <row r="9" spans="1:12" ht="48.75" customHeight="1" thickBot="1" x14ac:dyDescent="0.3">
      <c r="A9" s="81"/>
      <c r="B9" s="83"/>
      <c r="C9" s="85"/>
      <c r="D9" s="68"/>
      <c r="E9" s="70"/>
      <c r="F9" s="83"/>
      <c r="G9" s="85"/>
      <c r="H9" s="68"/>
      <c r="I9" s="70"/>
      <c r="J9" s="60"/>
      <c r="K9" s="27" t="s">
        <v>67</v>
      </c>
      <c r="L9" s="30"/>
    </row>
    <row r="10" spans="1:12" x14ac:dyDescent="0.25">
      <c r="A10" s="41"/>
      <c r="B10" s="71" t="str">
        <f>L1</f>
        <v>Tasmania</v>
      </c>
      <c r="C10" s="72"/>
      <c r="D10" s="72"/>
      <c r="E10" s="72"/>
      <c r="F10" s="72"/>
      <c r="G10" s="72"/>
      <c r="H10" s="72"/>
      <c r="I10" s="73"/>
      <c r="J10" s="21"/>
      <c r="K10" s="37"/>
      <c r="L10" s="30"/>
    </row>
    <row r="11" spans="1:12" x14ac:dyDescent="0.25">
      <c r="A11" s="42" t="s">
        <v>30</v>
      </c>
      <c r="B11" s="21">
        <v>9.3767669278801424E-3</v>
      </c>
      <c r="C11" s="21">
        <v>-3.7688566228633036E-4</v>
      </c>
      <c r="D11" s="21">
        <v>-1.1743234303319694E-3</v>
      </c>
      <c r="E11" s="21">
        <v>-7.5930669323132083E-4</v>
      </c>
      <c r="F11" s="21">
        <v>8.8242286609165888E-3</v>
      </c>
      <c r="G11" s="21">
        <v>-1.3370617632032733E-2</v>
      </c>
      <c r="H11" s="21">
        <v>2.8636338125498373E-3</v>
      </c>
      <c r="I11" s="43">
        <v>-1.0618902357046989E-2</v>
      </c>
      <c r="J11" s="21"/>
      <c r="K11" s="29"/>
      <c r="L11" s="30"/>
    </row>
    <row r="12" spans="1:12" x14ac:dyDescent="0.25">
      <c r="A12" s="41"/>
      <c r="B12" s="74" t="s">
        <v>29</v>
      </c>
      <c r="C12" s="74"/>
      <c r="D12" s="74"/>
      <c r="E12" s="74"/>
      <c r="F12" s="74"/>
      <c r="G12" s="74"/>
      <c r="H12" s="74"/>
      <c r="I12" s="75"/>
      <c r="J12" s="21"/>
      <c r="K12" s="29"/>
      <c r="L12" s="30"/>
    </row>
    <row r="13" spans="1:12" x14ac:dyDescent="0.25">
      <c r="A13" s="44" t="s">
        <v>28</v>
      </c>
      <c r="B13" s="21">
        <v>-4.3705992086927603E-3</v>
      </c>
      <c r="C13" s="21">
        <v>-3.9267723503664254E-3</v>
      </c>
      <c r="D13" s="21">
        <v>1.1850799337920215E-4</v>
      </c>
      <c r="E13" s="21">
        <v>-1.953910780972401E-3</v>
      </c>
      <c r="F13" s="21">
        <v>-1.7546289472923138E-2</v>
      </c>
      <c r="G13" s="21">
        <v>-1.2592808115308052E-2</v>
      </c>
      <c r="H13" s="21">
        <v>3.4836886540716705E-3</v>
      </c>
      <c r="I13" s="43">
        <v>-8.8746866786135747E-3</v>
      </c>
      <c r="J13" s="21"/>
      <c r="K13" s="29"/>
      <c r="L13" s="30"/>
    </row>
    <row r="14" spans="1:12" x14ac:dyDescent="0.25">
      <c r="A14" s="44" t="s">
        <v>27</v>
      </c>
      <c r="B14" s="21">
        <v>-8.0606341145106342E-3</v>
      </c>
      <c r="C14" s="21">
        <v>8.5185285487798801E-4</v>
      </c>
      <c r="D14" s="21">
        <v>-3.2456744421515138E-3</v>
      </c>
      <c r="E14" s="21">
        <v>-1.6566631400394272E-4</v>
      </c>
      <c r="F14" s="21">
        <v>4.0503342945894971E-2</v>
      </c>
      <c r="G14" s="21">
        <v>-1.4055759043329896E-2</v>
      </c>
      <c r="H14" s="21">
        <v>1.9494380707036907E-3</v>
      </c>
      <c r="I14" s="43">
        <v>-1.329569739531733E-2</v>
      </c>
      <c r="J14" s="21"/>
      <c r="K14" s="26"/>
      <c r="L14" s="30"/>
    </row>
    <row r="15" spans="1:12" x14ac:dyDescent="0.25">
      <c r="A15" s="44" t="s">
        <v>69</v>
      </c>
      <c r="B15" s="21">
        <v>-9.3765864299608648E-3</v>
      </c>
      <c r="C15" s="21">
        <v>7.7490642832307444E-3</v>
      </c>
      <c r="D15" s="21">
        <v>7.8830556493101334E-3</v>
      </c>
      <c r="E15" s="21">
        <v>-1.3259413881090865E-2</v>
      </c>
      <c r="F15" s="21">
        <v>1.4404288098025964E-2</v>
      </c>
      <c r="G15" s="21">
        <v>-6.9379035343832496E-2</v>
      </c>
      <c r="H15" s="21">
        <v>-1.2444933160771221E-5</v>
      </c>
      <c r="I15" s="43">
        <v>-5.5099248096953546E-2</v>
      </c>
      <c r="J15" s="21"/>
      <c r="K15" s="38"/>
      <c r="L15" s="30"/>
    </row>
    <row r="16" spans="1:12" x14ac:dyDescent="0.25">
      <c r="A16" s="44" t="s">
        <v>47</v>
      </c>
      <c r="B16" s="21">
        <v>3.3359916378814525E-3</v>
      </c>
      <c r="C16" s="21">
        <v>-5.5340216505231909E-3</v>
      </c>
      <c r="D16" s="21">
        <v>-5.1096988993327708E-3</v>
      </c>
      <c r="E16" s="21">
        <v>-2.8861843427411271E-3</v>
      </c>
      <c r="F16" s="21">
        <v>1.0765979218092969E-2</v>
      </c>
      <c r="G16" s="21">
        <v>-2.1845609299716351E-2</v>
      </c>
      <c r="H16" s="21">
        <v>5.0642571294345906E-4</v>
      </c>
      <c r="I16" s="43">
        <v>-1.5997301327698943E-2</v>
      </c>
      <c r="J16" s="21"/>
      <c r="K16" s="29"/>
      <c r="L16" s="30"/>
    </row>
    <row r="17" spans="1:12" x14ac:dyDescent="0.25">
      <c r="A17" s="44" t="s">
        <v>48</v>
      </c>
      <c r="B17" s="21">
        <v>2.2611471396481342E-2</v>
      </c>
      <c r="C17" s="21">
        <v>-6.532825909434159E-3</v>
      </c>
      <c r="D17" s="21">
        <v>-3.5359418739017157E-3</v>
      </c>
      <c r="E17" s="21">
        <v>-1.5768703856960942E-3</v>
      </c>
      <c r="F17" s="21">
        <v>1.4966665919310396E-2</v>
      </c>
      <c r="G17" s="21">
        <v>-2.1999703821603322E-2</v>
      </c>
      <c r="H17" s="21">
        <v>-1.6896665492860397E-3</v>
      </c>
      <c r="I17" s="43">
        <v>-1.4473034729144851E-2</v>
      </c>
      <c r="J17" s="21"/>
      <c r="K17" s="29"/>
      <c r="L17" s="30"/>
    </row>
    <row r="18" spans="1:12" x14ac:dyDescent="0.25">
      <c r="A18" s="44" t="s">
        <v>49</v>
      </c>
      <c r="B18" s="21">
        <v>-7.6723341358503339E-3</v>
      </c>
      <c r="C18" s="21">
        <v>4.0307497026323968E-3</v>
      </c>
      <c r="D18" s="21">
        <v>6.4744880821510087E-4</v>
      </c>
      <c r="E18" s="21">
        <v>2.0252436654075723E-3</v>
      </c>
      <c r="F18" s="21">
        <v>-1.7884446460889381E-2</v>
      </c>
      <c r="G18" s="21">
        <v>-3.343237432713142E-3</v>
      </c>
      <c r="H18" s="21">
        <v>6.0583148450115143E-3</v>
      </c>
      <c r="I18" s="43">
        <v>-5.9106831583914943E-3</v>
      </c>
      <c r="J18" s="21"/>
      <c r="K18" s="29"/>
      <c r="L18" s="30"/>
    </row>
    <row r="19" spans="1:12" ht="17.25" customHeight="1" x14ac:dyDescent="0.25">
      <c r="A19" s="44" t="s">
        <v>50</v>
      </c>
      <c r="B19" s="21">
        <v>5.1570039645791876E-3</v>
      </c>
      <c r="C19" s="21">
        <v>2.5144610206486728E-3</v>
      </c>
      <c r="D19" s="21">
        <v>1.1901184973046597E-3</v>
      </c>
      <c r="E19" s="21">
        <v>1.1290064716360515E-3</v>
      </c>
      <c r="F19" s="21">
        <v>3.956506212562827E-3</v>
      </c>
      <c r="G19" s="21">
        <v>-6.7894690604479724E-3</v>
      </c>
      <c r="H19" s="21">
        <v>5.5883962932619102E-3</v>
      </c>
      <c r="I19" s="43">
        <v>-6.9976529954741684E-3</v>
      </c>
      <c r="J19" s="61"/>
      <c r="K19" s="31"/>
      <c r="L19" s="30"/>
    </row>
    <row r="20" spans="1:12" x14ac:dyDescent="0.25">
      <c r="A20" s="44" t="s">
        <v>51</v>
      </c>
      <c r="B20" s="21">
        <v>3.9880698372312562E-2</v>
      </c>
      <c r="C20" s="21">
        <v>6.2345326215254016E-3</v>
      </c>
      <c r="D20" s="21">
        <v>-4.4004011219911376E-4</v>
      </c>
      <c r="E20" s="21">
        <v>6.2591993876530694E-3</v>
      </c>
      <c r="F20" s="21">
        <v>5.9480152962277488E-2</v>
      </c>
      <c r="G20" s="21">
        <v>-5.0841621638878509E-3</v>
      </c>
      <c r="H20" s="21">
        <v>6.50407165577227E-3</v>
      </c>
      <c r="I20" s="43">
        <v>-2.8232961045135951E-3</v>
      </c>
      <c r="J20" s="19"/>
      <c r="K20" s="25"/>
      <c r="L20" s="30"/>
    </row>
    <row r="21" spans="1:12" ht="15.75" thickBot="1" x14ac:dyDescent="0.3">
      <c r="A21" s="45" t="s">
        <v>52</v>
      </c>
      <c r="B21" s="46">
        <v>-9.6194883352913596E-3</v>
      </c>
      <c r="C21" s="46">
        <v>-5.1541674092842049E-3</v>
      </c>
      <c r="D21" s="46">
        <v>-1.5891243853161985E-2</v>
      </c>
      <c r="E21" s="46">
        <v>5.1728101770249779E-3</v>
      </c>
      <c r="F21" s="46">
        <v>9.8672264934674958E-2</v>
      </c>
      <c r="G21" s="46">
        <v>2.6218769893353588E-3</v>
      </c>
      <c r="H21" s="46">
        <v>-2.3764310119464227E-2</v>
      </c>
      <c r="I21" s="47">
        <v>3.3135092621778828E-3</v>
      </c>
      <c r="J21" s="19"/>
      <c r="K21" s="39"/>
      <c r="L21" s="30"/>
    </row>
    <row r="22" spans="1:12" x14ac:dyDescent="0.25">
      <c r="A22" s="62" t="s">
        <v>46</v>
      </c>
      <c r="B22" s="19"/>
      <c r="C22" s="19"/>
      <c r="D22" s="19"/>
      <c r="E22" s="19"/>
      <c r="F22" s="19"/>
      <c r="G22" s="19"/>
      <c r="H22" s="19"/>
      <c r="I22" s="19"/>
      <c r="J22" s="19"/>
      <c r="K22" s="25"/>
      <c r="L22" s="30"/>
    </row>
    <row r="23" spans="1:12" ht="10.5" customHeight="1" x14ac:dyDescent="0.25">
      <c r="B23" s="19"/>
      <c r="C23" s="19"/>
      <c r="D23" s="19"/>
      <c r="E23" s="19"/>
      <c r="F23" s="19"/>
      <c r="G23" s="19"/>
      <c r="H23" s="19"/>
      <c r="I23" s="19"/>
      <c r="J23" s="19"/>
      <c r="K23" s="32"/>
      <c r="L23" s="30"/>
    </row>
    <row r="24" spans="1:12" x14ac:dyDescent="0.25">
      <c r="A24" s="56" t="str">
        <f>"Indexed number of payroll jobs and total wages, "&amp;$L$1&amp;" and Australia"</f>
        <v>Indexed number of payroll jobs and total wages, Tasmania and Australia</v>
      </c>
      <c r="B24" s="19"/>
      <c r="C24" s="19"/>
      <c r="D24" s="19"/>
      <c r="E24" s="19"/>
      <c r="F24" s="19"/>
      <c r="G24" s="19"/>
      <c r="H24" s="19"/>
      <c r="I24" s="19"/>
      <c r="J24" s="19"/>
      <c r="K24" s="32"/>
      <c r="L24" s="30"/>
    </row>
    <row r="25" spans="1:12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32"/>
      <c r="L25" s="30"/>
    </row>
    <row r="26" spans="1:12" x14ac:dyDescent="0.25">
      <c r="B26" s="19"/>
      <c r="C26" s="19"/>
      <c r="D26" s="19"/>
      <c r="E26" s="19"/>
      <c r="F26" s="19"/>
      <c r="G26" s="19"/>
      <c r="H26" s="19"/>
      <c r="I26" s="19"/>
      <c r="J26" s="19"/>
      <c r="K26" s="32"/>
      <c r="L26" s="30"/>
    </row>
    <row r="27" spans="1:12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39"/>
      <c r="L27" s="30"/>
    </row>
    <row r="28" spans="1:12" x14ac:dyDescent="0.25">
      <c r="A28" s="19"/>
      <c r="B28" s="56"/>
      <c r="C28" s="56"/>
      <c r="D28" s="56"/>
      <c r="E28" s="56"/>
      <c r="F28" s="56"/>
      <c r="G28" s="56"/>
      <c r="H28" s="56"/>
      <c r="I28" s="56"/>
      <c r="J28" s="56"/>
      <c r="K28" s="63"/>
      <c r="L28" s="30"/>
    </row>
    <row r="29" spans="1:12" x14ac:dyDescent="0.2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32"/>
      <c r="L29" s="30"/>
    </row>
    <row r="30" spans="1:12" x14ac:dyDescent="0.25">
      <c r="B30" s="19"/>
      <c r="C30" s="19"/>
      <c r="D30" s="19"/>
      <c r="E30" s="19"/>
      <c r="F30" s="19"/>
      <c r="G30" s="19"/>
      <c r="H30" s="19"/>
      <c r="I30" s="19"/>
      <c r="J30" s="19"/>
      <c r="K30" s="32"/>
      <c r="L30" s="30"/>
    </row>
    <row r="31" spans="1:12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32"/>
      <c r="L31" s="30"/>
    </row>
    <row r="32" spans="1:12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32"/>
      <c r="L32" s="30"/>
    </row>
    <row r="33" spans="1:12" ht="15.75" customHeight="1" x14ac:dyDescent="0.25">
      <c r="B33" s="19"/>
      <c r="C33" s="19"/>
      <c r="D33" s="19"/>
      <c r="E33" s="19"/>
      <c r="F33" s="19"/>
      <c r="G33" s="19"/>
      <c r="H33" s="19"/>
      <c r="I33" s="19"/>
      <c r="J33" s="19"/>
      <c r="K33" s="32"/>
      <c r="L33" s="30"/>
    </row>
    <row r="34" spans="1:12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30" t="s">
        <v>26</v>
      </c>
      <c r="L34" s="30" t="s">
        <v>62</v>
      </c>
    </row>
    <row r="35" spans="1:12" ht="11.25" customHeight="1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30"/>
      <c r="L35" s="29" t="s">
        <v>24</v>
      </c>
    </row>
    <row r="36" spans="1:12" x14ac:dyDescent="0.25">
      <c r="A36" s="56" t="str">
        <f>"Indexed number of payroll jobs held by men by age group, "&amp;$L$1</f>
        <v>Indexed number of payroll jobs held by men by age group, Tasmania</v>
      </c>
      <c r="B36" s="19"/>
      <c r="C36" s="19"/>
      <c r="D36" s="19"/>
      <c r="E36" s="19"/>
      <c r="F36" s="19"/>
      <c r="G36" s="19"/>
      <c r="H36" s="19"/>
      <c r="I36" s="19"/>
      <c r="J36" s="19"/>
      <c r="K36" s="29" t="s">
        <v>69</v>
      </c>
      <c r="L36" s="30">
        <v>82.54</v>
      </c>
    </row>
    <row r="37" spans="1:12" x14ac:dyDescent="0.25">
      <c r="B37" s="19"/>
      <c r="C37" s="19"/>
      <c r="D37" s="19"/>
      <c r="E37" s="19"/>
      <c r="F37" s="19"/>
      <c r="G37" s="19"/>
      <c r="H37" s="19"/>
      <c r="I37" s="19"/>
      <c r="J37" s="19"/>
      <c r="K37" s="29" t="s">
        <v>47</v>
      </c>
      <c r="L37" s="30">
        <v>101.21</v>
      </c>
    </row>
    <row r="38" spans="1:12" x14ac:dyDescent="0.25">
      <c r="B38" s="19"/>
      <c r="C38" s="19"/>
      <c r="D38" s="19"/>
      <c r="E38" s="19"/>
      <c r="F38" s="19"/>
      <c r="G38" s="19"/>
      <c r="H38" s="19"/>
      <c r="I38" s="19"/>
      <c r="J38" s="19"/>
      <c r="K38" s="29" t="s">
        <v>48</v>
      </c>
      <c r="L38" s="30">
        <v>102.97</v>
      </c>
    </row>
    <row r="39" spans="1:12" x14ac:dyDescent="0.25">
      <c r="K39" s="31" t="s">
        <v>49</v>
      </c>
      <c r="L39" s="30">
        <v>98.66</v>
      </c>
    </row>
    <row r="40" spans="1:12" x14ac:dyDescent="0.25">
      <c r="K40" s="25" t="s">
        <v>50</v>
      </c>
      <c r="L40" s="30">
        <v>99.94</v>
      </c>
    </row>
    <row r="41" spans="1:12" x14ac:dyDescent="0.25">
      <c r="K41" s="25" t="s">
        <v>51</v>
      </c>
      <c r="L41" s="30">
        <v>102.62</v>
      </c>
    </row>
    <row r="42" spans="1:12" x14ac:dyDescent="0.25">
      <c r="K42" s="25" t="s">
        <v>52</v>
      </c>
      <c r="L42" s="30">
        <v>103.64</v>
      </c>
    </row>
    <row r="43" spans="1:12" x14ac:dyDescent="0.25">
      <c r="K43" s="25"/>
      <c r="L43" s="30"/>
    </row>
    <row r="44" spans="1:12" x14ac:dyDescent="0.25">
      <c r="K44" s="30"/>
      <c r="L44" s="30" t="s">
        <v>23</v>
      </c>
    </row>
    <row r="45" spans="1:12" x14ac:dyDescent="0.25">
      <c r="K45" s="29" t="s">
        <v>69</v>
      </c>
      <c r="L45" s="30">
        <v>81.11</v>
      </c>
    </row>
    <row r="46" spans="1:12" ht="15.4" customHeight="1" x14ac:dyDescent="0.25">
      <c r="A46" s="56" t="str">
        <f>"Indexed number of payroll jobs held by women by age group, "&amp;$L$1</f>
        <v>Indexed number of payroll jobs held by women by age group, Tasmania</v>
      </c>
      <c r="B46" s="19"/>
      <c r="C46" s="19"/>
      <c r="D46" s="19"/>
      <c r="E46" s="19"/>
      <c r="F46" s="19"/>
      <c r="G46" s="19"/>
      <c r="H46" s="19"/>
      <c r="I46" s="19"/>
      <c r="J46" s="19"/>
      <c r="K46" s="29" t="s">
        <v>47</v>
      </c>
      <c r="L46" s="30">
        <v>100.63</v>
      </c>
    </row>
    <row r="47" spans="1:12" ht="15.4" customHeight="1" x14ac:dyDescent="0.25">
      <c r="B47" s="19"/>
      <c r="C47" s="19"/>
      <c r="D47" s="19"/>
      <c r="E47" s="19"/>
      <c r="F47" s="19"/>
      <c r="G47" s="19"/>
      <c r="H47" s="19"/>
      <c r="I47" s="19"/>
      <c r="J47" s="19"/>
      <c r="K47" s="29" t="s">
        <v>48</v>
      </c>
      <c r="L47" s="30">
        <v>102.39</v>
      </c>
    </row>
    <row r="48" spans="1:12" ht="15.4" customHeight="1" x14ac:dyDescent="0.25">
      <c r="B48" s="19"/>
      <c r="C48" s="19"/>
      <c r="D48" s="19"/>
      <c r="E48" s="19"/>
      <c r="F48" s="19"/>
      <c r="G48" s="19"/>
      <c r="H48" s="19"/>
      <c r="I48" s="19"/>
      <c r="J48" s="19"/>
      <c r="K48" s="31" t="s">
        <v>49</v>
      </c>
      <c r="L48" s="30">
        <v>98.44</v>
      </c>
    </row>
    <row r="49" spans="1:12" ht="15.4" customHeight="1" x14ac:dyDescent="0.25">
      <c r="B49" s="19"/>
      <c r="C49" s="19"/>
      <c r="D49" s="19"/>
      <c r="E49" s="19"/>
      <c r="F49" s="19"/>
      <c r="G49" s="19"/>
      <c r="H49" s="19"/>
      <c r="I49" s="19"/>
      <c r="J49" s="19"/>
      <c r="K49" s="25" t="s">
        <v>50</v>
      </c>
      <c r="L49" s="30">
        <v>99.82</v>
      </c>
    </row>
    <row r="50" spans="1:12" ht="15.4" customHeight="1" x14ac:dyDescent="0.25">
      <c r="B50" s="19"/>
      <c r="C50" s="19"/>
      <c r="D50" s="19"/>
      <c r="E50" s="19"/>
      <c r="F50" s="19"/>
      <c r="G50" s="19"/>
      <c r="H50" s="19"/>
      <c r="I50" s="19"/>
      <c r="J50" s="19"/>
      <c r="K50" s="25" t="s">
        <v>51</v>
      </c>
      <c r="L50" s="30">
        <v>102.55</v>
      </c>
    </row>
    <row r="51" spans="1:12" ht="15.4" customHeight="1" x14ac:dyDescent="0.25">
      <c r="B51" s="19"/>
      <c r="C51" s="19"/>
      <c r="D51" s="19"/>
      <c r="E51" s="19"/>
      <c r="F51" s="19"/>
      <c r="G51" s="19"/>
      <c r="H51" s="19"/>
      <c r="I51" s="19"/>
      <c r="J51" s="19"/>
      <c r="K51" s="25" t="s">
        <v>52</v>
      </c>
      <c r="L51" s="30">
        <v>104.65</v>
      </c>
    </row>
    <row r="52" spans="1:12" ht="15.4" customHeight="1" x14ac:dyDescent="0.25">
      <c r="B52" s="56"/>
      <c r="C52" s="56"/>
      <c r="D52" s="56"/>
      <c r="E52" s="56"/>
      <c r="F52" s="56"/>
      <c r="G52" s="56"/>
      <c r="H52" s="56"/>
      <c r="I52" s="56"/>
      <c r="J52" s="56"/>
      <c r="K52" s="25"/>
      <c r="L52" s="30"/>
    </row>
    <row r="53" spans="1:12" ht="15.4" customHeight="1" x14ac:dyDescent="0.25">
      <c r="B53" s="19"/>
      <c r="C53" s="19"/>
      <c r="D53" s="19"/>
      <c r="E53" s="19"/>
      <c r="F53" s="19"/>
      <c r="G53" s="19"/>
      <c r="H53" s="19"/>
      <c r="I53" s="19"/>
      <c r="J53" s="19"/>
      <c r="K53" s="30"/>
      <c r="L53" s="30" t="s">
        <v>22</v>
      </c>
    </row>
    <row r="54" spans="1:12" ht="15.4" customHeight="1" x14ac:dyDescent="0.25">
      <c r="B54" s="56"/>
      <c r="C54" s="56"/>
      <c r="D54" s="56"/>
      <c r="E54" s="56"/>
      <c r="F54" s="56"/>
      <c r="G54" s="56"/>
      <c r="H54" s="56"/>
      <c r="I54" s="56"/>
      <c r="J54" s="56"/>
      <c r="K54" s="29" t="s">
        <v>69</v>
      </c>
      <c r="L54" s="30">
        <v>81.819999999999993</v>
      </c>
    </row>
    <row r="55" spans="1:12" ht="15.4" customHeight="1" x14ac:dyDescent="0.25">
      <c r="A55" s="56" t="str">
        <f>"Change in payroll jobs since week ending "&amp;TEXT($L$3,"dd mmmm yyyy")&amp;" by Industry, "&amp;$L$1</f>
        <v>Change in payroll jobs since week ending 14 March 2020 by Industry, Tasmania</v>
      </c>
      <c r="B55" s="19"/>
      <c r="C55" s="19"/>
      <c r="D55" s="19"/>
      <c r="E55" s="19"/>
      <c r="F55" s="19"/>
      <c r="G55" s="19"/>
      <c r="H55" s="19"/>
      <c r="I55" s="19"/>
      <c r="J55" s="19"/>
      <c r="K55" s="29" t="s">
        <v>47</v>
      </c>
      <c r="L55" s="30">
        <v>100.29</v>
      </c>
    </row>
    <row r="56" spans="1:12" ht="15.4" customHeight="1" x14ac:dyDescent="0.25">
      <c r="B56" s="19"/>
      <c r="C56" s="19"/>
      <c r="D56" s="19"/>
      <c r="E56" s="19"/>
      <c r="F56" s="19"/>
      <c r="G56" s="19"/>
      <c r="H56" s="19"/>
      <c r="I56" s="19"/>
      <c r="J56" s="19"/>
      <c r="K56" s="29" t="s">
        <v>48</v>
      </c>
      <c r="L56" s="30">
        <v>101.99</v>
      </c>
    </row>
    <row r="57" spans="1:12" ht="15.4" customHeight="1" x14ac:dyDescent="0.25">
      <c r="B57" s="19"/>
      <c r="C57" s="19"/>
      <c r="D57" s="19"/>
      <c r="E57" s="19"/>
      <c r="F57" s="19"/>
      <c r="G57" s="19"/>
      <c r="H57" s="19"/>
      <c r="I57" s="19"/>
      <c r="J57" s="19"/>
      <c r="K57" s="31" t="s">
        <v>49</v>
      </c>
      <c r="L57" s="30">
        <v>98.55</v>
      </c>
    </row>
    <row r="58" spans="1:12" ht="15.4" customHeight="1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25" t="s">
        <v>50</v>
      </c>
      <c r="L58" s="30">
        <v>100.32</v>
      </c>
    </row>
    <row r="59" spans="1:12" ht="15.4" customHeight="1" x14ac:dyDescent="0.25">
      <c r="B59" s="19"/>
      <c r="C59" s="19"/>
      <c r="D59" s="19"/>
      <c r="E59" s="19"/>
      <c r="F59" s="19"/>
      <c r="G59" s="19"/>
      <c r="H59" s="19"/>
      <c r="I59" s="19"/>
      <c r="J59" s="19"/>
      <c r="K59" s="25" t="s">
        <v>51</v>
      </c>
      <c r="L59" s="30">
        <v>103.07</v>
      </c>
    </row>
    <row r="60" spans="1:12" ht="15.4" customHeight="1" x14ac:dyDescent="0.25">
      <c r="K60" s="25" t="s">
        <v>52</v>
      </c>
      <c r="L60" s="30">
        <v>102.73</v>
      </c>
    </row>
    <row r="61" spans="1:12" ht="15.4" customHeight="1" x14ac:dyDescent="0.25">
      <c r="K61" s="25"/>
      <c r="L61" s="30"/>
    </row>
    <row r="62" spans="1:12" ht="15.4" customHeight="1" x14ac:dyDescent="0.25">
      <c r="B62" s="19"/>
      <c r="C62" s="19"/>
      <c r="D62" s="19"/>
      <c r="E62" s="19"/>
      <c r="F62" s="19"/>
      <c r="G62" s="19"/>
      <c r="H62" s="19"/>
      <c r="I62" s="19"/>
      <c r="J62" s="19"/>
      <c r="K62" s="27"/>
      <c r="L62" s="27"/>
    </row>
    <row r="63" spans="1:12" ht="15.4" customHeight="1" x14ac:dyDescent="0.25">
      <c r="K63" s="30" t="s">
        <v>25</v>
      </c>
      <c r="L63" s="29" t="s">
        <v>63</v>
      </c>
    </row>
    <row r="64" spans="1:12" ht="15.4" customHeight="1" x14ac:dyDescent="0.25">
      <c r="K64" s="63"/>
      <c r="L64" s="29" t="s">
        <v>24</v>
      </c>
    </row>
    <row r="65" spans="1:12" ht="15.4" customHeight="1" x14ac:dyDescent="0.25">
      <c r="K65" s="29" t="s">
        <v>69</v>
      </c>
      <c r="L65" s="30">
        <v>81.099999999999994</v>
      </c>
    </row>
    <row r="66" spans="1:12" ht="15.4" customHeight="1" x14ac:dyDescent="0.25">
      <c r="K66" s="29" t="s">
        <v>47</v>
      </c>
      <c r="L66" s="30">
        <v>99.18</v>
      </c>
    </row>
    <row r="67" spans="1:12" ht="15.4" customHeight="1" x14ac:dyDescent="0.25">
      <c r="K67" s="29" t="s">
        <v>48</v>
      </c>
      <c r="L67" s="30">
        <v>102.31</v>
      </c>
    </row>
    <row r="68" spans="1:12" ht="15.4" customHeight="1" x14ac:dyDescent="0.25">
      <c r="K68" s="31" t="s">
        <v>49</v>
      </c>
      <c r="L68" s="30">
        <v>98.92</v>
      </c>
    </row>
    <row r="69" spans="1:12" ht="15.4" customHeight="1" x14ac:dyDescent="0.25">
      <c r="K69" s="25" t="s">
        <v>50</v>
      </c>
      <c r="L69" s="30">
        <v>100.61</v>
      </c>
    </row>
    <row r="70" spans="1:12" ht="15.4" customHeight="1" x14ac:dyDescent="0.25">
      <c r="K70" s="25" t="s">
        <v>51</v>
      </c>
      <c r="L70" s="30">
        <v>104.21</v>
      </c>
    </row>
    <row r="71" spans="1:12" ht="15.4" customHeight="1" x14ac:dyDescent="0.25">
      <c r="K71" s="25" t="s">
        <v>52</v>
      </c>
      <c r="L71" s="30">
        <v>93.54</v>
      </c>
    </row>
    <row r="72" spans="1:12" ht="15.4" customHeight="1" x14ac:dyDescent="0.25">
      <c r="K72" s="25"/>
      <c r="L72" s="30"/>
    </row>
    <row r="73" spans="1:12" ht="15.4" customHeight="1" x14ac:dyDescent="0.25">
      <c r="K73" s="26"/>
      <c r="L73" s="30" t="s">
        <v>23</v>
      </c>
    </row>
    <row r="74" spans="1:12" ht="15.4" customHeight="1" x14ac:dyDescent="0.25">
      <c r="K74" s="29" t="s">
        <v>69</v>
      </c>
      <c r="L74" s="30">
        <v>79.790000000000006</v>
      </c>
    </row>
    <row r="75" spans="1:12" ht="15.4" customHeight="1" x14ac:dyDescent="0.25">
      <c r="K75" s="29" t="s">
        <v>47</v>
      </c>
      <c r="L75" s="30">
        <v>99.64</v>
      </c>
    </row>
    <row r="76" spans="1:12" ht="15.4" customHeight="1" x14ac:dyDescent="0.25">
      <c r="K76" s="29" t="s">
        <v>48</v>
      </c>
      <c r="L76" s="30">
        <v>102.21</v>
      </c>
    </row>
    <row r="77" spans="1:12" ht="15.4" customHeight="1" x14ac:dyDescent="0.25">
      <c r="A77" s="56" t="str">
        <f>"Distribution of payroll jobs by industry, "&amp;$L$1</f>
        <v>Distribution of payroll jobs by industry, Tasmania</v>
      </c>
      <c r="K77" s="31" t="s">
        <v>49</v>
      </c>
      <c r="L77" s="30">
        <v>99.84</v>
      </c>
    </row>
    <row r="78" spans="1:12" ht="15.4" customHeight="1" x14ac:dyDescent="0.25">
      <c r="K78" s="25" t="s">
        <v>50</v>
      </c>
      <c r="L78" s="30">
        <v>101.01</v>
      </c>
    </row>
    <row r="79" spans="1:12" ht="15.4" customHeight="1" x14ac:dyDescent="0.25">
      <c r="K79" s="25" t="s">
        <v>51</v>
      </c>
      <c r="L79" s="30">
        <v>105.81</v>
      </c>
    </row>
    <row r="80" spans="1:12" ht="15.4" customHeight="1" x14ac:dyDescent="0.25">
      <c r="K80" s="25" t="s">
        <v>52</v>
      </c>
      <c r="L80" s="30">
        <v>94.73</v>
      </c>
    </row>
    <row r="81" spans="1:12" ht="15.4" customHeight="1" x14ac:dyDescent="0.25">
      <c r="K81" s="25"/>
      <c r="L81" s="30"/>
    </row>
    <row r="82" spans="1:12" ht="15.4" customHeight="1" x14ac:dyDescent="0.25">
      <c r="K82" s="27"/>
      <c r="L82" s="30" t="s">
        <v>22</v>
      </c>
    </row>
    <row r="83" spans="1:12" ht="15.4" customHeight="1" x14ac:dyDescent="0.25">
      <c r="K83" s="29" t="s">
        <v>69</v>
      </c>
      <c r="L83" s="30">
        <v>80.31</v>
      </c>
    </row>
    <row r="84" spans="1:12" ht="15.4" customHeight="1" x14ac:dyDescent="0.25">
      <c r="K84" s="29" t="s">
        <v>47</v>
      </c>
      <c r="L84" s="30">
        <v>98.96</v>
      </c>
    </row>
    <row r="85" spans="1:12" ht="15.4" customHeight="1" x14ac:dyDescent="0.25">
      <c r="K85" s="29" t="s">
        <v>48</v>
      </c>
      <c r="L85" s="30">
        <v>101.85</v>
      </c>
    </row>
    <row r="86" spans="1:12" ht="15.4" customHeight="1" x14ac:dyDescent="0.25">
      <c r="K86" s="31" t="s">
        <v>49</v>
      </c>
      <c r="L86" s="30">
        <v>99.84</v>
      </c>
    </row>
    <row r="87" spans="1:12" ht="15.4" customHeight="1" x14ac:dyDescent="0.25">
      <c r="K87" s="25" t="s">
        <v>50</v>
      </c>
      <c r="L87" s="30">
        <v>100.73</v>
      </c>
    </row>
    <row r="88" spans="1:12" ht="15.4" customHeight="1" x14ac:dyDescent="0.25">
      <c r="K88" s="25" t="s">
        <v>51</v>
      </c>
      <c r="L88" s="30">
        <v>105.09</v>
      </c>
    </row>
    <row r="89" spans="1:12" ht="15.4" customHeight="1" x14ac:dyDescent="0.25">
      <c r="K89" s="25" t="s">
        <v>52</v>
      </c>
      <c r="L89" s="30">
        <v>93.61</v>
      </c>
    </row>
    <row r="90" spans="1:12" ht="15.4" customHeight="1" x14ac:dyDescent="0.25">
      <c r="K90" s="25"/>
      <c r="L90" s="30"/>
    </row>
    <row r="91" spans="1:12" ht="15" customHeight="1" x14ac:dyDescent="0.25">
      <c r="B91" s="19"/>
      <c r="C91" s="19"/>
      <c r="D91" s="19"/>
      <c r="E91" s="19"/>
      <c r="F91" s="19"/>
      <c r="G91" s="19"/>
      <c r="H91" s="19"/>
      <c r="I91" s="19"/>
      <c r="J91" s="19"/>
      <c r="K91" s="26"/>
      <c r="L91" s="26"/>
    </row>
    <row r="92" spans="1:12" ht="15" customHeight="1" x14ac:dyDescent="0.25">
      <c r="B92" s="19"/>
      <c r="C92" s="19"/>
      <c r="D92" s="19"/>
      <c r="E92" s="19"/>
      <c r="F92" s="19"/>
      <c r="G92" s="19"/>
      <c r="H92" s="19"/>
      <c r="I92" s="19"/>
      <c r="J92" s="19"/>
      <c r="K92" s="30" t="s">
        <v>21</v>
      </c>
      <c r="L92" s="49" t="s">
        <v>64</v>
      </c>
    </row>
    <row r="93" spans="1:12" ht="15" customHeight="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22"/>
      <c r="L93" s="28"/>
    </row>
    <row r="94" spans="1:12" ht="15" customHeight="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26" t="s">
        <v>19</v>
      </c>
      <c r="L94" s="29">
        <v>-3.7600000000000001E-2</v>
      </c>
    </row>
    <row r="95" spans="1:12" ht="15" customHeight="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26" t="s">
        <v>0</v>
      </c>
      <c r="L95" s="29">
        <v>-2.1299999999999999E-2</v>
      </c>
    </row>
    <row r="96" spans="1:12" ht="15" customHeight="1" x14ac:dyDescent="0.25">
      <c r="B96" s="19"/>
      <c r="C96" s="19"/>
      <c r="D96" s="19"/>
      <c r="E96" s="19"/>
      <c r="F96" s="19"/>
      <c r="G96" s="19"/>
      <c r="H96" s="19"/>
      <c r="I96" s="19"/>
      <c r="J96" s="19"/>
      <c r="K96" s="26" t="s">
        <v>1</v>
      </c>
      <c r="L96" s="29">
        <v>3.8E-3</v>
      </c>
    </row>
    <row r="97" spans="1:12" ht="15" customHeight="1" x14ac:dyDescent="0.25">
      <c r="B97" s="19"/>
      <c r="C97" s="19"/>
      <c r="D97" s="19"/>
      <c r="E97" s="19"/>
      <c r="F97" s="19"/>
      <c r="G97" s="19"/>
      <c r="H97" s="19"/>
      <c r="I97" s="19"/>
      <c r="J97" s="19"/>
      <c r="K97" s="26" t="s">
        <v>18</v>
      </c>
      <c r="L97" s="29">
        <v>3.5299999999999998E-2</v>
      </c>
    </row>
    <row r="98" spans="1:12" ht="15" customHeight="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26" t="s">
        <v>2</v>
      </c>
      <c r="L98" s="29">
        <v>-2.2200000000000001E-2</v>
      </c>
    </row>
    <row r="99" spans="1:12" ht="15" customHeight="1" x14ac:dyDescent="0.25">
      <c r="B99" s="19"/>
      <c r="C99" s="19"/>
      <c r="D99" s="19"/>
      <c r="E99" s="19"/>
      <c r="F99" s="19"/>
      <c r="G99" s="19"/>
      <c r="H99" s="19"/>
      <c r="I99" s="19"/>
      <c r="J99" s="19"/>
      <c r="K99" s="26" t="s">
        <v>17</v>
      </c>
      <c r="L99" s="29">
        <v>-2.3599999999999999E-2</v>
      </c>
    </row>
    <row r="100" spans="1:12" ht="15" customHeight="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26" t="s">
        <v>16</v>
      </c>
      <c r="L100" s="29">
        <v>-4.0099999999999997E-2</v>
      </c>
    </row>
    <row r="101" spans="1:12" ht="15" customHeight="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26" t="s">
        <v>15</v>
      </c>
      <c r="L101" s="29">
        <v>-8.2400000000000001E-2</v>
      </c>
    </row>
    <row r="102" spans="1:12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26" t="s">
        <v>14</v>
      </c>
      <c r="L102" s="29">
        <v>5.9999999999999995E-4</v>
      </c>
    </row>
    <row r="103" spans="1:12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26" t="s">
        <v>13</v>
      </c>
      <c r="L103" s="29">
        <v>-4.9299999999999997E-2</v>
      </c>
    </row>
    <row r="104" spans="1:12" x14ac:dyDescent="0.25">
      <c r="K104" s="26" t="s">
        <v>12</v>
      </c>
      <c r="L104" s="29">
        <v>-8.8999999999999999E-3</v>
      </c>
    </row>
    <row r="105" spans="1:12" x14ac:dyDescent="0.25">
      <c r="K105" s="26" t="s">
        <v>11</v>
      </c>
      <c r="L105" s="29">
        <v>1.6199999999999999E-2</v>
      </c>
    </row>
    <row r="106" spans="1:12" x14ac:dyDescent="0.25">
      <c r="K106" s="26" t="s">
        <v>10</v>
      </c>
      <c r="L106" s="29">
        <v>4.0000000000000002E-4</v>
      </c>
    </row>
    <row r="107" spans="1:12" x14ac:dyDescent="0.25">
      <c r="K107" s="26" t="s">
        <v>9</v>
      </c>
      <c r="L107" s="29">
        <v>0.10290000000000001</v>
      </c>
    </row>
    <row r="108" spans="1:12" x14ac:dyDescent="0.25">
      <c r="K108" s="26" t="s">
        <v>8</v>
      </c>
      <c r="L108" s="29">
        <v>-1.03E-2</v>
      </c>
    </row>
    <row r="109" spans="1:12" x14ac:dyDescent="0.25">
      <c r="K109" s="26" t="s">
        <v>7</v>
      </c>
      <c r="L109" s="29">
        <v>-7.4999999999999997E-3</v>
      </c>
    </row>
    <row r="110" spans="1:12" x14ac:dyDescent="0.25">
      <c r="K110" s="26" t="s">
        <v>6</v>
      </c>
      <c r="L110" s="29">
        <v>1.72E-2</v>
      </c>
    </row>
    <row r="111" spans="1:12" x14ac:dyDescent="0.25">
      <c r="K111" s="26" t="s">
        <v>5</v>
      </c>
      <c r="L111" s="29">
        <v>-5.0500000000000003E-2</v>
      </c>
    </row>
    <row r="112" spans="1:12" x14ac:dyDescent="0.25">
      <c r="K112" s="26" t="s">
        <v>3</v>
      </c>
      <c r="L112" s="29">
        <v>1.0999999999999999E-2</v>
      </c>
    </row>
    <row r="113" spans="1:12" x14ac:dyDescent="0.25">
      <c r="K113" s="26"/>
      <c r="L113" s="34"/>
    </row>
    <row r="114" spans="1:12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49" t="s">
        <v>65</v>
      </c>
      <c r="L114" s="49" t="s">
        <v>66</v>
      </c>
    </row>
    <row r="115" spans="1:12" x14ac:dyDescent="0.25">
      <c r="K115" s="22"/>
      <c r="L115" s="35">
        <v>43904</v>
      </c>
    </row>
    <row r="116" spans="1:12" x14ac:dyDescent="0.25">
      <c r="K116" s="26" t="s">
        <v>19</v>
      </c>
      <c r="L116" s="29">
        <v>5.33E-2</v>
      </c>
    </row>
    <row r="117" spans="1:12" x14ac:dyDescent="0.25">
      <c r="K117" s="26" t="s">
        <v>0</v>
      </c>
      <c r="L117" s="29">
        <v>1.4500000000000001E-2</v>
      </c>
    </row>
    <row r="118" spans="1:12" x14ac:dyDescent="0.25">
      <c r="K118" s="26" t="s">
        <v>1</v>
      </c>
      <c r="L118" s="29">
        <v>0.08</v>
      </c>
    </row>
    <row r="119" spans="1:12" x14ac:dyDescent="0.25">
      <c r="K119" s="26" t="s">
        <v>18</v>
      </c>
      <c r="L119" s="29">
        <v>1.9400000000000001E-2</v>
      </c>
    </row>
    <row r="120" spans="1:12" x14ac:dyDescent="0.25">
      <c r="K120" s="26" t="s">
        <v>2</v>
      </c>
      <c r="L120" s="29">
        <v>7.0599999999999996E-2</v>
      </c>
    </row>
    <row r="121" spans="1:12" x14ac:dyDescent="0.25">
      <c r="K121" s="26" t="s">
        <v>17</v>
      </c>
      <c r="L121" s="29">
        <v>3.7100000000000001E-2</v>
      </c>
    </row>
    <row r="122" spans="1:12" x14ac:dyDescent="0.25">
      <c r="K122" s="26" t="s">
        <v>16</v>
      </c>
      <c r="L122" s="29">
        <v>0.1171</v>
      </c>
    </row>
    <row r="123" spans="1:12" x14ac:dyDescent="0.25">
      <c r="K123" s="26" t="s">
        <v>15</v>
      </c>
      <c r="L123" s="29">
        <v>8.1000000000000003E-2</v>
      </c>
    </row>
    <row r="124" spans="1:12" x14ac:dyDescent="0.25">
      <c r="K124" s="26" t="s">
        <v>14</v>
      </c>
      <c r="L124" s="29">
        <v>4.4499999999999998E-2</v>
      </c>
    </row>
    <row r="125" spans="1:12" x14ac:dyDescent="0.25">
      <c r="K125" s="26" t="s">
        <v>13</v>
      </c>
      <c r="L125" s="29">
        <v>8.8999999999999999E-3</v>
      </c>
    </row>
    <row r="126" spans="1:12" x14ac:dyDescent="0.25">
      <c r="K126" s="26" t="s">
        <v>12</v>
      </c>
      <c r="L126" s="29">
        <v>3.0800000000000001E-2</v>
      </c>
    </row>
    <row r="127" spans="1:12" x14ac:dyDescent="0.25">
      <c r="K127" s="26" t="s">
        <v>11</v>
      </c>
      <c r="L127" s="29">
        <v>1.8200000000000001E-2</v>
      </c>
    </row>
    <row r="128" spans="1:12" x14ac:dyDescent="0.25">
      <c r="K128" s="26" t="s">
        <v>10</v>
      </c>
      <c r="L128" s="29">
        <v>5.45E-2</v>
      </c>
    </row>
    <row r="129" spans="11:12" x14ac:dyDescent="0.25">
      <c r="K129" s="26" t="s">
        <v>9</v>
      </c>
      <c r="L129" s="29">
        <v>5.4600000000000003E-2</v>
      </c>
    </row>
    <row r="130" spans="11:12" x14ac:dyDescent="0.25">
      <c r="K130" s="26" t="s">
        <v>8</v>
      </c>
      <c r="L130" s="29">
        <v>7.8200000000000006E-2</v>
      </c>
    </row>
    <row r="131" spans="11:12" x14ac:dyDescent="0.25">
      <c r="K131" s="26" t="s">
        <v>7</v>
      </c>
      <c r="L131" s="29">
        <v>5.0599999999999999E-2</v>
      </c>
    </row>
    <row r="132" spans="11:12" x14ac:dyDescent="0.25">
      <c r="K132" s="26" t="s">
        <v>6</v>
      </c>
      <c r="L132" s="29">
        <v>0.1268</v>
      </c>
    </row>
    <row r="133" spans="11:12" x14ac:dyDescent="0.25">
      <c r="K133" s="26" t="s">
        <v>5</v>
      </c>
      <c r="L133" s="29">
        <v>1.67E-2</v>
      </c>
    </row>
    <row r="134" spans="11:12" x14ac:dyDescent="0.25">
      <c r="K134" s="26" t="s">
        <v>3</v>
      </c>
      <c r="L134" s="29">
        <v>4.02E-2</v>
      </c>
    </row>
    <row r="135" spans="11:12" x14ac:dyDescent="0.25">
      <c r="K135" s="22"/>
      <c r="L135" s="33" t="s">
        <v>20</v>
      </c>
    </row>
    <row r="136" spans="11:12" x14ac:dyDescent="0.25">
      <c r="K136" s="26" t="s">
        <v>19</v>
      </c>
      <c r="L136" s="29">
        <v>5.0799999999999998E-2</v>
      </c>
    </row>
    <row r="137" spans="11:12" x14ac:dyDescent="0.25">
      <c r="K137" s="26" t="s">
        <v>0</v>
      </c>
      <c r="L137" s="29">
        <v>1.41E-2</v>
      </c>
    </row>
    <row r="138" spans="11:12" x14ac:dyDescent="0.25">
      <c r="K138" s="26" t="s">
        <v>1</v>
      </c>
      <c r="L138" s="29">
        <v>7.9600000000000004E-2</v>
      </c>
    </row>
    <row r="139" spans="11:12" x14ac:dyDescent="0.25">
      <c r="K139" s="26" t="s">
        <v>18</v>
      </c>
      <c r="L139" s="29">
        <v>1.9900000000000001E-2</v>
      </c>
    </row>
    <row r="140" spans="11:12" x14ac:dyDescent="0.25">
      <c r="K140" s="26" t="s">
        <v>2</v>
      </c>
      <c r="L140" s="29">
        <v>6.8400000000000002E-2</v>
      </c>
    </row>
    <row r="141" spans="11:12" x14ac:dyDescent="0.25">
      <c r="K141" s="26" t="s">
        <v>17</v>
      </c>
      <c r="L141" s="29">
        <v>3.5900000000000001E-2</v>
      </c>
    </row>
    <row r="142" spans="11:12" x14ac:dyDescent="0.25">
      <c r="K142" s="26" t="s">
        <v>16</v>
      </c>
      <c r="L142" s="29">
        <v>0.1113</v>
      </c>
    </row>
    <row r="143" spans="11:12" x14ac:dyDescent="0.25">
      <c r="K143" s="26" t="s">
        <v>15</v>
      </c>
      <c r="L143" s="29">
        <v>7.3599999999999999E-2</v>
      </c>
    </row>
    <row r="144" spans="11:12" x14ac:dyDescent="0.25">
      <c r="K144" s="26" t="s">
        <v>14</v>
      </c>
      <c r="L144" s="29">
        <v>4.41E-2</v>
      </c>
    </row>
    <row r="145" spans="11:12" x14ac:dyDescent="0.25">
      <c r="K145" s="26" t="s">
        <v>13</v>
      </c>
      <c r="L145" s="29">
        <v>8.3999999999999995E-3</v>
      </c>
    </row>
    <row r="146" spans="11:12" x14ac:dyDescent="0.25">
      <c r="K146" s="26" t="s">
        <v>12</v>
      </c>
      <c r="L146" s="29">
        <v>3.0200000000000001E-2</v>
      </c>
    </row>
    <row r="147" spans="11:12" x14ac:dyDescent="0.25">
      <c r="K147" s="26" t="s">
        <v>11</v>
      </c>
      <c r="L147" s="29">
        <v>1.84E-2</v>
      </c>
    </row>
    <row r="148" spans="11:12" x14ac:dyDescent="0.25">
      <c r="K148" s="26" t="s">
        <v>10</v>
      </c>
      <c r="L148" s="29">
        <v>5.3999999999999999E-2</v>
      </c>
    </row>
    <row r="149" spans="11:12" x14ac:dyDescent="0.25">
      <c r="K149" s="26" t="s">
        <v>9</v>
      </c>
      <c r="L149" s="29">
        <v>5.96E-2</v>
      </c>
    </row>
    <row r="150" spans="11:12" x14ac:dyDescent="0.25">
      <c r="K150" s="26" t="s">
        <v>8</v>
      </c>
      <c r="L150" s="29">
        <v>7.6700000000000004E-2</v>
      </c>
    </row>
    <row r="151" spans="11:12" x14ac:dyDescent="0.25">
      <c r="K151" s="26" t="s">
        <v>7</v>
      </c>
      <c r="L151" s="29">
        <v>4.9700000000000001E-2</v>
      </c>
    </row>
    <row r="152" spans="11:12" x14ac:dyDescent="0.25">
      <c r="K152" s="26" t="s">
        <v>6</v>
      </c>
      <c r="L152" s="29">
        <v>0.1278</v>
      </c>
    </row>
    <row r="153" spans="11:12" x14ac:dyDescent="0.25">
      <c r="K153" s="26" t="s">
        <v>5</v>
      </c>
      <c r="L153" s="29">
        <v>1.5699999999999999E-2</v>
      </c>
    </row>
    <row r="154" spans="11:12" x14ac:dyDescent="0.25">
      <c r="K154" s="26" t="s">
        <v>3</v>
      </c>
      <c r="L154" s="29">
        <v>4.02E-2</v>
      </c>
    </row>
    <row r="155" spans="11:12" x14ac:dyDescent="0.25">
      <c r="K155" s="22"/>
      <c r="L155" s="26"/>
    </row>
    <row r="156" spans="11:12" x14ac:dyDescent="0.25">
      <c r="K156" s="26" t="s">
        <v>53</v>
      </c>
      <c r="L156" s="49"/>
    </row>
    <row r="157" spans="11:12" x14ac:dyDescent="0.25">
      <c r="K157" s="48">
        <v>43904</v>
      </c>
      <c r="L157" s="30">
        <v>100</v>
      </c>
    </row>
    <row r="158" spans="11:12" x14ac:dyDescent="0.25">
      <c r="K158" s="48">
        <v>43911</v>
      </c>
      <c r="L158" s="30">
        <v>98.971100000000007</v>
      </c>
    </row>
    <row r="159" spans="11:12" x14ac:dyDescent="0.25">
      <c r="K159" s="48">
        <v>43918</v>
      </c>
      <c r="L159" s="30">
        <v>95.467399999999998</v>
      </c>
    </row>
    <row r="160" spans="11:12" x14ac:dyDescent="0.25">
      <c r="K160" s="48">
        <v>43925</v>
      </c>
      <c r="L160" s="30">
        <v>92.919600000000003</v>
      </c>
    </row>
    <row r="161" spans="11:12" x14ac:dyDescent="0.25">
      <c r="K161" s="48">
        <v>43932</v>
      </c>
      <c r="L161" s="30">
        <v>91.646900000000002</v>
      </c>
    </row>
    <row r="162" spans="11:12" x14ac:dyDescent="0.25">
      <c r="K162" s="48">
        <v>43939</v>
      </c>
      <c r="L162" s="30">
        <v>91.630499999999998</v>
      </c>
    </row>
    <row r="163" spans="11:12" x14ac:dyDescent="0.25">
      <c r="K163" s="48">
        <v>43946</v>
      </c>
      <c r="L163" s="30">
        <v>92.1601</v>
      </c>
    </row>
    <row r="164" spans="11:12" x14ac:dyDescent="0.25">
      <c r="K164" s="48">
        <v>43953</v>
      </c>
      <c r="L164" s="30">
        <v>92.657399999999996</v>
      </c>
    </row>
    <row r="165" spans="11:12" x14ac:dyDescent="0.25">
      <c r="K165" s="48">
        <v>43960</v>
      </c>
      <c r="L165" s="30">
        <v>93.342600000000004</v>
      </c>
    </row>
    <row r="166" spans="11:12" x14ac:dyDescent="0.25">
      <c r="K166" s="48">
        <v>43967</v>
      </c>
      <c r="L166" s="30">
        <v>93.935100000000006</v>
      </c>
    </row>
    <row r="167" spans="11:12" x14ac:dyDescent="0.25">
      <c r="K167" s="48">
        <v>43974</v>
      </c>
      <c r="L167" s="30">
        <v>94.290700000000001</v>
      </c>
    </row>
    <row r="168" spans="11:12" x14ac:dyDescent="0.25">
      <c r="K168" s="48">
        <v>43981</v>
      </c>
      <c r="L168" s="30">
        <v>94.798000000000002</v>
      </c>
    </row>
    <row r="169" spans="11:12" x14ac:dyDescent="0.25">
      <c r="K169" s="48">
        <v>43988</v>
      </c>
      <c r="L169" s="30">
        <v>95.781099999999995</v>
      </c>
    </row>
    <row r="170" spans="11:12" x14ac:dyDescent="0.25">
      <c r="K170" s="48">
        <v>43995</v>
      </c>
      <c r="L170" s="30">
        <v>96.2804</v>
      </c>
    </row>
    <row r="171" spans="11:12" x14ac:dyDescent="0.25">
      <c r="K171" s="48">
        <v>44002</v>
      </c>
      <c r="L171" s="30">
        <v>96.295699999999997</v>
      </c>
    </row>
    <row r="172" spans="11:12" x14ac:dyDescent="0.25">
      <c r="K172" s="48">
        <v>44009</v>
      </c>
      <c r="L172" s="30">
        <v>95.902199999999993</v>
      </c>
    </row>
    <row r="173" spans="11:12" x14ac:dyDescent="0.25">
      <c r="K173" s="48">
        <v>44016</v>
      </c>
      <c r="L173" s="30">
        <v>97.157300000000006</v>
      </c>
    </row>
    <row r="174" spans="11:12" x14ac:dyDescent="0.25">
      <c r="K174" s="48">
        <v>44023</v>
      </c>
      <c r="L174" s="30">
        <v>98.278999999999996</v>
      </c>
    </row>
    <row r="175" spans="11:12" x14ac:dyDescent="0.25">
      <c r="K175" s="48">
        <v>44030</v>
      </c>
      <c r="L175" s="30">
        <v>98.382000000000005</v>
      </c>
    </row>
    <row r="176" spans="11:12" x14ac:dyDescent="0.25">
      <c r="K176" s="48">
        <v>44037</v>
      </c>
      <c r="L176" s="30">
        <v>98.604500000000002</v>
      </c>
    </row>
    <row r="177" spans="11:12" x14ac:dyDescent="0.25">
      <c r="K177" s="48">
        <v>44044</v>
      </c>
      <c r="L177" s="30">
        <v>98.825599999999994</v>
      </c>
    </row>
    <row r="178" spans="11:12" x14ac:dyDescent="0.25">
      <c r="K178" s="48">
        <v>44051</v>
      </c>
      <c r="L178" s="30">
        <v>98.822100000000006</v>
      </c>
    </row>
    <row r="179" spans="11:12" x14ac:dyDescent="0.25">
      <c r="K179" s="48">
        <v>44058</v>
      </c>
      <c r="L179" s="30">
        <v>98.729900000000001</v>
      </c>
    </row>
    <row r="180" spans="11:12" x14ac:dyDescent="0.25">
      <c r="K180" s="48">
        <v>44065</v>
      </c>
      <c r="L180" s="30">
        <v>98.791799999999995</v>
      </c>
    </row>
    <row r="181" spans="11:12" x14ac:dyDescent="0.25">
      <c r="K181" s="48">
        <v>44072</v>
      </c>
      <c r="L181" s="30">
        <v>98.928299999999993</v>
      </c>
    </row>
    <row r="182" spans="11:12" x14ac:dyDescent="0.25">
      <c r="K182" s="48">
        <v>44079</v>
      </c>
      <c r="L182" s="30">
        <v>99.113</v>
      </c>
    </row>
    <row r="183" spans="11:12" x14ac:dyDescent="0.25">
      <c r="K183" s="48">
        <v>44086</v>
      </c>
      <c r="L183" s="30">
        <v>99.531000000000006</v>
      </c>
    </row>
    <row r="184" spans="11:12" x14ac:dyDescent="0.25">
      <c r="K184" s="48">
        <v>44093</v>
      </c>
      <c r="L184" s="30">
        <v>99.714100000000002</v>
      </c>
    </row>
    <row r="185" spans="11:12" x14ac:dyDescent="0.25">
      <c r="K185" s="48">
        <v>44100</v>
      </c>
      <c r="L185" s="30">
        <v>99.520200000000003</v>
      </c>
    </row>
    <row r="186" spans="11:12" x14ac:dyDescent="0.25">
      <c r="K186" s="48">
        <v>44107</v>
      </c>
      <c r="L186" s="30">
        <v>98.806100000000001</v>
      </c>
    </row>
    <row r="187" spans="11:12" x14ac:dyDescent="0.25">
      <c r="K187" s="48">
        <v>44114</v>
      </c>
      <c r="L187" s="30">
        <v>99.054699999999997</v>
      </c>
    </row>
    <row r="188" spans="11:12" x14ac:dyDescent="0.25">
      <c r="K188" s="48">
        <v>44121</v>
      </c>
      <c r="L188" s="30">
        <v>99.898700000000005</v>
      </c>
    </row>
    <row r="189" spans="11:12" x14ac:dyDescent="0.25">
      <c r="K189" s="48">
        <v>44128</v>
      </c>
      <c r="L189" s="30">
        <v>100.1797</v>
      </c>
    </row>
    <row r="190" spans="11:12" x14ac:dyDescent="0.25">
      <c r="K190" s="48">
        <v>44135</v>
      </c>
      <c r="L190" s="30">
        <v>100.3057</v>
      </c>
    </row>
    <row r="191" spans="11:12" x14ac:dyDescent="0.25">
      <c r="K191" s="48">
        <v>44142</v>
      </c>
      <c r="L191" s="30">
        <v>100.6802</v>
      </c>
    </row>
    <row r="192" spans="11:12" x14ac:dyDescent="0.25">
      <c r="K192" s="48">
        <v>44149</v>
      </c>
      <c r="L192" s="30">
        <v>101.4242</v>
      </c>
    </row>
    <row r="193" spans="11:12" x14ac:dyDescent="0.25">
      <c r="K193" s="48">
        <v>44156</v>
      </c>
      <c r="L193" s="30">
        <v>101.7448</v>
      </c>
    </row>
    <row r="194" spans="11:12" x14ac:dyDescent="0.25">
      <c r="K194" s="48">
        <v>44163</v>
      </c>
      <c r="L194" s="30">
        <v>102.0594</v>
      </c>
    </row>
    <row r="195" spans="11:12" x14ac:dyDescent="0.25">
      <c r="K195" s="48">
        <v>44170</v>
      </c>
      <c r="L195" s="30">
        <v>102.60809999999999</v>
      </c>
    </row>
    <row r="196" spans="11:12" x14ac:dyDescent="0.25">
      <c r="K196" s="48">
        <v>44177</v>
      </c>
      <c r="L196" s="30">
        <v>102.67870000000001</v>
      </c>
    </row>
    <row r="197" spans="11:12" x14ac:dyDescent="0.25">
      <c r="K197" s="48">
        <v>44184</v>
      </c>
      <c r="L197" s="30">
        <v>101.8707</v>
      </c>
    </row>
    <row r="198" spans="11:12" x14ac:dyDescent="0.25">
      <c r="K198" s="48">
        <v>44191</v>
      </c>
      <c r="L198" s="30">
        <v>98.0732</v>
      </c>
    </row>
    <row r="199" spans="11:12" x14ac:dyDescent="0.25">
      <c r="K199" s="48">
        <v>44198</v>
      </c>
      <c r="L199" s="30">
        <v>95.142399999999995</v>
      </c>
    </row>
    <row r="200" spans="11:12" x14ac:dyDescent="0.25">
      <c r="K200" s="48">
        <v>44205</v>
      </c>
      <c r="L200" s="30">
        <v>96.463800000000006</v>
      </c>
    </row>
    <row r="201" spans="11:12" x14ac:dyDescent="0.25">
      <c r="K201" s="48">
        <v>44212</v>
      </c>
      <c r="L201" s="30">
        <v>98.546099999999996</v>
      </c>
    </row>
    <row r="202" spans="11:12" x14ac:dyDescent="0.25">
      <c r="K202" s="48">
        <v>44219</v>
      </c>
      <c r="L202" s="30">
        <v>99.492999999999995</v>
      </c>
    </row>
    <row r="203" spans="11:12" x14ac:dyDescent="0.25">
      <c r="K203" s="48">
        <v>44226</v>
      </c>
      <c r="L203" s="30">
        <v>99.995099999999994</v>
      </c>
    </row>
    <row r="204" spans="11:12" x14ac:dyDescent="0.25">
      <c r="K204" s="48">
        <v>44233</v>
      </c>
      <c r="L204" s="30">
        <v>100.7491</v>
      </c>
    </row>
    <row r="205" spans="11:12" x14ac:dyDescent="0.25">
      <c r="K205" s="48">
        <v>44240</v>
      </c>
      <c r="L205" s="30">
        <v>101.77970000000001</v>
      </c>
    </row>
    <row r="206" spans="11:12" x14ac:dyDescent="0.25">
      <c r="K206" s="48">
        <v>44247</v>
      </c>
      <c r="L206" s="30">
        <v>101.9371</v>
      </c>
    </row>
    <row r="207" spans="11:12" x14ac:dyDescent="0.25">
      <c r="K207" s="48">
        <v>44254</v>
      </c>
      <c r="L207" s="30">
        <v>102.2824</v>
      </c>
    </row>
    <row r="208" spans="11:12" x14ac:dyDescent="0.25">
      <c r="K208" s="48">
        <v>44261</v>
      </c>
      <c r="L208" s="30">
        <v>102.49639999999999</v>
      </c>
    </row>
    <row r="209" spans="11:12" x14ac:dyDescent="0.25">
      <c r="K209" s="48">
        <v>44268</v>
      </c>
      <c r="L209" s="30">
        <v>102.8248</v>
      </c>
    </row>
    <row r="210" spans="11:12" x14ac:dyDescent="0.25">
      <c r="K210" s="48">
        <v>44275</v>
      </c>
      <c r="L210" s="30">
        <v>102.96429999999999</v>
      </c>
    </row>
    <row r="211" spans="11:12" x14ac:dyDescent="0.25">
      <c r="K211" s="48">
        <v>44282</v>
      </c>
      <c r="L211" s="30">
        <v>102.9513</v>
      </c>
    </row>
    <row r="212" spans="11:12" x14ac:dyDescent="0.25">
      <c r="K212" s="48">
        <v>44289</v>
      </c>
      <c r="L212" s="30">
        <v>102.6143</v>
      </c>
    </row>
    <row r="213" spans="11:12" x14ac:dyDescent="0.25">
      <c r="K213" s="48">
        <v>44296</v>
      </c>
      <c r="L213" s="30">
        <v>101.8399</v>
      </c>
    </row>
    <row r="214" spans="11:12" x14ac:dyDescent="0.25">
      <c r="K214" s="48">
        <v>44303</v>
      </c>
      <c r="L214" s="30">
        <v>101.7968</v>
      </c>
    </row>
    <row r="215" spans="11:12" x14ac:dyDescent="0.25">
      <c r="K215" s="48">
        <v>44310</v>
      </c>
      <c r="L215" s="30">
        <v>102.0003</v>
      </c>
    </row>
    <row r="216" spans="11:12" x14ac:dyDescent="0.25">
      <c r="K216" s="48">
        <v>44317</v>
      </c>
      <c r="L216" s="30">
        <v>101.8246</v>
      </c>
    </row>
    <row r="217" spans="11:12" x14ac:dyDescent="0.25">
      <c r="K217" s="48">
        <v>44324</v>
      </c>
      <c r="L217" s="30">
        <v>101.45269999999999</v>
      </c>
    </row>
    <row r="218" spans="11:12" x14ac:dyDescent="0.25">
      <c r="K218" s="48" t="s">
        <v>54</v>
      </c>
      <c r="L218" s="30" t="s">
        <v>54</v>
      </c>
    </row>
    <row r="219" spans="11:12" x14ac:dyDescent="0.25">
      <c r="K219" s="48" t="s">
        <v>54</v>
      </c>
      <c r="L219" s="30" t="s">
        <v>54</v>
      </c>
    </row>
    <row r="220" spans="11:12" x14ac:dyDescent="0.25">
      <c r="K220" s="48" t="s">
        <v>54</v>
      </c>
      <c r="L220" s="30" t="s">
        <v>54</v>
      </c>
    </row>
    <row r="221" spans="11:12" x14ac:dyDescent="0.25">
      <c r="K221" s="48" t="s">
        <v>54</v>
      </c>
      <c r="L221" s="30" t="s">
        <v>54</v>
      </c>
    </row>
    <row r="222" spans="11:12" x14ac:dyDescent="0.25">
      <c r="K222" s="48" t="s">
        <v>54</v>
      </c>
      <c r="L222" s="30" t="s">
        <v>54</v>
      </c>
    </row>
    <row r="223" spans="11:12" x14ac:dyDescent="0.25">
      <c r="K223" s="48" t="s">
        <v>54</v>
      </c>
      <c r="L223" s="30" t="s">
        <v>54</v>
      </c>
    </row>
    <row r="224" spans="11:12" x14ac:dyDescent="0.25">
      <c r="K224" s="48" t="s">
        <v>54</v>
      </c>
      <c r="L224" s="30" t="s">
        <v>54</v>
      </c>
    </row>
    <row r="225" spans="11:12" x14ac:dyDescent="0.25">
      <c r="K225" s="48" t="s">
        <v>54</v>
      </c>
      <c r="L225" s="30" t="s">
        <v>54</v>
      </c>
    </row>
    <row r="226" spans="11:12" x14ac:dyDescent="0.25">
      <c r="K226" s="48" t="s">
        <v>54</v>
      </c>
      <c r="L226" s="30" t="s">
        <v>54</v>
      </c>
    </row>
    <row r="227" spans="11:12" x14ac:dyDescent="0.25">
      <c r="K227" s="48" t="s">
        <v>54</v>
      </c>
      <c r="L227" s="30" t="s">
        <v>54</v>
      </c>
    </row>
    <row r="228" spans="11:12" x14ac:dyDescent="0.25">
      <c r="K228" s="48" t="s">
        <v>54</v>
      </c>
      <c r="L228" s="30" t="s">
        <v>54</v>
      </c>
    </row>
    <row r="229" spans="11:12" x14ac:dyDescent="0.25">
      <c r="K229" s="48" t="s">
        <v>54</v>
      </c>
      <c r="L229" s="30" t="s">
        <v>54</v>
      </c>
    </row>
    <row r="230" spans="11:12" x14ac:dyDescent="0.25">
      <c r="K230" s="48" t="s">
        <v>54</v>
      </c>
      <c r="L230" s="30" t="s">
        <v>54</v>
      </c>
    </row>
    <row r="231" spans="11:12" x14ac:dyDescent="0.25">
      <c r="K231" s="48" t="s">
        <v>54</v>
      </c>
      <c r="L231" s="30" t="s">
        <v>54</v>
      </c>
    </row>
    <row r="232" spans="11:12" x14ac:dyDescent="0.25">
      <c r="K232" s="48" t="s">
        <v>54</v>
      </c>
      <c r="L232" s="30" t="s">
        <v>54</v>
      </c>
    </row>
    <row r="233" spans="11:12" x14ac:dyDescent="0.25">
      <c r="K233" s="48" t="s">
        <v>54</v>
      </c>
      <c r="L233" s="30" t="s">
        <v>54</v>
      </c>
    </row>
    <row r="234" spans="11:12" x14ac:dyDescent="0.25">
      <c r="K234" s="48" t="s">
        <v>54</v>
      </c>
      <c r="L234" s="30" t="s">
        <v>54</v>
      </c>
    </row>
    <row r="235" spans="11:12" x14ac:dyDescent="0.25">
      <c r="K235" s="48" t="s">
        <v>54</v>
      </c>
      <c r="L235" s="30" t="s">
        <v>54</v>
      </c>
    </row>
    <row r="236" spans="11:12" x14ac:dyDescent="0.25">
      <c r="K236" s="48" t="s">
        <v>54</v>
      </c>
      <c r="L236" s="30" t="s">
        <v>54</v>
      </c>
    </row>
    <row r="237" spans="11:12" x14ac:dyDescent="0.25">
      <c r="K237" s="48" t="s">
        <v>54</v>
      </c>
      <c r="L237" s="30" t="s">
        <v>54</v>
      </c>
    </row>
    <row r="238" spans="11:12" x14ac:dyDescent="0.25">
      <c r="K238" s="48" t="s">
        <v>54</v>
      </c>
      <c r="L238" s="30" t="s">
        <v>54</v>
      </c>
    </row>
    <row r="239" spans="11:12" x14ac:dyDescent="0.25">
      <c r="K239" s="48" t="s">
        <v>54</v>
      </c>
      <c r="L239" s="30" t="s">
        <v>54</v>
      </c>
    </row>
    <row r="240" spans="11:12" x14ac:dyDescent="0.25">
      <c r="K240" s="48" t="s">
        <v>54</v>
      </c>
      <c r="L240" s="30" t="s">
        <v>54</v>
      </c>
    </row>
    <row r="241" spans="11:12" x14ac:dyDescent="0.25">
      <c r="K241" s="48" t="s">
        <v>54</v>
      </c>
      <c r="L241" s="30" t="s">
        <v>54</v>
      </c>
    </row>
    <row r="242" spans="11:12" x14ac:dyDescent="0.25">
      <c r="K242" s="48" t="s">
        <v>54</v>
      </c>
      <c r="L242" s="30" t="s">
        <v>54</v>
      </c>
    </row>
    <row r="243" spans="11:12" x14ac:dyDescent="0.25">
      <c r="K243" s="48" t="s">
        <v>54</v>
      </c>
      <c r="L243" s="30" t="s">
        <v>54</v>
      </c>
    </row>
    <row r="244" spans="11:12" x14ac:dyDescent="0.25">
      <c r="K244" s="48" t="s">
        <v>54</v>
      </c>
      <c r="L244" s="30" t="s">
        <v>54</v>
      </c>
    </row>
    <row r="245" spans="11:12" x14ac:dyDescent="0.25">
      <c r="K245" s="48" t="s">
        <v>54</v>
      </c>
      <c r="L245" s="30" t="s">
        <v>54</v>
      </c>
    </row>
    <row r="246" spans="11:12" x14ac:dyDescent="0.25">
      <c r="K246" s="48" t="s">
        <v>54</v>
      </c>
      <c r="L246" s="30" t="s">
        <v>54</v>
      </c>
    </row>
    <row r="247" spans="11:12" x14ac:dyDescent="0.25">
      <c r="K247" s="48" t="s">
        <v>54</v>
      </c>
      <c r="L247" s="30" t="s">
        <v>54</v>
      </c>
    </row>
    <row r="248" spans="11:12" x14ac:dyDescent="0.25">
      <c r="K248" s="48" t="s">
        <v>54</v>
      </c>
      <c r="L248" s="30" t="s">
        <v>54</v>
      </c>
    </row>
    <row r="249" spans="11:12" x14ac:dyDescent="0.25">
      <c r="K249" s="48" t="s">
        <v>54</v>
      </c>
      <c r="L249" s="30" t="s">
        <v>54</v>
      </c>
    </row>
    <row r="250" spans="11:12" x14ac:dyDescent="0.25">
      <c r="K250" s="48" t="s">
        <v>54</v>
      </c>
      <c r="L250" s="30" t="s">
        <v>54</v>
      </c>
    </row>
    <row r="251" spans="11:12" x14ac:dyDescent="0.25">
      <c r="K251" s="48" t="s">
        <v>54</v>
      </c>
      <c r="L251" s="30" t="s">
        <v>54</v>
      </c>
    </row>
    <row r="252" spans="11:12" x14ac:dyDescent="0.25">
      <c r="K252" s="48" t="s">
        <v>54</v>
      </c>
      <c r="L252" s="30" t="s">
        <v>54</v>
      </c>
    </row>
    <row r="253" spans="11:12" x14ac:dyDescent="0.25">
      <c r="K253" s="48" t="s">
        <v>54</v>
      </c>
      <c r="L253" s="30" t="s">
        <v>54</v>
      </c>
    </row>
    <row r="254" spans="11:12" x14ac:dyDescent="0.25">
      <c r="K254" s="48" t="s">
        <v>54</v>
      </c>
      <c r="L254" s="30" t="s">
        <v>54</v>
      </c>
    </row>
    <row r="255" spans="11:12" x14ac:dyDescent="0.25">
      <c r="K255" s="48" t="s">
        <v>54</v>
      </c>
      <c r="L255" s="30" t="s">
        <v>54</v>
      </c>
    </row>
    <row r="256" spans="11:12" x14ac:dyDescent="0.25">
      <c r="K256" s="48" t="s">
        <v>54</v>
      </c>
      <c r="L256" s="30" t="s">
        <v>54</v>
      </c>
    </row>
    <row r="257" spans="11:12" x14ac:dyDescent="0.25">
      <c r="K257" s="48" t="s">
        <v>54</v>
      </c>
      <c r="L257" s="30" t="s">
        <v>54</v>
      </c>
    </row>
    <row r="258" spans="11:12" x14ac:dyDescent="0.25">
      <c r="K258" s="48" t="s">
        <v>54</v>
      </c>
      <c r="L258" s="30" t="s">
        <v>54</v>
      </c>
    </row>
    <row r="259" spans="11:12" x14ac:dyDescent="0.25">
      <c r="K259" s="48" t="s">
        <v>54</v>
      </c>
      <c r="L259" s="30" t="s">
        <v>54</v>
      </c>
    </row>
    <row r="260" spans="11:12" x14ac:dyDescent="0.25">
      <c r="K260" s="48" t="s">
        <v>54</v>
      </c>
      <c r="L260" s="30" t="s">
        <v>54</v>
      </c>
    </row>
    <row r="261" spans="11:12" x14ac:dyDescent="0.25">
      <c r="K261" s="48" t="s">
        <v>54</v>
      </c>
      <c r="L261" s="30" t="s">
        <v>54</v>
      </c>
    </row>
    <row r="262" spans="11:12" x14ac:dyDescent="0.25">
      <c r="K262" s="48" t="s">
        <v>54</v>
      </c>
      <c r="L262" s="30" t="s">
        <v>54</v>
      </c>
    </row>
    <row r="263" spans="11:12" x14ac:dyDescent="0.25">
      <c r="K263" s="48" t="s">
        <v>54</v>
      </c>
      <c r="L263" s="30" t="s">
        <v>54</v>
      </c>
    </row>
    <row r="264" spans="11:12" x14ac:dyDescent="0.25">
      <c r="K264" s="48" t="s">
        <v>54</v>
      </c>
      <c r="L264" s="30" t="s">
        <v>54</v>
      </c>
    </row>
    <row r="265" spans="11:12" x14ac:dyDescent="0.25">
      <c r="K265" s="48" t="s">
        <v>54</v>
      </c>
      <c r="L265" s="30" t="s">
        <v>54</v>
      </c>
    </row>
    <row r="266" spans="11:12" x14ac:dyDescent="0.25">
      <c r="K266" s="48" t="s">
        <v>54</v>
      </c>
      <c r="L266" s="30" t="s">
        <v>54</v>
      </c>
    </row>
    <row r="267" spans="11:12" x14ac:dyDescent="0.25">
      <c r="K267" s="48" t="s">
        <v>54</v>
      </c>
      <c r="L267" s="30" t="s">
        <v>54</v>
      </c>
    </row>
    <row r="268" spans="11:12" x14ac:dyDescent="0.25">
      <c r="K268" s="48" t="s">
        <v>54</v>
      </c>
      <c r="L268" s="30" t="s">
        <v>54</v>
      </c>
    </row>
    <row r="269" spans="11:12" x14ac:dyDescent="0.25">
      <c r="K269" s="48" t="s">
        <v>54</v>
      </c>
      <c r="L269" s="30" t="s">
        <v>54</v>
      </c>
    </row>
    <row r="270" spans="11:12" x14ac:dyDescent="0.25">
      <c r="K270" s="48" t="s">
        <v>54</v>
      </c>
      <c r="L270" s="30" t="s">
        <v>54</v>
      </c>
    </row>
    <row r="271" spans="11:12" x14ac:dyDescent="0.25">
      <c r="K271" s="48" t="s">
        <v>54</v>
      </c>
      <c r="L271" s="30" t="s">
        <v>54</v>
      </c>
    </row>
    <row r="272" spans="11:12" x14ac:dyDescent="0.25">
      <c r="K272" s="48" t="s">
        <v>54</v>
      </c>
      <c r="L272" s="30" t="s">
        <v>54</v>
      </c>
    </row>
    <row r="273" spans="11:12" x14ac:dyDescent="0.25">
      <c r="K273" s="48" t="s">
        <v>54</v>
      </c>
      <c r="L273" s="30" t="s">
        <v>54</v>
      </c>
    </row>
    <row r="274" spans="11:12" x14ac:dyDescent="0.25">
      <c r="K274" s="48" t="s">
        <v>54</v>
      </c>
      <c r="L274" s="30" t="s">
        <v>54</v>
      </c>
    </row>
    <row r="275" spans="11:12" x14ac:dyDescent="0.25">
      <c r="K275" s="48" t="s">
        <v>54</v>
      </c>
      <c r="L275" s="30" t="s">
        <v>54</v>
      </c>
    </row>
    <row r="276" spans="11:12" x14ac:dyDescent="0.25">
      <c r="K276" s="48" t="s">
        <v>54</v>
      </c>
      <c r="L276" s="30" t="s">
        <v>54</v>
      </c>
    </row>
    <row r="277" spans="11:12" x14ac:dyDescent="0.25">
      <c r="K277" s="48" t="s">
        <v>54</v>
      </c>
      <c r="L277" s="30" t="s">
        <v>54</v>
      </c>
    </row>
    <row r="278" spans="11:12" x14ac:dyDescent="0.25">
      <c r="K278" s="48" t="s">
        <v>54</v>
      </c>
      <c r="L278" s="30" t="s">
        <v>54</v>
      </c>
    </row>
    <row r="279" spans="11:12" x14ac:dyDescent="0.25">
      <c r="K279" s="48" t="s">
        <v>54</v>
      </c>
      <c r="L279" s="30" t="s">
        <v>54</v>
      </c>
    </row>
    <row r="280" spans="11:12" x14ac:dyDescent="0.25">
      <c r="K280" s="48" t="s">
        <v>54</v>
      </c>
      <c r="L280" s="30" t="s">
        <v>54</v>
      </c>
    </row>
    <row r="281" spans="11:12" x14ac:dyDescent="0.25">
      <c r="K281" s="48" t="s">
        <v>54</v>
      </c>
      <c r="L281" s="30" t="s">
        <v>54</v>
      </c>
    </row>
    <row r="282" spans="11:12" x14ac:dyDescent="0.25">
      <c r="K282" s="48" t="s">
        <v>54</v>
      </c>
      <c r="L282" s="30" t="s">
        <v>54</v>
      </c>
    </row>
    <row r="283" spans="11:12" x14ac:dyDescent="0.25">
      <c r="K283" s="48" t="s">
        <v>54</v>
      </c>
      <c r="L283" s="30" t="s">
        <v>54</v>
      </c>
    </row>
    <row r="284" spans="11:12" x14ac:dyDescent="0.25">
      <c r="K284" s="48" t="s">
        <v>54</v>
      </c>
      <c r="L284" s="30" t="s">
        <v>54</v>
      </c>
    </row>
    <row r="285" spans="11:12" x14ac:dyDescent="0.25">
      <c r="K285" s="48" t="s">
        <v>54</v>
      </c>
      <c r="L285" s="30" t="s">
        <v>54</v>
      </c>
    </row>
    <row r="286" spans="11:12" x14ac:dyDescent="0.25">
      <c r="K286" s="48" t="s">
        <v>54</v>
      </c>
      <c r="L286" s="30" t="s">
        <v>54</v>
      </c>
    </row>
    <row r="287" spans="11:12" x14ac:dyDescent="0.25">
      <c r="K287" s="48" t="s">
        <v>54</v>
      </c>
      <c r="L287" s="30" t="s">
        <v>54</v>
      </c>
    </row>
    <row r="288" spans="11:12" x14ac:dyDescent="0.25">
      <c r="K288" s="48" t="s">
        <v>54</v>
      </c>
      <c r="L288" s="30" t="s">
        <v>54</v>
      </c>
    </row>
    <row r="289" spans="11:12" x14ac:dyDescent="0.25">
      <c r="K289" s="48" t="s">
        <v>54</v>
      </c>
      <c r="L289" s="30" t="s">
        <v>54</v>
      </c>
    </row>
    <row r="290" spans="11:12" x14ac:dyDescent="0.25">
      <c r="K290" s="48" t="s">
        <v>54</v>
      </c>
      <c r="L290" s="30" t="s">
        <v>54</v>
      </c>
    </row>
    <row r="291" spans="11:12" x14ac:dyDescent="0.25">
      <c r="K291" s="48" t="s">
        <v>54</v>
      </c>
      <c r="L291" s="30" t="s">
        <v>54</v>
      </c>
    </row>
    <row r="292" spans="11:12" x14ac:dyDescent="0.25">
      <c r="K292" s="48" t="s">
        <v>54</v>
      </c>
      <c r="L292" s="30" t="s">
        <v>54</v>
      </c>
    </row>
    <row r="293" spans="11:12" x14ac:dyDescent="0.25">
      <c r="K293" s="48" t="s">
        <v>54</v>
      </c>
      <c r="L293" s="30" t="s">
        <v>54</v>
      </c>
    </row>
    <row r="294" spans="11:12" x14ac:dyDescent="0.25">
      <c r="K294" s="48" t="s">
        <v>54</v>
      </c>
      <c r="L294" s="30" t="s">
        <v>54</v>
      </c>
    </row>
    <row r="295" spans="11:12" x14ac:dyDescent="0.25">
      <c r="K295" s="48" t="s">
        <v>54</v>
      </c>
      <c r="L295" s="30" t="s">
        <v>54</v>
      </c>
    </row>
    <row r="296" spans="11:12" x14ac:dyDescent="0.25">
      <c r="K296" s="48" t="s">
        <v>54</v>
      </c>
      <c r="L296" s="30" t="s">
        <v>54</v>
      </c>
    </row>
    <row r="297" spans="11:12" x14ac:dyDescent="0.25">
      <c r="K297" s="48" t="s">
        <v>54</v>
      </c>
      <c r="L297" s="30" t="s">
        <v>54</v>
      </c>
    </row>
    <row r="298" spans="11:12" x14ac:dyDescent="0.25">
      <c r="K298" s="48" t="s">
        <v>54</v>
      </c>
      <c r="L298" s="30" t="s">
        <v>54</v>
      </c>
    </row>
    <row r="299" spans="11:12" x14ac:dyDescent="0.25">
      <c r="K299" s="48" t="s">
        <v>54</v>
      </c>
      <c r="L299" s="30" t="s">
        <v>54</v>
      </c>
    </row>
    <row r="300" spans="11:12" x14ac:dyDescent="0.25">
      <c r="K300" s="48" t="s">
        <v>54</v>
      </c>
      <c r="L300" s="30" t="s">
        <v>54</v>
      </c>
    </row>
    <row r="301" spans="11:12" x14ac:dyDescent="0.25">
      <c r="K301" s="48" t="s">
        <v>54</v>
      </c>
      <c r="L301" s="30" t="s">
        <v>54</v>
      </c>
    </row>
    <row r="302" spans="11:12" x14ac:dyDescent="0.25">
      <c r="K302" s="48" t="s">
        <v>54</v>
      </c>
      <c r="L302" s="30" t="s">
        <v>54</v>
      </c>
    </row>
    <row r="303" spans="11:12" x14ac:dyDescent="0.25">
      <c r="K303" s="48" t="s">
        <v>54</v>
      </c>
      <c r="L303" s="30" t="s">
        <v>54</v>
      </c>
    </row>
    <row r="304" spans="11:12" x14ac:dyDescent="0.25">
      <c r="K304" s="26" t="s">
        <v>55</v>
      </c>
      <c r="L304" s="49"/>
    </row>
    <row r="305" spans="11:12" x14ac:dyDescent="0.25">
      <c r="K305" s="48">
        <v>43904</v>
      </c>
      <c r="L305" s="30">
        <v>100</v>
      </c>
    </row>
    <row r="306" spans="11:12" x14ac:dyDescent="0.25">
      <c r="K306" s="48">
        <v>43911</v>
      </c>
      <c r="L306" s="30">
        <v>99.602999999999994</v>
      </c>
    </row>
    <row r="307" spans="11:12" x14ac:dyDescent="0.25">
      <c r="K307" s="48">
        <v>43918</v>
      </c>
      <c r="L307" s="30">
        <v>98.104600000000005</v>
      </c>
    </row>
    <row r="308" spans="11:12" x14ac:dyDescent="0.25">
      <c r="K308" s="48">
        <v>43925</v>
      </c>
      <c r="L308" s="30">
        <v>96.234200000000001</v>
      </c>
    </row>
    <row r="309" spans="11:12" x14ac:dyDescent="0.25">
      <c r="K309" s="48">
        <v>43932</v>
      </c>
      <c r="L309" s="30">
        <v>93.486699999999999</v>
      </c>
    </row>
    <row r="310" spans="11:12" x14ac:dyDescent="0.25">
      <c r="K310" s="48">
        <v>43939</v>
      </c>
      <c r="L310" s="30">
        <v>93.691900000000004</v>
      </c>
    </row>
    <row r="311" spans="11:12" x14ac:dyDescent="0.25">
      <c r="K311" s="48">
        <v>43946</v>
      </c>
      <c r="L311" s="30">
        <v>94.107799999999997</v>
      </c>
    </row>
    <row r="312" spans="11:12" x14ac:dyDescent="0.25">
      <c r="K312" s="48">
        <v>43953</v>
      </c>
      <c r="L312" s="30">
        <v>94.654899999999998</v>
      </c>
    </row>
    <row r="313" spans="11:12" x14ac:dyDescent="0.25">
      <c r="K313" s="48">
        <v>43960</v>
      </c>
      <c r="L313" s="30">
        <v>93.577600000000004</v>
      </c>
    </row>
    <row r="314" spans="11:12" x14ac:dyDescent="0.25">
      <c r="K314" s="48">
        <v>43967</v>
      </c>
      <c r="L314" s="30">
        <v>92.811599999999999</v>
      </c>
    </row>
    <row r="315" spans="11:12" x14ac:dyDescent="0.25">
      <c r="K315" s="48">
        <v>43974</v>
      </c>
      <c r="L315" s="30">
        <v>92.462299999999999</v>
      </c>
    </row>
    <row r="316" spans="11:12" x14ac:dyDescent="0.25">
      <c r="K316" s="48">
        <v>43981</v>
      </c>
      <c r="L316" s="30">
        <v>93.789699999999996</v>
      </c>
    </row>
    <row r="317" spans="11:12" x14ac:dyDescent="0.25">
      <c r="K317" s="48">
        <v>43988</v>
      </c>
      <c r="L317" s="30">
        <v>95.925799999999995</v>
      </c>
    </row>
    <row r="318" spans="11:12" x14ac:dyDescent="0.25">
      <c r="K318" s="48">
        <v>43995</v>
      </c>
      <c r="L318" s="30">
        <v>96.602199999999996</v>
      </c>
    </row>
    <row r="319" spans="11:12" x14ac:dyDescent="0.25">
      <c r="K319" s="48">
        <v>44002</v>
      </c>
      <c r="L319" s="30">
        <v>97.580100000000002</v>
      </c>
    </row>
    <row r="320" spans="11:12" x14ac:dyDescent="0.25">
      <c r="K320" s="48">
        <v>44009</v>
      </c>
      <c r="L320" s="30">
        <v>97.325999999999993</v>
      </c>
    </row>
    <row r="321" spans="11:12" x14ac:dyDescent="0.25">
      <c r="K321" s="48">
        <v>44016</v>
      </c>
      <c r="L321" s="30">
        <v>99.113399999999999</v>
      </c>
    </row>
    <row r="322" spans="11:12" x14ac:dyDescent="0.25">
      <c r="K322" s="48">
        <v>44023</v>
      </c>
      <c r="L322" s="30">
        <v>96.733099999999993</v>
      </c>
    </row>
    <row r="323" spans="11:12" x14ac:dyDescent="0.25">
      <c r="K323" s="48">
        <v>44030</v>
      </c>
      <c r="L323" s="30">
        <v>96.560900000000004</v>
      </c>
    </row>
    <row r="324" spans="11:12" x14ac:dyDescent="0.25">
      <c r="K324" s="48">
        <v>44037</v>
      </c>
      <c r="L324" s="30">
        <v>96.361599999999996</v>
      </c>
    </row>
    <row r="325" spans="11:12" x14ac:dyDescent="0.25">
      <c r="K325" s="48">
        <v>44044</v>
      </c>
      <c r="L325" s="30">
        <v>97.197000000000003</v>
      </c>
    </row>
    <row r="326" spans="11:12" x14ac:dyDescent="0.25">
      <c r="K326" s="48">
        <v>44051</v>
      </c>
      <c r="L326" s="30">
        <v>97.652299999999997</v>
      </c>
    </row>
    <row r="327" spans="11:12" x14ac:dyDescent="0.25">
      <c r="K327" s="48">
        <v>44058</v>
      </c>
      <c r="L327" s="30">
        <v>97.159899999999993</v>
      </c>
    </row>
    <row r="328" spans="11:12" x14ac:dyDescent="0.25">
      <c r="K328" s="48">
        <v>44065</v>
      </c>
      <c r="L328" s="30">
        <v>97.026799999999994</v>
      </c>
    </row>
    <row r="329" spans="11:12" x14ac:dyDescent="0.25">
      <c r="K329" s="48">
        <v>44072</v>
      </c>
      <c r="L329" s="30">
        <v>97.246300000000005</v>
      </c>
    </row>
    <row r="330" spans="11:12" x14ac:dyDescent="0.25">
      <c r="K330" s="48">
        <v>44079</v>
      </c>
      <c r="L330" s="30">
        <v>99.963800000000006</v>
      </c>
    </row>
    <row r="331" spans="11:12" x14ac:dyDescent="0.25">
      <c r="K331" s="48">
        <v>44086</v>
      </c>
      <c r="L331" s="30">
        <v>100.9674</v>
      </c>
    </row>
    <row r="332" spans="11:12" x14ac:dyDescent="0.25">
      <c r="K332" s="48">
        <v>44093</v>
      </c>
      <c r="L332" s="30">
        <v>101.85250000000001</v>
      </c>
    </row>
    <row r="333" spans="11:12" x14ac:dyDescent="0.25">
      <c r="K333" s="48">
        <v>44100</v>
      </c>
      <c r="L333" s="30">
        <v>101.0198</v>
      </c>
    </row>
    <row r="334" spans="11:12" x14ac:dyDescent="0.25">
      <c r="K334" s="48">
        <v>44107</v>
      </c>
      <c r="L334" s="30">
        <v>98.883399999999995</v>
      </c>
    </row>
    <row r="335" spans="11:12" x14ac:dyDescent="0.25">
      <c r="K335" s="48">
        <v>44114</v>
      </c>
      <c r="L335" s="30">
        <v>97.873199999999997</v>
      </c>
    </row>
    <row r="336" spans="11:12" x14ac:dyDescent="0.25">
      <c r="K336" s="48">
        <v>44121</v>
      </c>
      <c r="L336" s="30">
        <v>98.568100000000001</v>
      </c>
    </row>
    <row r="337" spans="11:12" x14ac:dyDescent="0.25">
      <c r="K337" s="48">
        <v>44128</v>
      </c>
      <c r="L337" s="30">
        <v>97.963499999999996</v>
      </c>
    </row>
    <row r="338" spans="11:12" x14ac:dyDescent="0.25">
      <c r="K338" s="48">
        <v>44135</v>
      </c>
      <c r="L338" s="30">
        <v>97.997600000000006</v>
      </c>
    </row>
    <row r="339" spans="11:12" x14ac:dyDescent="0.25">
      <c r="K339" s="48">
        <v>44142</v>
      </c>
      <c r="L339" s="30">
        <v>99.251499999999993</v>
      </c>
    </row>
    <row r="340" spans="11:12" x14ac:dyDescent="0.25">
      <c r="K340" s="48">
        <v>44149</v>
      </c>
      <c r="L340" s="30">
        <v>100.17319999999999</v>
      </c>
    </row>
    <row r="341" spans="11:12" x14ac:dyDescent="0.25">
      <c r="K341" s="48">
        <v>44156</v>
      </c>
      <c r="L341" s="30">
        <v>100.22920000000001</v>
      </c>
    </row>
    <row r="342" spans="11:12" x14ac:dyDescent="0.25">
      <c r="K342" s="48">
        <v>44163</v>
      </c>
      <c r="L342" s="30">
        <v>101.5762</v>
      </c>
    </row>
    <row r="343" spans="11:12" x14ac:dyDescent="0.25">
      <c r="K343" s="48">
        <v>44170</v>
      </c>
      <c r="L343" s="30">
        <v>103.3623</v>
      </c>
    </row>
    <row r="344" spans="11:12" x14ac:dyDescent="0.25">
      <c r="K344" s="48">
        <v>44177</v>
      </c>
      <c r="L344" s="30">
        <v>103.83669999999999</v>
      </c>
    </row>
    <row r="345" spans="11:12" x14ac:dyDescent="0.25">
      <c r="K345" s="48">
        <v>44184</v>
      </c>
      <c r="L345" s="30">
        <v>103.70829999999999</v>
      </c>
    </row>
    <row r="346" spans="11:12" x14ac:dyDescent="0.25">
      <c r="K346" s="48">
        <v>44191</v>
      </c>
      <c r="L346" s="30">
        <v>98.2393</v>
      </c>
    </row>
    <row r="347" spans="11:12" x14ac:dyDescent="0.25">
      <c r="K347" s="48">
        <v>44198</v>
      </c>
      <c r="L347" s="30">
        <v>94.650599999999997</v>
      </c>
    </row>
    <row r="348" spans="11:12" x14ac:dyDescent="0.25">
      <c r="K348" s="48">
        <v>44205</v>
      </c>
      <c r="L348" s="30">
        <v>95.644099999999995</v>
      </c>
    </row>
    <row r="349" spans="11:12" x14ac:dyDescent="0.25">
      <c r="K349" s="48">
        <v>44212</v>
      </c>
      <c r="L349" s="30">
        <v>97.678299999999993</v>
      </c>
    </row>
    <row r="350" spans="11:12" x14ac:dyDescent="0.25">
      <c r="K350" s="48">
        <v>44219</v>
      </c>
      <c r="L350" s="30">
        <v>98.293300000000002</v>
      </c>
    </row>
    <row r="351" spans="11:12" x14ac:dyDescent="0.25">
      <c r="K351" s="48">
        <v>44226</v>
      </c>
      <c r="L351" s="30">
        <v>98.661500000000004</v>
      </c>
    </row>
    <row r="352" spans="11:12" x14ac:dyDescent="0.25">
      <c r="K352" s="48">
        <v>44233</v>
      </c>
      <c r="L352" s="30">
        <v>102.6096</v>
      </c>
    </row>
    <row r="353" spans="11:12" x14ac:dyDescent="0.25">
      <c r="K353" s="48">
        <v>44240</v>
      </c>
      <c r="L353" s="30">
        <v>104.1665</v>
      </c>
    </row>
    <row r="354" spans="11:12" x14ac:dyDescent="0.25">
      <c r="K354" s="48">
        <v>44247</v>
      </c>
      <c r="L354" s="30">
        <v>104.1627</v>
      </c>
    </row>
    <row r="355" spans="11:12" x14ac:dyDescent="0.25">
      <c r="K355" s="48">
        <v>44254</v>
      </c>
      <c r="L355" s="30">
        <v>104.5933</v>
      </c>
    </row>
    <row r="356" spans="11:12" x14ac:dyDescent="0.25">
      <c r="K356" s="48">
        <v>44261</v>
      </c>
      <c r="L356" s="30">
        <v>105.33459999999999</v>
      </c>
    </row>
    <row r="357" spans="11:12" x14ac:dyDescent="0.25">
      <c r="K357" s="48">
        <v>44268</v>
      </c>
      <c r="L357" s="30">
        <v>105.31699999999999</v>
      </c>
    </row>
    <row r="358" spans="11:12" x14ac:dyDescent="0.25">
      <c r="K358" s="48">
        <v>44275</v>
      </c>
      <c r="L358" s="30">
        <v>105.28060000000001</v>
      </c>
    </row>
    <row r="359" spans="11:12" x14ac:dyDescent="0.25">
      <c r="K359" s="48">
        <v>44282</v>
      </c>
      <c r="L359" s="30">
        <v>105.5879</v>
      </c>
    </row>
    <row r="360" spans="11:12" x14ac:dyDescent="0.25">
      <c r="K360" s="48">
        <v>44289</v>
      </c>
      <c r="L360" s="30">
        <v>105.11660000000001</v>
      </c>
    </row>
    <row r="361" spans="11:12" x14ac:dyDescent="0.25">
      <c r="K361" s="48">
        <v>44296</v>
      </c>
      <c r="L361" s="30">
        <v>103.377</v>
      </c>
    </row>
    <row r="362" spans="11:12" x14ac:dyDescent="0.25">
      <c r="K362" s="48">
        <v>44303</v>
      </c>
      <c r="L362" s="30">
        <v>103.7624</v>
      </c>
    </row>
    <row r="363" spans="11:12" x14ac:dyDescent="0.25">
      <c r="K363" s="48">
        <v>44310</v>
      </c>
      <c r="L363" s="30">
        <v>103.1751</v>
      </c>
    </row>
    <row r="364" spans="11:12" x14ac:dyDescent="0.25">
      <c r="K364" s="48">
        <v>44317</v>
      </c>
      <c r="L364" s="30">
        <v>102.71299999999999</v>
      </c>
    </row>
    <row r="365" spans="11:12" x14ac:dyDescent="0.25">
      <c r="K365" s="48">
        <v>44324</v>
      </c>
      <c r="L365" s="30">
        <v>101.8847</v>
      </c>
    </row>
    <row r="366" spans="11:12" x14ac:dyDescent="0.25">
      <c r="K366" s="48" t="s">
        <v>54</v>
      </c>
      <c r="L366" s="30" t="s">
        <v>54</v>
      </c>
    </row>
    <row r="367" spans="11:12" x14ac:dyDescent="0.25">
      <c r="K367" s="48" t="s">
        <v>54</v>
      </c>
      <c r="L367" s="30" t="s">
        <v>54</v>
      </c>
    </row>
    <row r="368" spans="11:12" x14ac:dyDescent="0.25">
      <c r="K368" s="48" t="s">
        <v>54</v>
      </c>
      <c r="L368" s="30" t="s">
        <v>54</v>
      </c>
    </row>
    <row r="369" spans="11:12" x14ac:dyDescent="0.25">
      <c r="K369" s="48" t="s">
        <v>54</v>
      </c>
      <c r="L369" s="30" t="s">
        <v>54</v>
      </c>
    </row>
    <row r="370" spans="11:12" x14ac:dyDescent="0.25">
      <c r="K370" s="48" t="s">
        <v>54</v>
      </c>
      <c r="L370" s="30" t="s">
        <v>54</v>
      </c>
    </row>
    <row r="371" spans="11:12" x14ac:dyDescent="0.25">
      <c r="K371" s="48" t="s">
        <v>54</v>
      </c>
      <c r="L371" s="30" t="s">
        <v>54</v>
      </c>
    </row>
    <row r="372" spans="11:12" x14ac:dyDescent="0.25">
      <c r="K372" s="48" t="s">
        <v>54</v>
      </c>
      <c r="L372" s="30" t="s">
        <v>54</v>
      </c>
    </row>
    <row r="373" spans="11:12" x14ac:dyDescent="0.25">
      <c r="K373" s="48" t="s">
        <v>54</v>
      </c>
      <c r="L373" s="30" t="s">
        <v>54</v>
      </c>
    </row>
    <row r="374" spans="11:12" x14ac:dyDescent="0.25">
      <c r="K374" s="48" t="s">
        <v>54</v>
      </c>
      <c r="L374" s="30" t="s">
        <v>54</v>
      </c>
    </row>
    <row r="375" spans="11:12" x14ac:dyDescent="0.25">
      <c r="K375" s="48" t="s">
        <v>54</v>
      </c>
      <c r="L375" s="30" t="s">
        <v>54</v>
      </c>
    </row>
    <row r="376" spans="11:12" x14ac:dyDescent="0.25">
      <c r="K376" s="48" t="s">
        <v>54</v>
      </c>
      <c r="L376" s="30" t="s">
        <v>54</v>
      </c>
    </row>
    <row r="377" spans="11:12" x14ac:dyDescent="0.25">
      <c r="K377" s="48" t="s">
        <v>54</v>
      </c>
      <c r="L377" s="30" t="s">
        <v>54</v>
      </c>
    </row>
    <row r="378" spans="11:12" x14ac:dyDescent="0.25">
      <c r="K378" s="48" t="s">
        <v>54</v>
      </c>
      <c r="L378" s="30" t="s">
        <v>54</v>
      </c>
    </row>
    <row r="379" spans="11:12" x14ac:dyDescent="0.25">
      <c r="K379" s="48" t="s">
        <v>54</v>
      </c>
      <c r="L379" s="30" t="s">
        <v>54</v>
      </c>
    </row>
    <row r="380" spans="11:12" x14ac:dyDescent="0.25">
      <c r="K380" s="48" t="s">
        <v>54</v>
      </c>
      <c r="L380" s="30" t="s">
        <v>54</v>
      </c>
    </row>
    <row r="381" spans="11:12" x14ac:dyDescent="0.25">
      <c r="K381" s="48" t="s">
        <v>54</v>
      </c>
      <c r="L381" s="30" t="s">
        <v>54</v>
      </c>
    </row>
    <row r="382" spans="11:12" x14ac:dyDescent="0.25">
      <c r="K382" s="48" t="s">
        <v>54</v>
      </c>
      <c r="L382" s="30" t="s">
        <v>54</v>
      </c>
    </row>
    <row r="383" spans="11:12" x14ac:dyDescent="0.25">
      <c r="K383" s="48" t="s">
        <v>54</v>
      </c>
      <c r="L383" s="30" t="s">
        <v>54</v>
      </c>
    </row>
    <row r="384" spans="11:12" x14ac:dyDescent="0.25">
      <c r="K384" s="48" t="s">
        <v>54</v>
      </c>
      <c r="L384" s="30" t="s">
        <v>54</v>
      </c>
    </row>
    <row r="385" spans="11:12" x14ac:dyDescent="0.25">
      <c r="K385" s="48" t="s">
        <v>54</v>
      </c>
      <c r="L385" s="30" t="s">
        <v>54</v>
      </c>
    </row>
    <row r="386" spans="11:12" x14ac:dyDescent="0.25">
      <c r="K386" s="48" t="s">
        <v>54</v>
      </c>
      <c r="L386" s="30" t="s">
        <v>54</v>
      </c>
    </row>
    <row r="387" spans="11:12" x14ac:dyDescent="0.25">
      <c r="K387" s="48" t="s">
        <v>54</v>
      </c>
      <c r="L387" s="30" t="s">
        <v>54</v>
      </c>
    </row>
    <row r="388" spans="11:12" x14ac:dyDescent="0.25">
      <c r="K388" s="48" t="s">
        <v>54</v>
      </c>
      <c r="L388" s="30" t="s">
        <v>54</v>
      </c>
    </row>
    <row r="389" spans="11:12" x14ac:dyDescent="0.25">
      <c r="K389" s="48" t="s">
        <v>54</v>
      </c>
      <c r="L389" s="30" t="s">
        <v>54</v>
      </c>
    </row>
    <row r="390" spans="11:12" x14ac:dyDescent="0.25">
      <c r="K390" s="48" t="s">
        <v>54</v>
      </c>
      <c r="L390" s="30" t="s">
        <v>54</v>
      </c>
    </row>
    <row r="391" spans="11:12" x14ac:dyDescent="0.25">
      <c r="K391" s="48" t="s">
        <v>54</v>
      </c>
      <c r="L391" s="30" t="s">
        <v>54</v>
      </c>
    </row>
    <row r="392" spans="11:12" x14ac:dyDescent="0.25">
      <c r="K392" s="48" t="s">
        <v>54</v>
      </c>
      <c r="L392" s="30" t="s">
        <v>54</v>
      </c>
    </row>
    <row r="393" spans="11:12" x14ac:dyDescent="0.25">
      <c r="K393" s="48" t="s">
        <v>54</v>
      </c>
      <c r="L393" s="30" t="s">
        <v>54</v>
      </c>
    </row>
    <row r="394" spans="11:12" x14ac:dyDescent="0.25">
      <c r="K394" s="48" t="s">
        <v>54</v>
      </c>
      <c r="L394" s="30" t="s">
        <v>54</v>
      </c>
    </row>
    <row r="395" spans="11:12" x14ac:dyDescent="0.25">
      <c r="K395" s="48" t="s">
        <v>54</v>
      </c>
      <c r="L395" s="30" t="s">
        <v>54</v>
      </c>
    </row>
    <row r="396" spans="11:12" x14ac:dyDescent="0.25">
      <c r="K396" s="48" t="s">
        <v>54</v>
      </c>
      <c r="L396" s="30" t="s">
        <v>54</v>
      </c>
    </row>
    <row r="397" spans="11:12" x14ac:dyDescent="0.25">
      <c r="K397" s="48" t="s">
        <v>54</v>
      </c>
      <c r="L397" s="30" t="s">
        <v>54</v>
      </c>
    </row>
    <row r="398" spans="11:12" x14ac:dyDescent="0.25">
      <c r="K398" s="48" t="s">
        <v>54</v>
      </c>
      <c r="L398" s="30" t="s">
        <v>54</v>
      </c>
    </row>
    <row r="399" spans="11:12" x14ac:dyDescent="0.25">
      <c r="K399" s="48" t="s">
        <v>54</v>
      </c>
      <c r="L399" s="30" t="s">
        <v>54</v>
      </c>
    </row>
    <row r="400" spans="11:12" x14ac:dyDescent="0.25">
      <c r="K400" s="48" t="s">
        <v>54</v>
      </c>
      <c r="L400" s="30" t="s">
        <v>54</v>
      </c>
    </row>
    <row r="401" spans="11:12" x14ac:dyDescent="0.25">
      <c r="K401" s="48" t="s">
        <v>54</v>
      </c>
      <c r="L401" s="30" t="s">
        <v>54</v>
      </c>
    </row>
    <row r="402" spans="11:12" x14ac:dyDescent="0.25">
      <c r="K402" s="48" t="s">
        <v>54</v>
      </c>
      <c r="L402" s="30" t="s">
        <v>54</v>
      </c>
    </row>
    <row r="403" spans="11:12" x14ac:dyDescent="0.25">
      <c r="K403" s="48" t="s">
        <v>54</v>
      </c>
      <c r="L403" s="30" t="s">
        <v>54</v>
      </c>
    </row>
    <row r="404" spans="11:12" x14ac:dyDescent="0.25">
      <c r="K404" s="48" t="s">
        <v>54</v>
      </c>
      <c r="L404" s="30" t="s">
        <v>54</v>
      </c>
    </row>
    <row r="405" spans="11:12" x14ac:dyDescent="0.25">
      <c r="K405" s="48" t="s">
        <v>54</v>
      </c>
      <c r="L405" s="30" t="s">
        <v>54</v>
      </c>
    </row>
    <row r="406" spans="11:12" x14ac:dyDescent="0.25">
      <c r="K406" s="48" t="s">
        <v>54</v>
      </c>
      <c r="L406" s="30" t="s">
        <v>54</v>
      </c>
    </row>
    <row r="407" spans="11:12" x14ac:dyDescent="0.25">
      <c r="K407" s="48" t="s">
        <v>54</v>
      </c>
      <c r="L407" s="30" t="s">
        <v>54</v>
      </c>
    </row>
    <row r="408" spans="11:12" x14ac:dyDescent="0.25">
      <c r="K408" s="48" t="s">
        <v>54</v>
      </c>
      <c r="L408" s="30" t="s">
        <v>54</v>
      </c>
    </row>
    <row r="409" spans="11:12" x14ac:dyDescent="0.25">
      <c r="K409" s="48" t="s">
        <v>54</v>
      </c>
      <c r="L409" s="30" t="s">
        <v>54</v>
      </c>
    </row>
    <row r="410" spans="11:12" x14ac:dyDescent="0.25">
      <c r="K410" s="48" t="s">
        <v>54</v>
      </c>
      <c r="L410" s="30" t="s">
        <v>54</v>
      </c>
    </row>
    <row r="411" spans="11:12" x14ac:dyDescent="0.25">
      <c r="K411" s="48" t="s">
        <v>54</v>
      </c>
      <c r="L411" s="30" t="s">
        <v>54</v>
      </c>
    </row>
    <row r="412" spans="11:12" x14ac:dyDescent="0.25">
      <c r="K412" s="48" t="s">
        <v>54</v>
      </c>
      <c r="L412" s="30" t="s">
        <v>54</v>
      </c>
    </row>
    <row r="413" spans="11:12" x14ac:dyDescent="0.25">
      <c r="K413" s="48" t="s">
        <v>54</v>
      </c>
      <c r="L413" s="30" t="s">
        <v>54</v>
      </c>
    </row>
    <row r="414" spans="11:12" x14ac:dyDescent="0.25">
      <c r="K414" s="48" t="s">
        <v>54</v>
      </c>
      <c r="L414" s="30" t="s">
        <v>54</v>
      </c>
    </row>
    <row r="415" spans="11:12" x14ac:dyDescent="0.25">
      <c r="K415" s="48" t="s">
        <v>54</v>
      </c>
      <c r="L415" s="30" t="s">
        <v>54</v>
      </c>
    </row>
    <row r="416" spans="11:12" x14ac:dyDescent="0.25">
      <c r="K416" s="48" t="s">
        <v>54</v>
      </c>
      <c r="L416" s="30" t="s">
        <v>54</v>
      </c>
    </row>
    <row r="417" spans="11:12" x14ac:dyDescent="0.25">
      <c r="K417" s="48" t="s">
        <v>54</v>
      </c>
      <c r="L417" s="30" t="s">
        <v>54</v>
      </c>
    </row>
    <row r="418" spans="11:12" x14ac:dyDescent="0.25">
      <c r="K418" s="48" t="s">
        <v>54</v>
      </c>
      <c r="L418" s="30" t="s">
        <v>54</v>
      </c>
    </row>
    <row r="419" spans="11:12" x14ac:dyDescent="0.25">
      <c r="K419" s="48" t="s">
        <v>54</v>
      </c>
      <c r="L419" s="30" t="s">
        <v>54</v>
      </c>
    </row>
    <row r="420" spans="11:12" x14ac:dyDescent="0.25">
      <c r="K420" s="48" t="s">
        <v>54</v>
      </c>
      <c r="L420" s="30" t="s">
        <v>54</v>
      </c>
    </row>
    <row r="421" spans="11:12" x14ac:dyDescent="0.25">
      <c r="K421" s="48" t="s">
        <v>54</v>
      </c>
      <c r="L421" s="30" t="s">
        <v>54</v>
      </c>
    </row>
    <row r="422" spans="11:12" x14ac:dyDescent="0.25">
      <c r="K422" s="48" t="s">
        <v>54</v>
      </c>
      <c r="L422" s="30" t="s">
        <v>54</v>
      </c>
    </row>
    <row r="423" spans="11:12" x14ac:dyDescent="0.25">
      <c r="K423" s="48" t="s">
        <v>54</v>
      </c>
      <c r="L423" s="30" t="s">
        <v>54</v>
      </c>
    </row>
    <row r="424" spans="11:12" x14ac:dyDescent="0.25">
      <c r="K424" s="48" t="s">
        <v>54</v>
      </c>
      <c r="L424" s="30" t="s">
        <v>54</v>
      </c>
    </row>
    <row r="425" spans="11:12" x14ac:dyDescent="0.25">
      <c r="K425" s="48" t="s">
        <v>54</v>
      </c>
      <c r="L425" s="30" t="s">
        <v>54</v>
      </c>
    </row>
    <row r="426" spans="11:12" x14ac:dyDescent="0.25">
      <c r="K426" s="48" t="s">
        <v>54</v>
      </c>
      <c r="L426" s="30" t="s">
        <v>54</v>
      </c>
    </row>
    <row r="427" spans="11:12" x14ac:dyDescent="0.25">
      <c r="K427" s="48" t="s">
        <v>54</v>
      </c>
      <c r="L427" s="30" t="s">
        <v>54</v>
      </c>
    </row>
    <row r="428" spans="11:12" x14ac:dyDescent="0.25">
      <c r="K428" s="48" t="s">
        <v>54</v>
      </c>
      <c r="L428" s="30" t="s">
        <v>54</v>
      </c>
    </row>
    <row r="429" spans="11:12" x14ac:dyDescent="0.25">
      <c r="K429" s="48" t="s">
        <v>54</v>
      </c>
      <c r="L429" s="30" t="s">
        <v>54</v>
      </c>
    </row>
    <row r="430" spans="11:12" x14ac:dyDescent="0.25">
      <c r="K430" s="48" t="s">
        <v>54</v>
      </c>
      <c r="L430" s="30" t="s">
        <v>54</v>
      </c>
    </row>
    <row r="431" spans="11:12" x14ac:dyDescent="0.25">
      <c r="K431" s="48" t="s">
        <v>54</v>
      </c>
      <c r="L431" s="30" t="s">
        <v>54</v>
      </c>
    </row>
    <row r="432" spans="11:12" x14ac:dyDescent="0.25">
      <c r="K432" s="48" t="s">
        <v>54</v>
      </c>
      <c r="L432" s="30" t="s">
        <v>54</v>
      </c>
    </row>
    <row r="433" spans="11:12" x14ac:dyDescent="0.25">
      <c r="K433" s="48" t="s">
        <v>54</v>
      </c>
      <c r="L433" s="30" t="s">
        <v>54</v>
      </c>
    </row>
    <row r="434" spans="11:12" x14ac:dyDescent="0.25">
      <c r="K434" s="48" t="s">
        <v>54</v>
      </c>
      <c r="L434" s="30" t="s">
        <v>54</v>
      </c>
    </row>
    <row r="435" spans="11:12" x14ac:dyDescent="0.25">
      <c r="K435" s="48" t="s">
        <v>54</v>
      </c>
      <c r="L435" s="30" t="s">
        <v>54</v>
      </c>
    </row>
    <row r="436" spans="11:12" x14ac:dyDescent="0.25">
      <c r="K436" s="48" t="s">
        <v>54</v>
      </c>
      <c r="L436" s="30" t="s">
        <v>54</v>
      </c>
    </row>
    <row r="437" spans="11:12" x14ac:dyDescent="0.25">
      <c r="K437" s="48" t="s">
        <v>54</v>
      </c>
      <c r="L437" s="30" t="s">
        <v>54</v>
      </c>
    </row>
    <row r="438" spans="11:12" x14ac:dyDescent="0.25">
      <c r="K438" s="48" t="s">
        <v>54</v>
      </c>
      <c r="L438" s="30" t="s">
        <v>54</v>
      </c>
    </row>
    <row r="439" spans="11:12" x14ac:dyDescent="0.25">
      <c r="K439" s="48" t="s">
        <v>54</v>
      </c>
      <c r="L439" s="30" t="s">
        <v>54</v>
      </c>
    </row>
    <row r="440" spans="11:12" x14ac:dyDescent="0.25">
      <c r="K440" s="48" t="s">
        <v>54</v>
      </c>
      <c r="L440" s="30" t="s">
        <v>54</v>
      </c>
    </row>
    <row r="441" spans="11:12" x14ac:dyDescent="0.25">
      <c r="K441" s="48" t="s">
        <v>54</v>
      </c>
      <c r="L441" s="30" t="s">
        <v>54</v>
      </c>
    </row>
    <row r="442" spans="11:12" x14ac:dyDescent="0.25">
      <c r="K442" s="48" t="s">
        <v>54</v>
      </c>
      <c r="L442" s="30" t="s">
        <v>54</v>
      </c>
    </row>
    <row r="443" spans="11:12" x14ac:dyDescent="0.25">
      <c r="K443" s="48" t="s">
        <v>54</v>
      </c>
      <c r="L443" s="30" t="s">
        <v>54</v>
      </c>
    </row>
    <row r="444" spans="11:12" x14ac:dyDescent="0.25">
      <c r="K444" s="48" t="s">
        <v>54</v>
      </c>
      <c r="L444" s="30" t="s">
        <v>54</v>
      </c>
    </row>
    <row r="445" spans="11:12" x14ac:dyDescent="0.25">
      <c r="K445" s="48" t="s">
        <v>54</v>
      </c>
      <c r="L445" s="30" t="s">
        <v>54</v>
      </c>
    </row>
    <row r="446" spans="11:12" x14ac:dyDescent="0.25">
      <c r="K446" s="48" t="s">
        <v>54</v>
      </c>
      <c r="L446" s="30" t="s">
        <v>54</v>
      </c>
    </row>
    <row r="447" spans="11:12" x14ac:dyDescent="0.25">
      <c r="K447" s="48" t="s">
        <v>54</v>
      </c>
      <c r="L447" s="30" t="s">
        <v>54</v>
      </c>
    </row>
    <row r="448" spans="11:12" x14ac:dyDescent="0.25">
      <c r="K448" s="48" t="s">
        <v>54</v>
      </c>
      <c r="L448" s="30" t="s">
        <v>54</v>
      </c>
    </row>
    <row r="449" spans="11:12" x14ac:dyDescent="0.25">
      <c r="K449" s="48" t="s">
        <v>54</v>
      </c>
      <c r="L449" s="30" t="s">
        <v>54</v>
      </c>
    </row>
    <row r="450" spans="11:12" x14ac:dyDescent="0.25">
      <c r="K450" s="48" t="s">
        <v>54</v>
      </c>
      <c r="L450" s="30" t="s">
        <v>54</v>
      </c>
    </row>
    <row r="451" spans="11:12" x14ac:dyDescent="0.25">
      <c r="K451" s="48" t="s">
        <v>54</v>
      </c>
      <c r="L451" s="30" t="s">
        <v>54</v>
      </c>
    </row>
    <row r="452" spans="11:12" x14ac:dyDescent="0.25">
      <c r="K452" s="26" t="s">
        <v>56</v>
      </c>
      <c r="L452" s="26"/>
    </row>
    <row r="453" spans="11:12" x14ac:dyDescent="0.25">
      <c r="K453" s="48">
        <v>43904</v>
      </c>
      <c r="L453" s="30">
        <v>100</v>
      </c>
    </row>
    <row r="454" spans="11:12" x14ac:dyDescent="0.25">
      <c r="K454" s="48">
        <v>43911</v>
      </c>
      <c r="L454" s="30">
        <v>99.132099999999994</v>
      </c>
    </row>
    <row r="455" spans="11:12" x14ac:dyDescent="0.25">
      <c r="K455" s="48">
        <v>43918</v>
      </c>
      <c r="L455" s="30">
        <v>95.372100000000003</v>
      </c>
    </row>
    <row r="456" spans="11:12" x14ac:dyDescent="0.25">
      <c r="K456" s="48">
        <v>43925</v>
      </c>
      <c r="L456" s="30">
        <v>92.590299999999999</v>
      </c>
    </row>
    <row r="457" spans="11:12" x14ac:dyDescent="0.25">
      <c r="K457" s="48">
        <v>43932</v>
      </c>
      <c r="L457" s="30">
        <v>91.075999999999993</v>
      </c>
    </row>
    <row r="458" spans="11:12" x14ac:dyDescent="0.25">
      <c r="K458" s="48">
        <v>43939</v>
      </c>
      <c r="L458" s="30">
        <v>91.3262</v>
      </c>
    </row>
    <row r="459" spans="11:12" x14ac:dyDescent="0.25">
      <c r="K459" s="48">
        <v>43946</v>
      </c>
      <c r="L459" s="30">
        <v>91.651600000000002</v>
      </c>
    </row>
    <row r="460" spans="11:12" x14ac:dyDescent="0.25">
      <c r="K460" s="48">
        <v>43953</v>
      </c>
      <c r="L460" s="30">
        <v>91.737399999999994</v>
      </c>
    </row>
    <row r="461" spans="11:12" x14ac:dyDescent="0.25">
      <c r="K461" s="48">
        <v>43960</v>
      </c>
      <c r="L461" s="30">
        <v>92.615300000000005</v>
      </c>
    </row>
    <row r="462" spans="11:12" x14ac:dyDescent="0.25">
      <c r="K462" s="48">
        <v>43967</v>
      </c>
      <c r="L462" s="30">
        <v>92.394999999999996</v>
      </c>
    </row>
    <row r="463" spans="11:12" x14ac:dyDescent="0.25">
      <c r="K463" s="48">
        <v>43974</v>
      </c>
      <c r="L463" s="30">
        <v>93.021799999999999</v>
      </c>
    </row>
    <row r="464" spans="11:12" x14ac:dyDescent="0.25">
      <c r="K464" s="48">
        <v>43981</v>
      </c>
      <c r="L464" s="30">
        <v>93.061000000000007</v>
      </c>
    </row>
    <row r="465" spans="11:12" x14ac:dyDescent="0.25">
      <c r="K465" s="48">
        <v>43988</v>
      </c>
      <c r="L465" s="30">
        <v>94.353700000000003</v>
      </c>
    </row>
    <row r="466" spans="11:12" x14ac:dyDescent="0.25">
      <c r="K466" s="48">
        <v>43995</v>
      </c>
      <c r="L466" s="30">
        <v>94.361099999999993</v>
      </c>
    </row>
    <row r="467" spans="11:12" x14ac:dyDescent="0.25">
      <c r="K467" s="48">
        <v>44002</v>
      </c>
      <c r="L467" s="30">
        <v>94.168499999999995</v>
      </c>
    </row>
    <row r="468" spans="11:12" x14ac:dyDescent="0.25">
      <c r="K468" s="48">
        <v>44009</v>
      </c>
      <c r="L468" s="30">
        <v>94.225899999999996</v>
      </c>
    </row>
    <row r="469" spans="11:12" x14ac:dyDescent="0.25">
      <c r="K469" s="48">
        <v>44016</v>
      </c>
      <c r="L469" s="30">
        <v>95.342699999999994</v>
      </c>
    </row>
    <row r="470" spans="11:12" x14ac:dyDescent="0.25">
      <c r="K470" s="48">
        <v>44023</v>
      </c>
      <c r="L470" s="30">
        <v>96.062399999999997</v>
      </c>
    </row>
    <row r="471" spans="11:12" x14ac:dyDescent="0.25">
      <c r="K471" s="48">
        <v>44030</v>
      </c>
      <c r="L471" s="30">
        <v>96.6327</v>
      </c>
    </row>
    <row r="472" spans="11:12" x14ac:dyDescent="0.25">
      <c r="K472" s="48">
        <v>44037</v>
      </c>
      <c r="L472" s="30">
        <v>96.662899999999993</v>
      </c>
    </row>
    <row r="473" spans="11:12" x14ac:dyDescent="0.25">
      <c r="K473" s="48">
        <v>44044</v>
      </c>
      <c r="L473" s="30">
        <v>97.393600000000006</v>
      </c>
    </row>
    <row r="474" spans="11:12" x14ac:dyDescent="0.25">
      <c r="K474" s="48">
        <v>44051</v>
      </c>
      <c r="L474" s="30">
        <v>97.177800000000005</v>
      </c>
    </row>
    <row r="475" spans="11:12" x14ac:dyDescent="0.25">
      <c r="K475" s="48">
        <v>44058</v>
      </c>
      <c r="L475" s="30">
        <v>97.364800000000002</v>
      </c>
    </row>
    <row r="476" spans="11:12" x14ac:dyDescent="0.25">
      <c r="K476" s="48">
        <v>44065</v>
      </c>
      <c r="L476" s="30">
        <v>97.304599999999994</v>
      </c>
    </row>
    <row r="477" spans="11:12" x14ac:dyDescent="0.25">
      <c r="K477" s="48">
        <v>44072</v>
      </c>
      <c r="L477" s="30">
        <v>97.4131</v>
      </c>
    </row>
    <row r="478" spans="11:12" x14ac:dyDescent="0.25">
      <c r="K478" s="48">
        <v>44079</v>
      </c>
      <c r="L478" s="30">
        <v>97.748599999999996</v>
      </c>
    </row>
    <row r="479" spans="11:12" x14ac:dyDescent="0.25">
      <c r="K479" s="48">
        <v>44086</v>
      </c>
      <c r="L479" s="30">
        <v>98.233500000000006</v>
      </c>
    </row>
    <row r="480" spans="11:12" x14ac:dyDescent="0.25">
      <c r="K480" s="48">
        <v>44093</v>
      </c>
      <c r="L480" s="30">
        <v>98.671899999999994</v>
      </c>
    </row>
    <row r="481" spans="11:12" x14ac:dyDescent="0.25">
      <c r="K481" s="48">
        <v>44100</v>
      </c>
      <c r="L481" s="30">
        <v>98.538799999999995</v>
      </c>
    </row>
    <row r="482" spans="11:12" x14ac:dyDescent="0.25">
      <c r="K482" s="48">
        <v>44107</v>
      </c>
      <c r="L482" s="30">
        <v>97.916300000000007</v>
      </c>
    </row>
    <row r="483" spans="11:12" x14ac:dyDescent="0.25">
      <c r="K483" s="48">
        <v>44114</v>
      </c>
      <c r="L483" s="30">
        <v>98.335999999999999</v>
      </c>
    </row>
    <row r="484" spans="11:12" x14ac:dyDescent="0.25">
      <c r="K484" s="48">
        <v>44121</v>
      </c>
      <c r="L484" s="30">
        <v>98.5578</v>
      </c>
    </row>
    <row r="485" spans="11:12" x14ac:dyDescent="0.25">
      <c r="K485" s="48">
        <v>44128</v>
      </c>
      <c r="L485" s="30">
        <v>98.566500000000005</v>
      </c>
    </row>
    <row r="486" spans="11:12" x14ac:dyDescent="0.25">
      <c r="K486" s="48">
        <v>44135</v>
      </c>
      <c r="L486" s="30">
        <v>98.1096</v>
      </c>
    </row>
    <row r="487" spans="11:12" x14ac:dyDescent="0.25">
      <c r="K487" s="48">
        <v>44142</v>
      </c>
      <c r="L487" s="30">
        <v>98.843599999999995</v>
      </c>
    </row>
    <row r="488" spans="11:12" x14ac:dyDescent="0.25">
      <c r="K488" s="48">
        <v>44149</v>
      </c>
      <c r="L488" s="30">
        <v>99.503500000000003</v>
      </c>
    </row>
    <row r="489" spans="11:12" x14ac:dyDescent="0.25">
      <c r="K489" s="48">
        <v>44156</v>
      </c>
      <c r="L489" s="30">
        <v>100.28319999999999</v>
      </c>
    </row>
    <row r="490" spans="11:12" x14ac:dyDescent="0.25">
      <c r="K490" s="48">
        <v>44163</v>
      </c>
      <c r="L490" s="30">
        <v>100.598</v>
      </c>
    </row>
    <row r="491" spans="11:12" x14ac:dyDescent="0.25">
      <c r="K491" s="48">
        <v>44170</v>
      </c>
      <c r="L491" s="30">
        <v>101.4564</v>
      </c>
    </row>
    <row r="492" spans="11:12" x14ac:dyDescent="0.25">
      <c r="K492" s="48">
        <v>44177</v>
      </c>
      <c r="L492" s="30">
        <v>101.78189999999999</v>
      </c>
    </row>
    <row r="493" spans="11:12" x14ac:dyDescent="0.25">
      <c r="K493" s="48">
        <v>44184</v>
      </c>
      <c r="L493" s="30">
        <v>101.2085</v>
      </c>
    </row>
    <row r="494" spans="11:12" x14ac:dyDescent="0.25">
      <c r="K494" s="48">
        <v>44191</v>
      </c>
      <c r="L494" s="30">
        <v>98.135099999999994</v>
      </c>
    </row>
    <row r="495" spans="11:12" x14ac:dyDescent="0.25">
      <c r="K495" s="48">
        <v>44198</v>
      </c>
      <c r="L495" s="30">
        <v>95.003500000000003</v>
      </c>
    </row>
    <row r="496" spans="11:12" x14ac:dyDescent="0.25">
      <c r="K496" s="48">
        <v>44205</v>
      </c>
      <c r="L496" s="30">
        <v>96.665000000000006</v>
      </c>
    </row>
    <row r="497" spans="11:12" x14ac:dyDescent="0.25">
      <c r="K497" s="48">
        <v>44212</v>
      </c>
      <c r="L497" s="30">
        <v>98.216899999999995</v>
      </c>
    </row>
    <row r="498" spans="11:12" x14ac:dyDescent="0.25">
      <c r="K498" s="48">
        <v>44219</v>
      </c>
      <c r="L498" s="30">
        <v>99.033199999999994</v>
      </c>
    </row>
    <row r="499" spans="11:12" x14ac:dyDescent="0.25">
      <c r="K499" s="48">
        <v>44226</v>
      </c>
      <c r="L499" s="30">
        <v>99.614699999999999</v>
      </c>
    </row>
    <row r="500" spans="11:12" x14ac:dyDescent="0.25">
      <c r="K500" s="48">
        <v>44233</v>
      </c>
      <c r="L500" s="30">
        <v>100.5153</v>
      </c>
    </row>
    <row r="501" spans="11:12" x14ac:dyDescent="0.25">
      <c r="K501" s="48">
        <v>44240</v>
      </c>
      <c r="L501" s="30">
        <v>101.4466</v>
      </c>
    </row>
    <row r="502" spans="11:12" x14ac:dyDescent="0.25">
      <c r="K502" s="48">
        <v>44247</v>
      </c>
      <c r="L502" s="30">
        <v>100.9665</v>
      </c>
    </row>
    <row r="503" spans="11:12" x14ac:dyDescent="0.25">
      <c r="K503" s="48">
        <v>44254</v>
      </c>
      <c r="L503" s="30">
        <v>101.16330000000001</v>
      </c>
    </row>
    <row r="504" spans="11:12" x14ac:dyDescent="0.25">
      <c r="K504" s="48">
        <v>44261</v>
      </c>
      <c r="L504" s="30">
        <v>100.9738</v>
      </c>
    </row>
    <row r="505" spans="11:12" x14ac:dyDescent="0.25">
      <c r="K505" s="48">
        <v>44268</v>
      </c>
      <c r="L505" s="30">
        <v>101.68559999999999</v>
      </c>
    </row>
    <row r="506" spans="11:12" x14ac:dyDescent="0.25">
      <c r="K506" s="48">
        <v>44275</v>
      </c>
      <c r="L506" s="30">
        <v>101.83459999999999</v>
      </c>
    </row>
    <row r="507" spans="11:12" x14ac:dyDescent="0.25">
      <c r="K507" s="48">
        <v>44282</v>
      </c>
      <c r="L507" s="30">
        <v>101.5309</v>
      </c>
    </row>
    <row r="508" spans="11:12" x14ac:dyDescent="0.25">
      <c r="K508" s="48">
        <v>44289</v>
      </c>
      <c r="L508" s="30">
        <v>101.33069999999999</v>
      </c>
    </row>
    <row r="509" spans="11:12" x14ac:dyDescent="0.25">
      <c r="K509" s="48">
        <v>44296</v>
      </c>
      <c r="L509" s="30">
        <v>100.9757</v>
      </c>
    </row>
    <row r="510" spans="11:12" x14ac:dyDescent="0.25">
      <c r="K510" s="48">
        <v>44303</v>
      </c>
      <c r="L510" s="30">
        <v>100.8939</v>
      </c>
    </row>
    <row r="511" spans="11:12" x14ac:dyDescent="0.25">
      <c r="K511" s="48">
        <v>44310</v>
      </c>
      <c r="L511" s="30">
        <v>101.1331</v>
      </c>
    </row>
    <row r="512" spans="11:12" x14ac:dyDescent="0.25">
      <c r="K512" s="48">
        <v>44317</v>
      </c>
      <c r="L512" s="30">
        <v>101.05629999999999</v>
      </c>
    </row>
    <row r="513" spans="11:12" x14ac:dyDescent="0.25">
      <c r="K513" s="48">
        <v>44324</v>
      </c>
      <c r="L513" s="30">
        <v>100.93770000000001</v>
      </c>
    </row>
    <row r="514" spans="11:12" x14ac:dyDescent="0.25">
      <c r="K514" s="48" t="s">
        <v>54</v>
      </c>
      <c r="L514" s="30" t="s">
        <v>54</v>
      </c>
    </row>
    <row r="515" spans="11:12" x14ac:dyDescent="0.25">
      <c r="K515" s="48" t="s">
        <v>54</v>
      </c>
      <c r="L515" s="30" t="s">
        <v>54</v>
      </c>
    </row>
    <row r="516" spans="11:12" x14ac:dyDescent="0.25">
      <c r="K516" s="48" t="s">
        <v>54</v>
      </c>
      <c r="L516" s="30" t="s">
        <v>54</v>
      </c>
    </row>
    <row r="517" spans="11:12" x14ac:dyDescent="0.25">
      <c r="K517" s="48" t="s">
        <v>54</v>
      </c>
      <c r="L517" s="30" t="s">
        <v>54</v>
      </c>
    </row>
    <row r="518" spans="11:12" x14ac:dyDescent="0.25">
      <c r="K518" s="48" t="s">
        <v>54</v>
      </c>
      <c r="L518" s="30" t="s">
        <v>54</v>
      </c>
    </row>
    <row r="519" spans="11:12" x14ac:dyDescent="0.25">
      <c r="K519" s="48" t="s">
        <v>54</v>
      </c>
      <c r="L519" s="30" t="s">
        <v>54</v>
      </c>
    </row>
    <row r="520" spans="11:12" x14ac:dyDescent="0.25">
      <c r="K520" s="48" t="s">
        <v>54</v>
      </c>
      <c r="L520" s="30" t="s">
        <v>54</v>
      </c>
    </row>
    <row r="521" spans="11:12" x14ac:dyDescent="0.25">
      <c r="K521" s="48" t="s">
        <v>54</v>
      </c>
      <c r="L521" s="30" t="s">
        <v>54</v>
      </c>
    </row>
    <row r="522" spans="11:12" x14ac:dyDescent="0.25">
      <c r="K522" s="48" t="s">
        <v>54</v>
      </c>
      <c r="L522" s="30" t="s">
        <v>54</v>
      </c>
    </row>
    <row r="523" spans="11:12" x14ac:dyDescent="0.25">
      <c r="K523" s="48" t="s">
        <v>54</v>
      </c>
      <c r="L523" s="30" t="s">
        <v>54</v>
      </c>
    </row>
    <row r="524" spans="11:12" x14ac:dyDescent="0.25">
      <c r="K524" s="48" t="s">
        <v>54</v>
      </c>
      <c r="L524" s="30" t="s">
        <v>54</v>
      </c>
    </row>
    <row r="525" spans="11:12" x14ac:dyDescent="0.25">
      <c r="K525" s="48" t="s">
        <v>54</v>
      </c>
      <c r="L525" s="30" t="s">
        <v>54</v>
      </c>
    </row>
    <row r="526" spans="11:12" x14ac:dyDescent="0.25">
      <c r="K526" s="48" t="s">
        <v>54</v>
      </c>
      <c r="L526" s="30" t="s">
        <v>54</v>
      </c>
    </row>
    <row r="527" spans="11:12" x14ac:dyDescent="0.25">
      <c r="K527" s="48" t="s">
        <v>54</v>
      </c>
      <c r="L527" s="30" t="s">
        <v>54</v>
      </c>
    </row>
    <row r="528" spans="11:12" x14ac:dyDescent="0.25">
      <c r="K528" s="48" t="s">
        <v>54</v>
      </c>
      <c r="L528" s="30" t="s">
        <v>54</v>
      </c>
    </row>
    <row r="529" spans="11:12" x14ac:dyDescent="0.25">
      <c r="K529" s="48" t="s">
        <v>54</v>
      </c>
      <c r="L529" s="30" t="s">
        <v>54</v>
      </c>
    </row>
    <row r="530" spans="11:12" x14ac:dyDescent="0.25">
      <c r="K530" s="48" t="s">
        <v>54</v>
      </c>
      <c r="L530" s="30" t="s">
        <v>54</v>
      </c>
    </row>
    <row r="531" spans="11:12" x14ac:dyDescent="0.25">
      <c r="K531" s="48" t="s">
        <v>54</v>
      </c>
      <c r="L531" s="30" t="s">
        <v>54</v>
      </c>
    </row>
    <row r="532" spans="11:12" x14ac:dyDescent="0.25">
      <c r="K532" s="48" t="s">
        <v>54</v>
      </c>
      <c r="L532" s="30" t="s">
        <v>54</v>
      </c>
    </row>
    <row r="533" spans="11:12" x14ac:dyDescent="0.25">
      <c r="K533" s="48" t="s">
        <v>54</v>
      </c>
      <c r="L533" s="30" t="s">
        <v>54</v>
      </c>
    </row>
    <row r="534" spans="11:12" x14ac:dyDescent="0.25">
      <c r="K534" s="48" t="s">
        <v>54</v>
      </c>
      <c r="L534" s="30" t="s">
        <v>54</v>
      </c>
    </row>
    <row r="535" spans="11:12" x14ac:dyDescent="0.25">
      <c r="K535" s="48" t="s">
        <v>54</v>
      </c>
      <c r="L535" s="30" t="s">
        <v>54</v>
      </c>
    </row>
    <row r="536" spans="11:12" x14ac:dyDescent="0.25">
      <c r="K536" s="48" t="s">
        <v>54</v>
      </c>
      <c r="L536" s="30" t="s">
        <v>54</v>
      </c>
    </row>
    <row r="537" spans="11:12" x14ac:dyDescent="0.25">
      <c r="K537" s="48" t="s">
        <v>54</v>
      </c>
      <c r="L537" s="30" t="s">
        <v>54</v>
      </c>
    </row>
    <row r="538" spans="11:12" x14ac:dyDescent="0.25">
      <c r="K538" s="48" t="s">
        <v>54</v>
      </c>
      <c r="L538" s="30" t="s">
        <v>54</v>
      </c>
    </row>
    <row r="539" spans="11:12" x14ac:dyDescent="0.25">
      <c r="K539" s="48" t="s">
        <v>54</v>
      </c>
      <c r="L539" s="30" t="s">
        <v>54</v>
      </c>
    </row>
    <row r="540" spans="11:12" x14ac:dyDescent="0.25">
      <c r="K540" s="48" t="s">
        <v>54</v>
      </c>
      <c r="L540" s="30" t="s">
        <v>54</v>
      </c>
    </row>
    <row r="541" spans="11:12" x14ac:dyDescent="0.25">
      <c r="K541" s="48" t="s">
        <v>54</v>
      </c>
      <c r="L541" s="30" t="s">
        <v>54</v>
      </c>
    </row>
    <row r="542" spans="11:12" x14ac:dyDescent="0.25">
      <c r="K542" s="48" t="s">
        <v>54</v>
      </c>
      <c r="L542" s="30" t="s">
        <v>54</v>
      </c>
    </row>
    <row r="543" spans="11:12" x14ac:dyDescent="0.25">
      <c r="K543" s="48" t="s">
        <v>54</v>
      </c>
      <c r="L543" s="30" t="s">
        <v>54</v>
      </c>
    </row>
    <row r="544" spans="11:12" x14ac:dyDescent="0.25">
      <c r="K544" s="48" t="s">
        <v>54</v>
      </c>
      <c r="L544" s="30" t="s">
        <v>54</v>
      </c>
    </row>
    <row r="545" spans="11:12" x14ac:dyDescent="0.25">
      <c r="K545" s="48" t="s">
        <v>54</v>
      </c>
      <c r="L545" s="30" t="s">
        <v>54</v>
      </c>
    </row>
    <row r="546" spans="11:12" x14ac:dyDescent="0.25">
      <c r="K546" s="48" t="s">
        <v>54</v>
      </c>
      <c r="L546" s="30" t="s">
        <v>54</v>
      </c>
    </row>
    <row r="547" spans="11:12" x14ac:dyDescent="0.25">
      <c r="K547" s="48" t="s">
        <v>54</v>
      </c>
      <c r="L547" s="30" t="s">
        <v>54</v>
      </c>
    </row>
    <row r="548" spans="11:12" x14ac:dyDescent="0.25">
      <c r="K548" s="48" t="s">
        <v>54</v>
      </c>
      <c r="L548" s="30" t="s">
        <v>54</v>
      </c>
    </row>
    <row r="549" spans="11:12" x14ac:dyDescent="0.25">
      <c r="K549" s="48" t="s">
        <v>54</v>
      </c>
      <c r="L549" s="30" t="s">
        <v>54</v>
      </c>
    </row>
    <row r="550" spans="11:12" x14ac:dyDescent="0.25">
      <c r="K550" s="48" t="s">
        <v>54</v>
      </c>
      <c r="L550" s="30" t="s">
        <v>54</v>
      </c>
    </row>
    <row r="551" spans="11:12" x14ac:dyDescent="0.25">
      <c r="K551" s="48" t="s">
        <v>54</v>
      </c>
      <c r="L551" s="30" t="s">
        <v>54</v>
      </c>
    </row>
    <row r="552" spans="11:12" x14ac:dyDescent="0.25">
      <c r="K552" s="48" t="s">
        <v>54</v>
      </c>
      <c r="L552" s="30" t="s">
        <v>54</v>
      </c>
    </row>
    <row r="553" spans="11:12" x14ac:dyDescent="0.25">
      <c r="K553" s="48" t="s">
        <v>54</v>
      </c>
      <c r="L553" s="30" t="s">
        <v>54</v>
      </c>
    </row>
    <row r="554" spans="11:12" x14ac:dyDescent="0.25">
      <c r="K554" s="48" t="s">
        <v>54</v>
      </c>
      <c r="L554" s="30" t="s">
        <v>54</v>
      </c>
    </row>
    <row r="555" spans="11:12" x14ac:dyDescent="0.25">
      <c r="K555" s="48" t="s">
        <v>54</v>
      </c>
      <c r="L555" s="30" t="s">
        <v>54</v>
      </c>
    </row>
    <row r="556" spans="11:12" x14ac:dyDescent="0.25">
      <c r="K556" s="48" t="s">
        <v>54</v>
      </c>
      <c r="L556" s="30" t="s">
        <v>54</v>
      </c>
    </row>
    <row r="557" spans="11:12" x14ac:dyDescent="0.25">
      <c r="K557" s="48" t="s">
        <v>54</v>
      </c>
      <c r="L557" s="30" t="s">
        <v>54</v>
      </c>
    </row>
    <row r="558" spans="11:12" x14ac:dyDescent="0.25">
      <c r="K558" s="48" t="s">
        <v>54</v>
      </c>
      <c r="L558" s="30" t="s">
        <v>54</v>
      </c>
    </row>
    <row r="559" spans="11:12" x14ac:dyDescent="0.25">
      <c r="K559" s="48" t="s">
        <v>54</v>
      </c>
      <c r="L559" s="30" t="s">
        <v>54</v>
      </c>
    </row>
    <row r="560" spans="11:12" x14ac:dyDescent="0.25">
      <c r="K560" s="48" t="s">
        <v>54</v>
      </c>
      <c r="L560" s="30" t="s">
        <v>54</v>
      </c>
    </row>
    <row r="561" spans="11:12" x14ac:dyDescent="0.25">
      <c r="K561" s="48" t="s">
        <v>54</v>
      </c>
      <c r="L561" s="30" t="s">
        <v>54</v>
      </c>
    </row>
    <row r="562" spans="11:12" x14ac:dyDescent="0.25">
      <c r="K562" s="48" t="s">
        <v>54</v>
      </c>
      <c r="L562" s="30" t="s">
        <v>54</v>
      </c>
    </row>
    <row r="563" spans="11:12" x14ac:dyDescent="0.25">
      <c r="K563" s="48" t="s">
        <v>54</v>
      </c>
      <c r="L563" s="30" t="s">
        <v>54</v>
      </c>
    </row>
    <row r="564" spans="11:12" x14ac:dyDescent="0.25">
      <c r="K564" s="48" t="s">
        <v>54</v>
      </c>
      <c r="L564" s="30" t="s">
        <v>54</v>
      </c>
    </row>
    <row r="565" spans="11:12" x14ac:dyDescent="0.25">
      <c r="K565" s="48" t="s">
        <v>54</v>
      </c>
      <c r="L565" s="30" t="s">
        <v>54</v>
      </c>
    </row>
    <row r="566" spans="11:12" x14ac:dyDescent="0.25">
      <c r="K566" s="48" t="s">
        <v>54</v>
      </c>
      <c r="L566" s="30" t="s">
        <v>54</v>
      </c>
    </row>
    <row r="567" spans="11:12" x14ac:dyDescent="0.25">
      <c r="K567" s="48" t="s">
        <v>54</v>
      </c>
      <c r="L567" s="30" t="s">
        <v>54</v>
      </c>
    </row>
    <row r="568" spans="11:12" x14ac:dyDescent="0.25">
      <c r="K568" s="48" t="s">
        <v>54</v>
      </c>
      <c r="L568" s="30" t="s">
        <v>54</v>
      </c>
    </row>
    <row r="569" spans="11:12" x14ac:dyDescent="0.25">
      <c r="K569" s="48" t="s">
        <v>54</v>
      </c>
      <c r="L569" s="30" t="s">
        <v>54</v>
      </c>
    </row>
    <row r="570" spans="11:12" x14ac:dyDescent="0.25">
      <c r="K570" s="48" t="s">
        <v>54</v>
      </c>
      <c r="L570" s="30" t="s">
        <v>54</v>
      </c>
    </row>
    <row r="571" spans="11:12" x14ac:dyDescent="0.25">
      <c r="K571" s="48" t="s">
        <v>54</v>
      </c>
      <c r="L571" s="30" t="s">
        <v>54</v>
      </c>
    </row>
    <row r="572" spans="11:12" x14ac:dyDescent="0.25">
      <c r="K572" s="48" t="s">
        <v>54</v>
      </c>
      <c r="L572" s="30" t="s">
        <v>54</v>
      </c>
    </row>
    <row r="573" spans="11:12" x14ac:dyDescent="0.25">
      <c r="K573" s="48" t="s">
        <v>54</v>
      </c>
      <c r="L573" s="30" t="s">
        <v>54</v>
      </c>
    </row>
    <row r="574" spans="11:12" x14ac:dyDescent="0.25">
      <c r="K574" s="48" t="s">
        <v>54</v>
      </c>
      <c r="L574" s="30" t="s">
        <v>54</v>
      </c>
    </row>
    <row r="575" spans="11:12" x14ac:dyDescent="0.25">
      <c r="K575" s="48" t="s">
        <v>54</v>
      </c>
      <c r="L575" s="30" t="s">
        <v>54</v>
      </c>
    </row>
    <row r="576" spans="11:12" x14ac:dyDescent="0.25">
      <c r="K576" s="48" t="s">
        <v>54</v>
      </c>
      <c r="L576" s="30" t="s">
        <v>54</v>
      </c>
    </row>
    <row r="577" spans="11:12" x14ac:dyDescent="0.25">
      <c r="K577" s="48" t="s">
        <v>54</v>
      </c>
      <c r="L577" s="30" t="s">
        <v>54</v>
      </c>
    </row>
    <row r="578" spans="11:12" x14ac:dyDescent="0.25">
      <c r="K578" s="48" t="s">
        <v>54</v>
      </c>
      <c r="L578" s="30" t="s">
        <v>54</v>
      </c>
    </row>
    <row r="579" spans="11:12" x14ac:dyDescent="0.25">
      <c r="K579" s="48" t="s">
        <v>54</v>
      </c>
      <c r="L579" s="30" t="s">
        <v>54</v>
      </c>
    </row>
    <row r="580" spans="11:12" x14ac:dyDescent="0.25">
      <c r="K580" s="48" t="s">
        <v>54</v>
      </c>
      <c r="L580" s="30" t="s">
        <v>54</v>
      </c>
    </row>
    <row r="581" spans="11:12" x14ac:dyDescent="0.25">
      <c r="K581" s="48" t="s">
        <v>54</v>
      </c>
      <c r="L581" s="30" t="s">
        <v>54</v>
      </c>
    </row>
    <row r="582" spans="11:12" x14ac:dyDescent="0.25">
      <c r="K582" s="48" t="s">
        <v>54</v>
      </c>
      <c r="L582" s="30" t="s">
        <v>54</v>
      </c>
    </row>
    <row r="583" spans="11:12" x14ac:dyDescent="0.25">
      <c r="K583" s="48" t="s">
        <v>54</v>
      </c>
      <c r="L583" s="30" t="s">
        <v>54</v>
      </c>
    </row>
    <row r="584" spans="11:12" x14ac:dyDescent="0.25">
      <c r="K584" s="48" t="s">
        <v>54</v>
      </c>
      <c r="L584" s="30" t="s">
        <v>54</v>
      </c>
    </row>
    <row r="585" spans="11:12" x14ac:dyDescent="0.25">
      <c r="K585" s="48" t="s">
        <v>54</v>
      </c>
      <c r="L585" s="30" t="s">
        <v>54</v>
      </c>
    </row>
    <row r="586" spans="11:12" x14ac:dyDescent="0.25">
      <c r="K586" s="48" t="s">
        <v>54</v>
      </c>
      <c r="L586" s="30" t="s">
        <v>54</v>
      </c>
    </row>
    <row r="587" spans="11:12" x14ac:dyDescent="0.25">
      <c r="K587" s="48" t="s">
        <v>54</v>
      </c>
      <c r="L587" s="30" t="s">
        <v>54</v>
      </c>
    </row>
    <row r="588" spans="11:12" x14ac:dyDescent="0.25">
      <c r="K588" s="48" t="s">
        <v>54</v>
      </c>
      <c r="L588" s="30" t="s">
        <v>54</v>
      </c>
    </row>
    <row r="589" spans="11:12" x14ac:dyDescent="0.25">
      <c r="K589" s="48" t="s">
        <v>54</v>
      </c>
      <c r="L589" s="30" t="s">
        <v>54</v>
      </c>
    </row>
    <row r="590" spans="11:12" x14ac:dyDescent="0.25">
      <c r="K590" s="48" t="s">
        <v>54</v>
      </c>
      <c r="L590" s="30" t="s">
        <v>54</v>
      </c>
    </row>
    <row r="591" spans="11:12" x14ac:dyDescent="0.25">
      <c r="K591" s="48" t="s">
        <v>54</v>
      </c>
      <c r="L591" s="30" t="s">
        <v>54</v>
      </c>
    </row>
    <row r="592" spans="11:12" x14ac:dyDescent="0.25">
      <c r="K592" s="48" t="s">
        <v>54</v>
      </c>
      <c r="L592" s="30" t="s">
        <v>54</v>
      </c>
    </row>
    <row r="593" spans="11:12" x14ac:dyDescent="0.25">
      <c r="K593" s="48" t="s">
        <v>54</v>
      </c>
      <c r="L593" s="30" t="s">
        <v>54</v>
      </c>
    </row>
    <row r="594" spans="11:12" x14ac:dyDescent="0.25">
      <c r="K594" s="48" t="s">
        <v>54</v>
      </c>
      <c r="L594" s="30" t="s">
        <v>54</v>
      </c>
    </row>
    <row r="595" spans="11:12" x14ac:dyDescent="0.25">
      <c r="K595" s="48" t="s">
        <v>54</v>
      </c>
      <c r="L595" s="30" t="s">
        <v>54</v>
      </c>
    </row>
    <row r="596" spans="11:12" x14ac:dyDescent="0.25">
      <c r="K596" s="48" t="s">
        <v>54</v>
      </c>
      <c r="L596" s="30" t="s">
        <v>54</v>
      </c>
    </row>
    <row r="597" spans="11:12" x14ac:dyDescent="0.25">
      <c r="K597" s="48" t="s">
        <v>54</v>
      </c>
      <c r="L597" s="30" t="s">
        <v>54</v>
      </c>
    </row>
    <row r="598" spans="11:12" x14ac:dyDescent="0.25">
      <c r="K598" s="48" t="s">
        <v>54</v>
      </c>
      <c r="L598" s="30" t="s">
        <v>54</v>
      </c>
    </row>
    <row r="599" spans="11:12" x14ac:dyDescent="0.25">
      <c r="K599" s="48" t="s">
        <v>54</v>
      </c>
      <c r="L599" s="30" t="s">
        <v>54</v>
      </c>
    </row>
    <row r="600" spans="11:12" x14ac:dyDescent="0.25">
      <c r="K600" s="26" t="s">
        <v>57</v>
      </c>
      <c r="L600" s="26"/>
    </row>
    <row r="601" spans="11:12" x14ac:dyDescent="0.25">
      <c r="K601" s="48">
        <v>43904</v>
      </c>
      <c r="L601" s="30">
        <v>100</v>
      </c>
    </row>
    <row r="602" spans="11:12" x14ac:dyDescent="0.25">
      <c r="K602" s="48">
        <v>43911</v>
      </c>
      <c r="L602" s="30">
        <v>97.909199999999998</v>
      </c>
    </row>
    <row r="603" spans="11:12" x14ac:dyDescent="0.25">
      <c r="K603" s="48">
        <v>43918</v>
      </c>
      <c r="L603" s="30">
        <v>98.432299999999998</v>
      </c>
    </row>
    <row r="604" spans="11:12" x14ac:dyDescent="0.25">
      <c r="K604" s="48">
        <v>43925</v>
      </c>
      <c r="L604" s="30">
        <v>95.328500000000005</v>
      </c>
    </row>
    <row r="605" spans="11:12" x14ac:dyDescent="0.25">
      <c r="K605" s="48">
        <v>43932</v>
      </c>
      <c r="L605" s="30">
        <v>92.079599999999999</v>
      </c>
    </row>
    <row r="606" spans="11:12" x14ac:dyDescent="0.25">
      <c r="K606" s="48">
        <v>43939</v>
      </c>
      <c r="L606" s="30">
        <v>93.962500000000006</v>
      </c>
    </row>
    <row r="607" spans="11:12" x14ac:dyDescent="0.25">
      <c r="K607" s="48">
        <v>43946</v>
      </c>
      <c r="L607" s="30">
        <v>94.648099999999999</v>
      </c>
    </row>
    <row r="608" spans="11:12" x14ac:dyDescent="0.25">
      <c r="K608" s="48">
        <v>43953</v>
      </c>
      <c r="L608" s="30">
        <v>94.337900000000005</v>
      </c>
    </row>
    <row r="609" spans="11:12" x14ac:dyDescent="0.25">
      <c r="K609" s="48">
        <v>43960</v>
      </c>
      <c r="L609" s="30">
        <v>94.790499999999994</v>
      </c>
    </row>
    <row r="610" spans="11:12" x14ac:dyDescent="0.25">
      <c r="K610" s="48">
        <v>43967</v>
      </c>
      <c r="L610" s="30">
        <v>92.024799999999999</v>
      </c>
    </row>
    <row r="611" spans="11:12" x14ac:dyDescent="0.25">
      <c r="K611" s="48">
        <v>43974</v>
      </c>
      <c r="L611" s="30">
        <v>92.771900000000002</v>
      </c>
    </row>
    <row r="612" spans="11:12" x14ac:dyDescent="0.25">
      <c r="K612" s="48">
        <v>43981</v>
      </c>
      <c r="L612" s="30">
        <v>92.375200000000007</v>
      </c>
    </row>
    <row r="613" spans="11:12" x14ac:dyDescent="0.25">
      <c r="K613" s="48">
        <v>43988</v>
      </c>
      <c r="L613" s="30">
        <v>96.078999999999994</v>
      </c>
    </row>
    <row r="614" spans="11:12" x14ac:dyDescent="0.25">
      <c r="K614" s="48">
        <v>43995</v>
      </c>
      <c r="L614" s="30">
        <v>96.203299999999999</v>
      </c>
    </row>
    <row r="615" spans="11:12" x14ac:dyDescent="0.25">
      <c r="K615" s="48">
        <v>44002</v>
      </c>
      <c r="L615" s="30">
        <v>95.068299999999994</v>
      </c>
    </row>
    <row r="616" spans="11:12" x14ac:dyDescent="0.25">
      <c r="K616" s="48">
        <v>44009</v>
      </c>
      <c r="L616" s="30">
        <v>95.493499999999997</v>
      </c>
    </row>
    <row r="617" spans="11:12" x14ac:dyDescent="0.25">
      <c r="K617" s="48">
        <v>44016</v>
      </c>
      <c r="L617" s="30">
        <v>96.681399999999996</v>
      </c>
    </row>
    <row r="618" spans="11:12" x14ac:dyDescent="0.25">
      <c r="K618" s="48">
        <v>44023</v>
      </c>
      <c r="L618" s="30">
        <v>94.316199999999995</v>
      </c>
    </row>
    <row r="619" spans="11:12" x14ac:dyDescent="0.25">
      <c r="K619" s="48">
        <v>44030</v>
      </c>
      <c r="L619" s="30">
        <v>95.535899999999998</v>
      </c>
    </row>
    <row r="620" spans="11:12" x14ac:dyDescent="0.25">
      <c r="K620" s="48">
        <v>44037</v>
      </c>
      <c r="L620" s="30">
        <v>94.988799999999998</v>
      </c>
    </row>
    <row r="621" spans="11:12" x14ac:dyDescent="0.25">
      <c r="K621" s="48">
        <v>44044</v>
      </c>
      <c r="L621" s="30">
        <v>96.766199999999998</v>
      </c>
    </row>
    <row r="622" spans="11:12" x14ac:dyDescent="0.25">
      <c r="K622" s="48">
        <v>44051</v>
      </c>
      <c r="L622" s="30">
        <v>95.235299999999995</v>
      </c>
    </row>
    <row r="623" spans="11:12" x14ac:dyDescent="0.25">
      <c r="K623" s="48">
        <v>44058</v>
      </c>
      <c r="L623" s="30">
        <v>96.152600000000007</v>
      </c>
    </row>
    <row r="624" spans="11:12" x14ac:dyDescent="0.25">
      <c r="K624" s="48">
        <v>44065</v>
      </c>
      <c r="L624" s="30">
        <v>95.834800000000001</v>
      </c>
    </row>
    <row r="625" spans="11:12" x14ac:dyDescent="0.25">
      <c r="K625" s="48">
        <v>44072</v>
      </c>
      <c r="L625" s="30">
        <v>96.530199999999994</v>
      </c>
    </row>
    <row r="626" spans="11:12" x14ac:dyDescent="0.25">
      <c r="K626" s="48">
        <v>44079</v>
      </c>
      <c r="L626" s="30">
        <v>97.632599999999996</v>
      </c>
    </row>
    <row r="627" spans="11:12" x14ac:dyDescent="0.25">
      <c r="K627" s="48">
        <v>44086</v>
      </c>
      <c r="L627" s="30">
        <v>98.259200000000007</v>
      </c>
    </row>
    <row r="628" spans="11:12" x14ac:dyDescent="0.25">
      <c r="K628" s="48">
        <v>44093</v>
      </c>
      <c r="L628" s="30">
        <v>98.935900000000004</v>
      </c>
    </row>
    <row r="629" spans="11:12" x14ac:dyDescent="0.25">
      <c r="K629" s="48">
        <v>44100</v>
      </c>
      <c r="L629" s="30">
        <v>97.193200000000004</v>
      </c>
    </row>
    <row r="630" spans="11:12" x14ac:dyDescent="0.25">
      <c r="K630" s="48">
        <v>44107</v>
      </c>
      <c r="L630" s="30">
        <v>95.973600000000005</v>
      </c>
    </row>
    <row r="631" spans="11:12" x14ac:dyDescent="0.25">
      <c r="K631" s="48">
        <v>44114</v>
      </c>
      <c r="L631" s="30">
        <v>96.834000000000003</v>
      </c>
    </row>
    <row r="632" spans="11:12" x14ac:dyDescent="0.25">
      <c r="K632" s="48">
        <v>44121</v>
      </c>
      <c r="L632" s="30">
        <v>96.569800000000001</v>
      </c>
    </row>
    <row r="633" spans="11:12" x14ac:dyDescent="0.25">
      <c r="K633" s="48">
        <v>44128</v>
      </c>
      <c r="L633" s="30">
        <v>96.255099999999999</v>
      </c>
    </row>
    <row r="634" spans="11:12" x14ac:dyDescent="0.25">
      <c r="K634" s="48">
        <v>44135</v>
      </c>
      <c r="L634" s="30">
        <v>95.828100000000006</v>
      </c>
    </row>
    <row r="635" spans="11:12" x14ac:dyDescent="0.25">
      <c r="K635" s="48">
        <v>44142</v>
      </c>
      <c r="L635" s="30">
        <v>98.252099999999999</v>
      </c>
    </row>
    <row r="636" spans="11:12" x14ac:dyDescent="0.25">
      <c r="K636" s="48">
        <v>44149</v>
      </c>
      <c r="L636" s="30">
        <v>98.502200000000002</v>
      </c>
    </row>
    <row r="637" spans="11:12" x14ac:dyDescent="0.25">
      <c r="K637" s="48">
        <v>44156</v>
      </c>
      <c r="L637" s="30">
        <v>99.855699999999999</v>
      </c>
    </row>
    <row r="638" spans="11:12" x14ac:dyDescent="0.25">
      <c r="K638" s="48">
        <v>44163</v>
      </c>
      <c r="L638" s="30">
        <v>100.4186</v>
      </c>
    </row>
    <row r="639" spans="11:12" x14ac:dyDescent="0.25">
      <c r="K639" s="48">
        <v>44170</v>
      </c>
      <c r="L639" s="30">
        <v>102.66500000000001</v>
      </c>
    </row>
    <row r="640" spans="11:12" x14ac:dyDescent="0.25">
      <c r="K640" s="48">
        <v>44177</v>
      </c>
      <c r="L640" s="30">
        <v>103.88160000000001</v>
      </c>
    </row>
    <row r="641" spans="11:12" x14ac:dyDescent="0.25">
      <c r="K641" s="48">
        <v>44184</v>
      </c>
      <c r="L641" s="30">
        <v>103.4853</v>
      </c>
    </row>
    <row r="642" spans="11:12" x14ac:dyDescent="0.25">
      <c r="K642" s="48">
        <v>44191</v>
      </c>
      <c r="L642" s="30">
        <v>97.996600000000001</v>
      </c>
    </row>
    <row r="643" spans="11:12" x14ac:dyDescent="0.25">
      <c r="K643" s="48">
        <v>44198</v>
      </c>
      <c r="L643" s="30">
        <v>94.479100000000003</v>
      </c>
    </row>
    <row r="644" spans="11:12" x14ac:dyDescent="0.25">
      <c r="K644" s="48">
        <v>44205</v>
      </c>
      <c r="L644" s="30">
        <v>96.552300000000002</v>
      </c>
    </row>
    <row r="645" spans="11:12" x14ac:dyDescent="0.25">
      <c r="K645" s="48">
        <v>44212</v>
      </c>
      <c r="L645" s="30">
        <v>97.710700000000003</v>
      </c>
    </row>
    <row r="646" spans="11:12" x14ac:dyDescent="0.25">
      <c r="K646" s="48">
        <v>44219</v>
      </c>
      <c r="L646" s="30">
        <v>98.258399999999995</v>
      </c>
    </row>
    <row r="647" spans="11:12" x14ac:dyDescent="0.25">
      <c r="K647" s="48">
        <v>44226</v>
      </c>
      <c r="L647" s="30">
        <v>98.465400000000002</v>
      </c>
    </row>
    <row r="648" spans="11:12" x14ac:dyDescent="0.25">
      <c r="K648" s="48">
        <v>44233</v>
      </c>
      <c r="L648" s="30">
        <v>101.0645</v>
      </c>
    </row>
    <row r="649" spans="11:12" x14ac:dyDescent="0.25">
      <c r="K649" s="48">
        <v>44240</v>
      </c>
      <c r="L649" s="30">
        <v>103.292</v>
      </c>
    </row>
    <row r="650" spans="11:12" x14ac:dyDescent="0.25">
      <c r="K650" s="48">
        <v>44247</v>
      </c>
      <c r="L650" s="30">
        <v>102.7955</v>
      </c>
    </row>
    <row r="651" spans="11:12" x14ac:dyDescent="0.25">
      <c r="K651" s="48">
        <v>44254</v>
      </c>
      <c r="L651" s="30">
        <v>102.5479</v>
      </c>
    </row>
    <row r="652" spans="11:12" x14ac:dyDescent="0.25">
      <c r="K652" s="48">
        <v>44261</v>
      </c>
      <c r="L652" s="30">
        <v>102.8712</v>
      </c>
    </row>
    <row r="653" spans="11:12" x14ac:dyDescent="0.25">
      <c r="K653" s="48">
        <v>44268</v>
      </c>
      <c r="L653" s="30">
        <v>103.9589</v>
      </c>
    </row>
    <row r="654" spans="11:12" x14ac:dyDescent="0.25">
      <c r="K654" s="48">
        <v>44275</v>
      </c>
      <c r="L654" s="30">
        <v>103.7161</v>
      </c>
    </row>
    <row r="655" spans="11:12" x14ac:dyDescent="0.25">
      <c r="K655" s="48">
        <v>44282</v>
      </c>
      <c r="L655" s="30">
        <v>102.2086</v>
      </c>
    </row>
    <row r="656" spans="11:12" x14ac:dyDescent="0.25">
      <c r="K656" s="48">
        <v>44289</v>
      </c>
      <c r="L656" s="30">
        <v>103.5945</v>
      </c>
    </row>
    <row r="657" spans="11:12" x14ac:dyDescent="0.25">
      <c r="K657" s="48">
        <v>44296</v>
      </c>
      <c r="L657" s="30">
        <v>102.2496</v>
      </c>
    </row>
    <row r="658" spans="11:12" x14ac:dyDescent="0.25">
      <c r="K658" s="48">
        <v>44303</v>
      </c>
      <c r="L658" s="30">
        <v>102.509</v>
      </c>
    </row>
    <row r="659" spans="11:12" x14ac:dyDescent="0.25">
      <c r="K659" s="48">
        <v>44310</v>
      </c>
      <c r="L659" s="30">
        <v>101.67400000000001</v>
      </c>
    </row>
    <row r="660" spans="11:12" x14ac:dyDescent="0.25">
      <c r="K660" s="48">
        <v>44317</v>
      </c>
      <c r="L660" s="30">
        <v>100.59439999999999</v>
      </c>
    </row>
    <row r="661" spans="11:12" x14ac:dyDescent="0.25">
      <c r="K661" s="48">
        <v>44324</v>
      </c>
      <c r="L661" s="30">
        <v>100.8824</v>
      </c>
    </row>
    <row r="662" spans="11:12" x14ac:dyDescent="0.25">
      <c r="K662" s="48" t="s">
        <v>54</v>
      </c>
      <c r="L662" s="30" t="s">
        <v>54</v>
      </c>
    </row>
    <row r="663" spans="11:12" x14ac:dyDescent="0.25">
      <c r="K663" s="48" t="s">
        <v>54</v>
      </c>
      <c r="L663" s="30" t="s">
        <v>54</v>
      </c>
    </row>
    <row r="664" spans="11:12" x14ac:dyDescent="0.25">
      <c r="K664" s="48" t="s">
        <v>54</v>
      </c>
      <c r="L664" s="30" t="s">
        <v>54</v>
      </c>
    </row>
    <row r="665" spans="11:12" x14ac:dyDescent="0.25">
      <c r="K665" s="48" t="s">
        <v>54</v>
      </c>
      <c r="L665" s="30" t="s">
        <v>54</v>
      </c>
    </row>
    <row r="666" spans="11:12" x14ac:dyDescent="0.25">
      <c r="K666" s="48" t="s">
        <v>54</v>
      </c>
      <c r="L666" s="30" t="s">
        <v>54</v>
      </c>
    </row>
    <row r="667" spans="11:12" x14ac:dyDescent="0.25">
      <c r="K667" s="48" t="s">
        <v>54</v>
      </c>
      <c r="L667" s="30" t="s">
        <v>54</v>
      </c>
    </row>
    <row r="668" spans="11:12" x14ac:dyDescent="0.25">
      <c r="K668" s="48" t="s">
        <v>54</v>
      </c>
      <c r="L668" s="30" t="s">
        <v>54</v>
      </c>
    </row>
    <row r="669" spans="11:12" x14ac:dyDescent="0.25">
      <c r="K669" s="48" t="s">
        <v>54</v>
      </c>
      <c r="L669" s="30" t="s">
        <v>54</v>
      </c>
    </row>
    <row r="670" spans="11:12" x14ac:dyDescent="0.25">
      <c r="K670" s="48" t="s">
        <v>54</v>
      </c>
      <c r="L670" s="30" t="s">
        <v>54</v>
      </c>
    </row>
    <row r="671" spans="11:12" x14ac:dyDescent="0.25">
      <c r="K671" s="48" t="s">
        <v>54</v>
      </c>
      <c r="L671" s="30" t="s">
        <v>54</v>
      </c>
    </row>
    <row r="672" spans="11:12" x14ac:dyDescent="0.25">
      <c r="K672" s="48" t="s">
        <v>54</v>
      </c>
      <c r="L672" s="30" t="s">
        <v>54</v>
      </c>
    </row>
    <row r="673" spans="11:12" x14ac:dyDescent="0.25">
      <c r="K673" s="48" t="s">
        <v>54</v>
      </c>
      <c r="L673" s="30" t="s">
        <v>54</v>
      </c>
    </row>
    <row r="674" spans="11:12" x14ac:dyDescent="0.25">
      <c r="K674" s="48" t="s">
        <v>54</v>
      </c>
      <c r="L674" s="30" t="s">
        <v>54</v>
      </c>
    </row>
    <row r="675" spans="11:12" x14ac:dyDescent="0.25">
      <c r="K675" s="48" t="s">
        <v>54</v>
      </c>
      <c r="L675" s="30" t="s">
        <v>54</v>
      </c>
    </row>
    <row r="676" spans="11:12" x14ac:dyDescent="0.25">
      <c r="K676" s="48" t="s">
        <v>54</v>
      </c>
      <c r="L676" s="30" t="s">
        <v>54</v>
      </c>
    </row>
    <row r="677" spans="11:12" x14ac:dyDescent="0.25">
      <c r="K677" s="48" t="s">
        <v>54</v>
      </c>
      <c r="L677" s="30" t="s">
        <v>54</v>
      </c>
    </row>
    <row r="678" spans="11:12" x14ac:dyDescent="0.25">
      <c r="K678" s="48" t="s">
        <v>54</v>
      </c>
      <c r="L678" s="30" t="s">
        <v>54</v>
      </c>
    </row>
    <row r="679" spans="11:12" x14ac:dyDescent="0.25">
      <c r="K679" s="48" t="s">
        <v>54</v>
      </c>
      <c r="L679" s="30" t="s">
        <v>54</v>
      </c>
    </row>
    <row r="680" spans="11:12" x14ac:dyDescent="0.25">
      <c r="K680" s="48" t="s">
        <v>54</v>
      </c>
      <c r="L680" s="30" t="s">
        <v>54</v>
      </c>
    </row>
    <row r="681" spans="11:12" x14ac:dyDescent="0.25">
      <c r="K681" s="48" t="s">
        <v>54</v>
      </c>
      <c r="L681" s="30" t="s">
        <v>54</v>
      </c>
    </row>
    <row r="682" spans="11:12" x14ac:dyDescent="0.25">
      <c r="K682" s="48" t="s">
        <v>54</v>
      </c>
      <c r="L682" s="30" t="s">
        <v>54</v>
      </c>
    </row>
    <row r="683" spans="11:12" x14ac:dyDescent="0.25">
      <c r="K683" s="48" t="s">
        <v>54</v>
      </c>
      <c r="L683" s="30" t="s">
        <v>54</v>
      </c>
    </row>
    <row r="684" spans="11:12" x14ac:dyDescent="0.25">
      <c r="K684" s="48" t="s">
        <v>54</v>
      </c>
      <c r="L684" s="30" t="s">
        <v>54</v>
      </c>
    </row>
    <row r="685" spans="11:12" x14ac:dyDescent="0.25">
      <c r="K685" s="48" t="s">
        <v>54</v>
      </c>
      <c r="L685" s="30" t="s">
        <v>54</v>
      </c>
    </row>
    <row r="686" spans="11:12" x14ac:dyDescent="0.25">
      <c r="K686" s="48" t="s">
        <v>54</v>
      </c>
      <c r="L686" s="30" t="s">
        <v>54</v>
      </c>
    </row>
    <row r="687" spans="11:12" x14ac:dyDescent="0.25">
      <c r="K687" s="48" t="s">
        <v>54</v>
      </c>
      <c r="L687" s="30" t="s">
        <v>54</v>
      </c>
    </row>
    <row r="688" spans="11:12" x14ac:dyDescent="0.25">
      <c r="K688" s="48" t="s">
        <v>54</v>
      </c>
      <c r="L688" s="30" t="s">
        <v>54</v>
      </c>
    </row>
    <row r="689" spans="11:12" x14ac:dyDescent="0.25">
      <c r="K689" s="48" t="s">
        <v>54</v>
      </c>
      <c r="L689" s="30" t="s">
        <v>54</v>
      </c>
    </row>
    <row r="690" spans="11:12" x14ac:dyDescent="0.25">
      <c r="K690" s="48" t="s">
        <v>54</v>
      </c>
      <c r="L690" s="30" t="s">
        <v>54</v>
      </c>
    </row>
    <row r="691" spans="11:12" x14ac:dyDescent="0.25">
      <c r="K691" s="48" t="s">
        <v>54</v>
      </c>
      <c r="L691" s="30" t="s">
        <v>54</v>
      </c>
    </row>
    <row r="692" spans="11:12" x14ac:dyDescent="0.25">
      <c r="K692" s="48" t="s">
        <v>54</v>
      </c>
      <c r="L692" s="30" t="s">
        <v>54</v>
      </c>
    </row>
    <row r="693" spans="11:12" x14ac:dyDescent="0.25">
      <c r="K693" s="48" t="s">
        <v>54</v>
      </c>
      <c r="L693" s="30" t="s">
        <v>54</v>
      </c>
    </row>
    <row r="694" spans="11:12" x14ac:dyDescent="0.25">
      <c r="K694" s="48" t="s">
        <v>54</v>
      </c>
      <c r="L694" s="30" t="s">
        <v>54</v>
      </c>
    </row>
    <row r="695" spans="11:12" x14ac:dyDescent="0.25">
      <c r="K695" s="48" t="s">
        <v>54</v>
      </c>
      <c r="L695" s="30" t="s">
        <v>54</v>
      </c>
    </row>
    <row r="696" spans="11:12" x14ac:dyDescent="0.25">
      <c r="K696" s="48" t="s">
        <v>54</v>
      </c>
      <c r="L696" s="30" t="s">
        <v>54</v>
      </c>
    </row>
    <row r="697" spans="11:12" x14ac:dyDescent="0.25">
      <c r="K697" s="48" t="s">
        <v>54</v>
      </c>
      <c r="L697" s="30" t="s">
        <v>54</v>
      </c>
    </row>
    <row r="698" spans="11:12" x14ac:dyDescent="0.25">
      <c r="K698" s="48" t="s">
        <v>54</v>
      </c>
      <c r="L698" s="30" t="s">
        <v>54</v>
      </c>
    </row>
    <row r="699" spans="11:12" x14ac:dyDescent="0.25">
      <c r="K699" s="48" t="s">
        <v>54</v>
      </c>
      <c r="L699" s="30" t="s">
        <v>54</v>
      </c>
    </row>
    <row r="700" spans="11:12" x14ac:dyDescent="0.25">
      <c r="K700" s="48" t="s">
        <v>54</v>
      </c>
      <c r="L700" s="30" t="s">
        <v>54</v>
      </c>
    </row>
    <row r="701" spans="11:12" x14ac:dyDescent="0.25">
      <c r="K701" s="48" t="s">
        <v>54</v>
      </c>
      <c r="L701" s="30" t="s">
        <v>54</v>
      </c>
    </row>
    <row r="702" spans="11:12" x14ac:dyDescent="0.25">
      <c r="K702" s="48" t="s">
        <v>54</v>
      </c>
      <c r="L702" s="30" t="s">
        <v>54</v>
      </c>
    </row>
    <row r="703" spans="11:12" x14ac:dyDescent="0.25">
      <c r="K703" s="48" t="s">
        <v>54</v>
      </c>
      <c r="L703" s="30" t="s">
        <v>54</v>
      </c>
    </row>
    <row r="704" spans="11:12" x14ac:dyDescent="0.25">
      <c r="K704" s="48" t="s">
        <v>54</v>
      </c>
      <c r="L704" s="30" t="s">
        <v>54</v>
      </c>
    </row>
    <row r="705" spans="11:12" x14ac:dyDescent="0.25">
      <c r="K705" s="48" t="s">
        <v>54</v>
      </c>
      <c r="L705" s="30" t="s">
        <v>54</v>
      </c>
    </row>
    <row r="706" spans="11:12" x14ac:dyDescent="0.25">
      <c r="K706" s="48" t="s">
        <v>54</v>
      </c>
      <c r="L706" s="30" t="s">
        <v>54</v>
      </c>
    </row>
    <row r="707" spans="11:12" x14ac:dyDescent="0.25">
      <c r="K707" s="48" t="s">
        <v>54</v>
      </c>
      <c r="L707" s="30" t="s">
        <v>54</v>
      </c>
    </row>
    <row r="708" spans="11:12" x14ac:dyDescent="0.25">
      <c r="K708" s="48" t="s">
        <v>54</v>
      </c>
      <c r="L708" s="30" t="s">
        <v>54</v>
      </c>
    </row>
    <row r="709" spans="11:12" x14ac:dyDescent="0.25">
      <c r="K709" s="48" t="s">
        <v>54</v>
      </c>
      <c r="L709" s="30" t="s">
        <v>54</v>
      </c>
    </row>
    <row r="710" spans="11:12" x14ac:dyDescent="0.25">
      <c r="K710" s="48" t="s">
        <v>54</v>
      </c>
      <c r="L710" s="30" t="s">
        <v>54</v>
      </c>
    </row>
    <row r="711" spans="11:12" x14ac:dyDescent="0.25">
      <c r="K711" s="48" t="s">
        <v>54</v>
      </c>
      <c r="L711" s="30" t="s">
        <v>54</v>
      </c>
    </row>
    <row r="712" spans="11:12" x14ac:dyDescent="0.25">
      <c r="K712" s="48" t="s">
        <v>54</v>
      </c>
      <c r="L712" s="30" t="s">
        <v>54</v>
      </c>
    </row>
    <row r="713" spans="11:12" x14ac:dyDescent="0.25">
      <c r="K713" s="48" t="s">
        <v>54</v>
      </c>
      <c r="L713" s="30" t="s">
        <v>54</v>
      </c>
    </row>
    <row r="714" spans="11:12" x14ac:dyDescent="0.25">
      <c r="K714" s="48" t="s">
        <v>54</v>
      </c>
      <c r="L714" s="30" t="s">
        <v>54</v>
      </c>
    </row>
    <row r="715" spans="11:12" x14ac:dyDescent="0.25">
      <c r="K715" s="48" t="s">
        <v>54</v>
      </c>
      <c r="L715" s="30" t="s">
        <v>54</v>
      </c>
    </row>
    <row r="716" spans="11:12" x14ac:dyDescent="0.25">
      <c r="K716" s="48" t="s">
        <v>54</v>
      </c>
      <c r="L716" s="30" t="s">
        <v>54</v>
      </c>
    </row>
    <row r="717" spans="11:12" x14ac:dyDescent="0.25">
      <c r="K717" s="48" t="s">
        <v>54</v>
      </c>
      <c r="L717" s="30" t="s">
        <v>54</v>
      </c>
    </row>
    <row r="718" spans="11:12" x14ac:dyDescent="0.25">
      <c r="K718" s="48" t="s">
        <v>54</v>
      </c>
      <c r="L718" s="30" t="s">
        <v>54</v>
      </c>
    </row>
    <row r="719" spans="11:12" x14ac:dyDescent="0.25">
      <c r="K719" s="48" t="s">
        <v>54</v>
      </c>
      <c r="L719" s="30" t="s">
        <v>54</v>
      </c>
    </row>
    <row r="720" spans="11:12" x14ac:dyDescent="0.25">
      <c r="K720" s="48" t="s">
        <v>54</v>
      </c>
      <c r="L720" s="30" t="s">
        <v>54</v>
      </c>
    </row>
    <row r="721" spans="11:12" x14ac:dyDescent="0.25">
      <c r="K721" s="48" t="s">
        <v>54</v>
      </c>
      <c r="L721" s="30" t="s">
        <v>54</v>
      </c>
    </row>
    <row r="722" spans="11:12" x14ac:dyDescent="0.25">
      <c r="K722" s="48" t="s">
        <v>54</v>
      </c>
      <c r="L722" s="30" t="s">
        <v>54</v>
      </c>
    </row>
    <row r="723" spans="11:12" x14ac:dyDescent="0.25">
      <c r="K723" s="48" t="s">
        <v>54</v>
      </c>
      <c r="L723" s="30" t="s">
        <v>54</v>
      </c>
    </row>
    <row r="724" spans="11:12" x14ac:dyDescent="0.25">
      <c r="K724" s="48" t="s">
        <v>54</v>
      </c>
      <c r="L724" s="30" t="s">
        <v>54</v>
      </c>
    </row>
    <row r="725" spans="11:12" x14ac:dyDescent="0.25">
      <c r="K725" s="48" t="s">
        <v>54</v>
      </c>
      <c r="L725" s="30" t="s">
        <v>54</v>
      </c>
    </row>
    <row r="726" spans="11:12" x14ac:dyDescent="0.25">
      <c r="K726" s="48" t="s">
        <v>54</v>
      </c>
      <c r="L726" s="30" t="s">
        <v>54</v>
      </c>
    </row>
    <row r="727" spans="11:12" x14ac:dyDescent="0.25">
      <c r="K727" s="48" t="s">
        <v>54</v>
      </c>
      <c r="L727" s="30" t="s">
        <v>54</v>
      </c>
    </row>
    <row r="728" spans="11:12" x14ac:dyDescent="0.25">
      <c r="K728" s="48" t="s">
        <v>54</v>
      </c>
      <c r="L728" s="30" t="s">
        <v>54</v>
      </c>
    </row>
    <row r="729" spans="11:12" x14ac:dyDescent="0.25">
      <c r="K729" s="48" t="s">
        <v>54</v>
      </c>
      <c r="L729" s="30" t="s">
        <v>54</v>
      </c>
    </row>
    <row r="730" spans="11:12" x14ac:dyDescent="0.25">
      <c r="K730" s="48" t="s">
        <v>54</v>
      </c>
      <c r="L730" s="30" t="s">
        <v>54</v>
      </c>
    </row>
    <row r="731" spans="11:12" x14ac:dyDescent="0.25">
      <c r="K731" s="48" t="s">
        <v>54</v>
      </c>
      <c r="L731" s="30" t="s">
        <v>54</v>
      </c>
    </row>
    <row r="732" spans="11:12" x14ac:dyDescent="0.25">
      <c r="K732" s="48" t="s">
        <v>54</v>
      </c>
      <c r="L732" s="30" t="s">
        <v>54</v>
      </c>
    </row>
    <row r="733" spans="11:12" x14ac:dyDescent="0.25">
      <c r="K733" s="48" t="s">
        <v>54</v>
      </c>
      <c r="L733" s="30" t="s">
        <v>54</v>
      </c>
    </row>
    <row r="734" spans="11:12" x14ac:dyDescent="0.25">
      <c r="K734" s="48" t="s">
        <v>54</v>
      </c>
      <c r="L734" s="30" t="s">
        <v>54</v>
      </c>
    </row>
    <row r="735" spans="11:12" x14ac:dyDescent="0.25">
      <c r="K735" s="48" t="s">
        <v>54</v>
      </c>
      <c r="L735" s="30" t="s">
        <v>54</v>
      </c>
    </row>
    <row r="736" spans="11:12" x14ac:dyDescent="0.25">
      <c r="K736" s="48" t="s">
        <v>54</v>
      </c>
      <c r="L736" s="30" t="s">
        <v>54</v>
      </c>
    </row>
    <row r="737" spans="11:12" x14ac:dyDescent="0.25">
      <c r="K737" s="48" t="s">
        <v>54</v>
      </c>
      <c r="L737" s="30" t="s">
        <v>54</v>
      </c>
    </row>
    <row r="738" spans="11:12" x14ac:dyDescent="0.25">
      <c r="K738" s="48" t="s">
        <v>54</v>
      </c>
      <c r="L738" s="30" t="s">
        <v>54</v>
      </c>
    </row>
    <row r="739" spans="11:12" x14ac:dyDescent="0.25">
      <c r="K739" s="48" t="s">
        <v>54</v>
      </c>
      <c r="L739" s="30" t="s">
        <v>54</v>
      </c>
    </row>
    <row r="740" spans="11:12" x14ac:dyDescent="0.25">
      <c r="K740" s="48" t="s">
        <v>54</v>
      </c>
      <c r="L740" s="30" t="s">
        <v>54</v>
      </c>
    </row>
    <row r="741" spans="11:12" x14ac:dyDescent="0.25">
      <c r="K741" s="48" t="s">
        <v>54</v>
      </c>
      <c r="L741" s="30" t="s">
        <v>54</v>
      </c>
    </row>
    <row r="742" spans="11:12" x14ac:dyDescent="0.25">
      <c r="K742" s="48" t="s">
        <v>54</v>
      </c>
      <c r="L742" s="30" t="s">
        <v>54</v>
      </c>
    </row>
    <row r="743" spans="11:12" x14ac:dyDescent="0.25">
      <c r="K743" s="48" t="s">
        <v>54</v>
      </c>
      <c r="L743" s="30" t="s">
        <v>54</v>
      </c>
    </row>
    <row r="744" spans="11:12" x14ac:dyDescent="0.25">
      <c r="K744" s="48" t="s">
        <v>54</v>
      </c>
      <c r="L744" s="30" t="s">
        <v>54</v>
      </c>
    </row>
    <row r="745" spans="11:12" x14ac:dyDescent="0.25">
      <c r="K745" s="48" t="s">
        <v>54</v>
      </c>
      <c r="L745" s="30" t="s">
        <v>54</v>
      </c>
    </row>
    <row r="746" spans="11:12" x14ac:dyDescent="0.25">
      <c r="K746" s="48" t="s">
        <v>54</v>
      </c>
      <c r="L746" s="30" t="s">
        <v>54</v>
      </c>
    </row>
    <row r="747" spans="11:12" x14ac:dyDescent="0.25">
      <c r="K747" s="48" t="s">
        <v>54</v>
      </c>
      <c r="L747" s="30" t="s">
        <v>54</v>
      </c>
    </row>
    <row r="748" spans="11:12" x14ac:dyDescent="0.25">
      <c r="K748" s="22"/>
      <c r="L748" s="26"/>
    </row>
    <row r="749" spans="11:12" x14ac:dyDescent="0.25">
      <c r="K749" s="22"/>
      <c r="L749" s="26"/>
    </row>
    <row r="750" spans="11:12" x14ac:dyDescent="0.25">
      <c r="K750" s="22"/>
      <c r="L750" s="26"/>
    </row>
    <row r="751" spans="11:12" x14ac:dyDescent="0.25">
      <c r="K751" s="22"/>
      <c r="L751" s="26"/>
    </row>
    <row r="752" spans="11:12" x14ac:dyDescent="0.25">
      <c r="K752" s="22"/>
      <c r="L752" s="26"/>
    </row>
    <row r="753" spans="11:12" x14ac:dyDescent="0.25">
      <c r="K753" s="22"/>
      <c r="L753" s="26"/>
    </row>
    <row r="754" spans="11:12" x14ac:dyDescent="0.25">
      <c r="K754" s="22"/>
      <c r="L754" s="26"/>
    </row>
    <row r="755" spans="11:12" x14ac:dyDescent="0.25">
      <c r="K755" s="22"/>
      <c r="L755" s="26"/>
    </row>
    <row r="756" spans="11:12" x14ac:dyDescent="0.25">
      <c r="K756" s="22"/>
      <c r="L756" s="26"/>
    </row>
    <row r="757" spans="11:12" x14ac:dyDescent="0.25">
      <c r="K757" s="22"/>
      <c r="L757" s="26"/>
    </row>
    <row r="758" spans="11:12" x14ac:dyDescent="0.25">
      <c r="K758" s="22"/>
      <c r="L758" s="26"/>
    </row>
    <row r="759" spans="11:12" x14ac:dyDescent="0.25">
      <c r="K759" s="22"/>
      <c r="L759" s="26"/>
    </row>
    <row r="760" spans="11:12" x14ac:dyDescent="0.25">
      <c r="K760" s="22"/>
      <c r="L760" s="26"/>
    </row>
    <row r="761" spans="11:12" x14ac:dyDescent="0.25">
      <c r="K761" s="22"/>
      <c r="L761" s="26"/>
    </row>
    <row r="762" spans="11:12" x14ac:dyDescent="0.25">
      <c r="K762" s="22"/>
      <c r="L762" s="26"/>
    </row>
    <row r="763" spans="11:12" x14ac:dyDescent="0.25">
      <c r="K763" s="22"/>
      <c r="L763" s="26"/>
    </row>
    <row r="764" spans="11:12" x14ac:dyDescent="0.25">
      <c r="K764" s="22"/>
      <c r="L764" s="26"/>
    </row>
    <row r="765" spans="11:12" x14ac:dyDescent="0.25">
      <c r="K765" s="22"/>
      <c r="L765" s="26"/>
    </row>
    <row r="766" spans="11:12" x14ac:dyDescent="0.25">
      <c r="K766" s="22"/>
      <c r="L766" s="26"/>
    </row>
    <row r="767" spans="11:12" x14ac:dyDescent="0.25">
      <c r="K767" s="22"/>
      <c r="L767" s="26"/>
    </row>
    <row r="768" spans="11:12" x14ac:dyDescent="0.25">
      <c r="K768" s="22"/>
      <c r="L768" s="26"/>
    </row>
    <row r="769" spans="11:12" x14ac:dyDescent="0.25">
      <c r="K769" s="22"/>
      <c r="L769" s="26"/>
    </row>
    <row r="770" spans="11:12" x14ac:dyDescent="0.25">
      <c r="K770" s="22"/>
      <c r="L770" s="26"/>
    </row>
    <row r="771" spans="11:12" x14ac:dyDescent="0.25">
      <c r="K771" s="22"/>
      <c r="L771" s="26"/>
    </row>
    <row r="772" spans="11:12" x14ac:dyDescent="0.25">
      <c r="K772" s="22"/>
      <c r="L772" s="26"/>
    </row>
    <row r="773" spans="11:12" x14ac:dyDescent="0.25">
      <c r="K773" s="22"/>
      <c r="L773" s="26"/>
    </row>
    <row r="774" spans="11:12" x14ac:dyDescent="0.25">
      <c r="K774" s="22"/>
      <c r="L774" s="26"/>
    </row>
    <row r="775" spans="11:12" x14ac:dyDescent="0.25">
      <c r="K775" s="22"/>
      <c r="L775" s="26"/>
    </row>
    <row r="776" spans="11:12" x14ac:dyDescent="0.25">
      <c r="K776" s="22"/>
      <c r="L776" s="26"/>
    </row>
    <row r="777" spans="11:12" x14ac:dyDescent="0.25">
      <c r="K777" s="22"/>
      <c r="L777" s="26"/>
    </row>
    <row r="778" spans="11:12" x14ac:dyDescent="0.25">
      <c r="K778" s="22"/>
      <c r="L778" s="26"/>
    </row>
    <row r="779" spans="11:12" x14ac:dyDescent="0.25">
      <c r="K779" s="22"/>
      <c r="L779" s="26"/>
    </row>
    <row r="780" spans="11:12" x14ac:dyDescent="0.25">
      <c r="K780" s="22"/>
      <c r="L780" s="26"/>
    </row>
    <row r="781" spans="11:12" x14ac:dyDescent="0.25">
      <c r="K781" s="22"/>
      <c r="L781" s="26"/>
    </row>
    <row r="782" spans="11:12" x14ac:dyDescent="0.25">
      <c r="K782" s="22"/>
      <c r="L782" s="26"/>
    </row>
    <row r="783" spans="11:12" x14ac:dyDescent="0.25">
      <c r="K783" s="22"/>
      <c r="L783" s="26"/>
    </row>
    <row r="784" spans="11:12" x14ac:dyDescent="0.25">
      <c r="K784" s="22"/>
      <c r="L784" s="26"/>
    </row>
    <row r="785" spans="11:12" x14ac:dyDescent="0.25">
      <c r="K785" s="22"/>
      <c r="L785" s="26"/>
    </row>
    <row r="786" spans="11:12" x14ac:dyDescent="0.25">
      <c r="K786" s="22"/>
      <c r="L786" s="26"/>
    </row>
    <row r="787" spans="11:12" x14ac:dyDescent="0.25">
      <c r="K787" s="22"/>
      <c r="L787" s="26"/>
    </row>
    <row r="788" spans="11:12" x14ac:dyDescent="0.25">
      <c r="K788" s="22"/>
      <c r="L788" s="26"/>
    </row>
    <row r="789" spans="11:12" x14ac:dyDescent="0.25">
      <c r="K789" s="22"/>
      <c r="L789" s="26"/>
    </row>
    <row r="790" spans="11:12" x14ac:dyDescent="0.25">
      <c r="K790" s="22"/>
      <c r="L790" s="26"/>
    </row>
    <row r="791" spans="11:12" x14ac:dyDescent="0.25">
      <c r="K791" s="22"/>
      <c r="L791" s="26"/>
    </row>
    <row r="792" spans="11:12" x14ac:dyDescent="0.25">
      <c r="K792" s="22"/>
      <c r="L792" s="26"/>
    </row>
    <row r="793" spans="11:12" x14ac:dyDescent="0.25">
      <c r="K793" s="22"/>
      <c r="L793" s="26"/>
    </row>
    <row r="794" spans="11:12" x14ac:dyDescent="0.25">
      <c r="K794" s="22"/>
      <c r="L794" s="26"/>
    </row>
    <row r="795" spans="11:12" x14ac:dyDescent="0.25">
      <c r="K795" s="22"/>
      <c r="L795" s="26"/>
    </row>
    <row r="796" spans="11:12" x14ac:dyDescent="0.25">
      <c r="K796" s="22"/>
      <c r="L796" s="26"/>
    </row>
    <row r="797" spans="11:12" x14ac:dyDescent="0.25">
      <c r="K797" s="22"/>
      <c r="L797" s="26"/>
    </row>
    <row r="798" spans="11:12" x14ac:dyDescent="0.25">
      <c r="K798" s="22"/>
      <c r="L798" s="26"/>
    </row>
    <row r="799" spans="11:12" x14ac:dyDescent="0.25">
      <c r="K799" s="22"/>
      <c r="L799" s="26"/>
    </row>
    <row r="800" spans="11:12" x14ac:dyDescent="0.25">
      <c r="K800" s="22"/>
      <c r="L800" s="26"/>
    </row>
    <row r="801" spans="11:12" x14ac:dyDescent="0.25">
      <c r="K801" s="22"/>
      <c r="L801" s="26"/>
    </row>
    <row r="802" spans="11:12" x14ac:dyDescent="0.25">
      <c r="K802" s="22"/>
      <c r="L802" s="26"/>
    </row>
    <row r="803" spans="11:12" x14ac:dyDescent="0.25">
      <c r="K803" s="22"/>
      <c r="L803" s="26"/>
    </row>
    <row r="804" spans="11:12" x14ac:dyDescent="0.25">
      <c r="K804" s="22"/>
      <c r="L804" s="26"/>
    </row>
    <row r="805" spans="11:12" x14ac:dyDescent="0.25">
      <c r="K805" s="22"/>
      <c r="L805" s="26"/>
    </row>
    <row r="806" spans="11:12" x14ac:dyDescent="0.25">
      <c r="K806" s="22"/>
      <c r="L806" s="26"/>
    </row>
    <row r="807" spans="11:12" x14ac:dyDescent="0.25">
      <c r="K807" s="22"/>
      <c r="L807" s="26"/>
    </row>
    <row r="808" spans="11:12" x14ac:dyDescent="0.25">
      <c r="K808" s="22"/>
      <c r="L808" s="26"/>
    </row>
    <row r="809" spans="11:12" x14ac:dyDescent="0.25">
      <c r="K809" s="22"/>
      <c r="L809" s="26"/>
    </row>
    <row r="810" spans="11:12" x14ac:dyDescent="0.25">
      <c r="K810" s="22"/>
      <c r="L810" s="26"/>
    </row>
    <row r="811" spans="11:12" x14ac:dyDescent="0.25">
      <c r="K811" s="22"/>
      <c r="L811" s="26"/>
    </row>
    <row r="812" spans="11:12" x14ac:dyDescent="0.25">
      <c r="K812" s="22"/>
      <c r="L812" s="26"/>
    </row>
    <row r="813" spans="11:12" x14ac:dyDescent="0.25">
      <c r="K813" s="22"/>
      <c r="L813" s="26"/>
    </row>
    <row r="814" spans="11:12" x14ac:dyDescent="0.25">
      <c r="K814" s="22"/>
      <c r="L814" s="26"/>
    </row>
    <row r="815" spans="11:12" x14ac:dyDescent="0.25">
      <c r="K815" s="22"/>
      <c r="L815" s="26"/>
    </row>
    <row r="816" spans="11:12" x14ac:dyDescent="0.25">
      <c r="K816" s="22"/>
      <c r="L816" s="26"/>
    </row>
    <row r="817" spans="11:12" x14ac:dyDescent="0.25">
      <c r="K817" s="22"/>
      <c r="L817" s="26"/>
    </row>
    <row r="818" spans="11:12" x14ac:dyDescent="0.25">
      <c r="K818" s="22"/>
      <c r="L818" s="26"/>
    </row>
    <row r="819" spans="11:12" x14ac:dyDescent="0.25">
      <c r="K819" s="22"/>
      <c r="L819" s="26"/>
    </row>
    <row r="820" spans="11:12" x14ac:dyDescent="0.25">
      <c r="K820" s="22"/>
      <c r="L820" s="26"/>
    </row>
    <row r="821" spans="11:12" x14ac:dyDescent="0.25">
      <c r="K821" s="22"/>
      <c r="L821" s="26"/>
    </row>
    <row r="822" spans="11:12" x14ac:dyDescent="0.25">
      <c r="K822" s="22"/>
      <c r="L822" s="26"/>
    </row>
    <row r="823" spans="11:12" x14ac:dyDescent="0.25">
      <c r="K823" s="22"/>
      <c r="L823" s="26"/>
    </row>
    <row r="824" spans="11:12" x14ac:dyDescent="0.25">
      <c r="K824" s="22"/>
      <c r="L824" s="26"/>
    </row>
    <row r="825" spans="11:12" x14ac:dyDescent="0.25">
      <c r="K825" s="22"/>
      <c r="L825" s="26"/>
    </row>
    <row r="826" spans="11:12" x14ac:dyDescent="0.25">
      <c r="K826" s="22"/>
      <c r="L826" s="26"/>
    </row>
    <row r="827" spans="11:12" x14ac:dyDescent="0.25">
      <c r="K827" s="22"/>
      <c r="L827" s="26"/>
    </row>
    <row r="828" spans="11:12" x14ac:dyDescent="0.25">
      <c r="K828" s="22"/>
      <c r="L828" s="26"/>
    </row>
    <row r="829" spans="11:12" x14ac:dyDescent="0.25">
      <c r="K829" s="22"/>
      <c r="L829" s="26"/>
    </row>
    <row r="830" spans="11:12" x14ac:dyDescent="0.25">
      <c r="K830" s="22"/>
      <c r="L830" s="26"/>
    </row>
    <row r="831" spans="11:12" x14ac:dyDescent="0.25">
      <c r="K831" s="22"/>
      <c r="L831" s="26"/>
    </row>
    <row r="832" spans="11:12" x14ac:dyDescent="0.25">
      <c r="K832" s="22"/>
      <c r="L832" s="26"/>
    </row>
    <row r="833" spans="11:12" x14ac:dyDescent="0.25">
      <c r="K833" s="22"/>
      <c r="L833" s="26"/>
    </row>
    <row r="834" spans="11:12" x14ac:dyDescent="0.25">
      <c r="K834" s="22"/>
      <c r="L834" s="26"/>
    </row>
    <row r="835" spans="11:12" x14ac:dyDescent="0.25">
      <c r="K835" s="22"/>
      <c r="L835" s="26"/>
    </row>
    <row r="836" spans="11:12" x14ac:dyDescent="0.25">
      <c r="K836" s="22"/>
      <c r="L836" s="26"/>
    </row>
    <row r="837" spans="11:12" x14ac:dyDescent="0.25">
      <c r="K837" s="22"/>
      <c r="L837" s="26"/>
    </row>
    <row r="838" spans="11:12" x14ac:dyDescent="0.25">
      <c r="K838" s="22"/>
      <c r="L838" s="26"/>
    </row>
    <row r="839" spans="11:12" x14ac:dyDescent="0.25">
      <c r="K839" s="22"/>
      <c r="L839" s="26"/>
    </row>
    <row r="840" spans="11:12" x14ac:dyDescent="0.25">
      <c r="K840" s="22"/>
      <c r="L840" s="26"/>
    </row>
    <row r="841" spans="11:12" x14ac:dyDescent="0.25">
      <c r="K841" s="22"/>
      <c r="L841" s="26"/>
    </row>
    <row r="842" spans="11:12" x14ac:dyDescent="0.25">
      <c r="K842" s="22"/>
      <c r="L842" s="26"/>
    </row>
    <row r="843" spans="11:12" x14ac:dyDescent="0.25">
      <c r="K843" s="22"/>
      <c r="L843" s="26"/>
    </row>
    <row r="844" spans="11:12" x14ac:dyDescent="0.25">
      <c r="K844" s="22"/>
      <c r="L844" s="26"/>
    </row>
    <row r="845" spans="11:12" x14ac:dyDescent="0.25">
      <c r="K845" s="22"/>
      <c r="L845" s="26"/>
    </row>
    <row r="846" spans="11:12" x14ac:dyDescent="0.25">
      <c r="K846" s="22"/>
      <c r="L846" s="26"/>
    </row>
    <row r="847" spans="11:12" x14ac:dyDescent="0.25">
      <c r="K847" s="22"/>
      <c r="L847" s="26"/>
    </row>
    <row r="848" spans="11:12" x14ac:dyDescent="0.25">
      <c r="K848" s="22"/>
      <c r="L848" s="26"/>
    </row>
    <row r="849" spans="11:12" x14ac:dyDescent="0.25">
      <c r="K849" s="22"/>
      <c r="L849" s="26"/>
    </row>
    <row r="850" spans="11:12" x14ac:dyDescent="0.25">
      <c r="K850" s="22"/>
      <c r="L850" s="26"/>
    </row>
    <row r="851" spans="11:12" x14ac:dyDescent="0.25">
      <c r="K851" s="22"/>
      <c r="L851" s="26"/>
    </row>
    <row r="852" spans="11:12" x14ac:dyDescent="0.25">
      <c r="K852" s="22"/>
      <c r="L852" s="26"/>
    </row>
    <row r="853" spans="11:12" x14ac:dyDescent="0.25">
      <c r="K853" s="22"/>
      <c r="L853" s="26"/>
    </row>
    <row r="854" spans="11:12" x14ac:dyDescent="0.25">
      <c r="K854" s="22"/>
      <c r="L854" s="26"/>
    </row>
    <row r="855" spans="11:12" x14ac:dyDescent="0.25">
      <c r="K855" s="22"/>
      <c r="L855" s="26"/>
    </row>
    <row r="856" spans="11:12" x14ac:dyDescent="0.25">
      <c r="K856" s="22"/>
      <c r="L856" s="26"/>
    </row>
    <row r="857" spans="11:12" x14ac:dyDescent="0.25">
      <c r="K857" s="22"/>
      <c r="L857" s="26"/>
    </row>
    <row r="858" spans="11:12" x14ac:dyDescent="0.25">
      <c r="K858" s="22"/>
      <c r="L858" s="26"/>
    </row>
    <row r="859" spans="11:12" x14ac:dyDescent="0.25">
      <c r="K859" s="22"/>
      <c r="L859" s="26"/>
    </row>
    <row r="860" spans="11:12" x14ac:dyDescent="0.25">
      <c r="K860" s="22"/>
      <c r="L860" s="26"/>
    </row>
    <row r="861" spans="11:12" x14ac:dyDescent="0.25">
      <c r="K861" s="22"/>
      <c r="L861" s="26"/>
    </row>
    <row r="862" spans="11:12" x14ac:dyDescent="0.25">
      <c r="K862" s="22"/>
      <c r="L862" s="26"/>
    </row>
    <row r="863" spans="11:12" x14ac:dyDescent="0.25">
      <c r="K863" s="22"/>
      <c r="L863" s="26"/>
    </row>
    <row r="864" spans="11:12" x14ac:dyDescent="0.25">
      <c r="K864" s="22"/>
      <c r="L864" s="26"/>
    </row>
    <row r="865" spans="11:12" x14ac:dyDescent="0.25">
      <c r="K865" s="22"/>
      <c r="L865" s="26"/>
    </row>
    <row r="866" spans="11:12" x14ac:dyDescent="0.25">
      <c r="K866" s="22"/>
      <c r="L866" s="26"/>
    </row>
    <row r="867" spans="11:12" x14ac:dyDescent="0.25">
      <c r="K867" s="22"/>
      <c r="L867" s="26"/>
    </row>
    <row r="868" spans="11:12" x14ac:dyDescent="0.25">
      <c r="K868" s="22"/>
      <c r="L868" s="26"/>
    </row>
    <row r="869" spans="11:12" x14ac:dyDescent="0.25">
      <c r="K869" s="22"/>
      <c r="L869" s="26"/>
    </row>
    <row r="870" spans="11:12" x14ac:dyDescent="0.25">
      <c r="K870" s="22"/>
      <c r="L870" s="26"/>
    </row>
    <row r="871" spans="11:12" x14ac:dyDescent="0.25">
      <c r="K871" s="22"/>
      <c r="L871" s="26"/>
    </row>
    <row r="872" spans="11:12" x14ac:dyDescent="0.25">
      <c r="K872" s="22"/>
      <c r="L872" s="26"/>
    </row>
    <row r="873" spans="11:12" x14ac:dyDescent="0.25">
      <c r="K873" s="22"/>
      <c r="L873" s="26"/>
    </row>
    <row r="874" spans="11:12" x14ac:dyDescent="0.25">
      <c r="K874" s="22"/>
      <c r="L874" s="26"/>
    </row>
    <row r="875" spans="11:12" x14ac:dyDescent="0.25">
      <c r="K875" s="22"/>
      <c r="L875" s="26"/>
    </row>
    <row r="876" spans="11:12" x14ac:dyDescent="0.25">
      <c r="K876" s="22"/>
      <c r="L876" s="26"/>
    </row>
    <row r="877" spans="11:12" x14ac:dyDescent="0.25">
      <c r="K877" s="22"/>
      <c r="L877" s="26"/>
    </row>
    <row r="878" spans="11:12" x14ac:dyDescent="0.25">
      <c r="K878" s="22"/>
      <c r="L878" s="26"/>
    </row>
    <row r="879" spans="11:12" x14ac:dyDescent="0.25">
      <c r="K879" s="22"/>
      <c r="L879" s="26"/>
    </row>
    <row r="880" spans="11:12" x14ac:dyDescent="0.25">
      <c r="K880" s="22"/>
      <c r="L880" s="26"/>
    </row>
    <row r="881" spans="11:12" x14ac:dyDescent="0.25">
      <c r="K881" s="22"/>
      <c r="L881" s="26"/>
    </row>
    <row r="882" spans="11:12" x14ac:dyDescent="0.25">
      <c r="K882" s="22"/>
      <c r="L882" s="26"/>
    </row>
    <row r="883" spans="11:12" x14ac:dyDescent="0.25">
      <c r="K883" s="22"/>
      <c r="L883" s="26"/>
    </row>
    <row r="884" spans="11:12" x14ac:dyDescent="0.25">
      <c r="K884" s="22"/>
      <c r="L884" s="26"/>
    </row>
    <row r="885" spans="11:12" x14ac:dyDescent="0.25">
      <c r="K885" s="22"/>
      <c r="L885" s="26"/>
    </row>
    <row r="886" spans="11:12" x14ac:dyDescent="0.25">
      <c r="K886" s="22"/>
      <c r="L886" s="26"/>
    </row>
    <row r="887" spans="11:12" x14ac:dyDescent="0.25">
      <c r="K887" s="22"/>
      <c r="L887" s="26"/>
    </row>
    <row r="888" spans="11:12" x14ac:dyDescent="0.25">
      <c r="K888" s="22"/>
      <c r="L888" s="26"/>
    </row>
    <row r="889" spans="11:12" x14ac:dyDescent="0.25">
      <c r="K889" s="22"/>
      <c r="L889" s="26"/>
    </row>
    <row r="890" spans="11:12" x14ac:dyDescent="0.25">
      <c r="K890" s="22"/>
      <c r="L890" s="26"/>
    </row>
    <row r="891" spans="11:12" x14ac:dyDescent="0.25">
      <c r="K891" s="22"/>
      <c r="L891" s="26"/>
    </row>
    <row r="892" spans="11:12" x14ac:dyDescent="0.25">
      <c r="K892" s="22"/>
      <c r="L892" s="26"/>
    </row>
    <row r="893" spans="11:12" x14ac:dyDescent="0.25">
      <c r="K893" s="22"/>
      <c r="L893" s="26"/>
    </row>
    <row r="894" spans="11:12" x14ac:dyDescent="0.25">
      <c r="K894" s="22"/>
      <c r="L894" s="26"/>
    </row>
    <row r="895" spans="11:12" x14ac:dyDescent="0.25">
      <c r="K895" s="22"/>
      <c r="L895" s="26"/>
    </row>
    <row r="896" spans="11:12" x14ac:dyDescent="0.25">
      <c r="K896" s="22"/>
      <c r="L896" s="26"/>
    </row>
    <row r="897" spans="11:12" x14ac:dyDescent="0.25">
      <c r="K897" s="22"/>
      <c r="L897" s="26"/>
    </row>
    <row r="898" spans="11:12" x14ac:dyDescent="0.25">
      <c r="K898" s="22"/>
      <c r="L898" s="26"/>
    </row>
    <row r="899" spans="11:12" x14ac:dyDescent="0.25">
      <c r="K899" s="22"/>
      <c r="L899" s="26"/>
    </row>
    <row r="900" spans="11:12" x14ac:dyDescent="0.25">
      <c r="K900" s="22"/>
      <c r="L900" s="26"/>
    </row>
  </sheetData>
  <mergeCells count="14">
    <mergeCell ref="H8:H9"/>
    <mergeCell ref="I8:I9"/>
    <mergeCell ref="B10:I10"/>
    <mergeCell ref="B12:I12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8DFEF-DAF6-448A-887F-D21D6289F128}">
  <sheetPr codeName="Sheet9">
    <tabColor theme="4" tint="0.39997558519241921"/>
  </sheetPr>
  <dimension ref="A1:L900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18" customWidth="1"/>
    <col min="2" max="2" width="12.5703125" style="18" customWidth="1"/>
    <col min="3" max="5" width="9.7109375" style="18" customWidth="1"/>
    <col min="6" max="6" width="12.5703125" style="18" customWidth="1"/>
    <col min="7" max="9" width="9.7109375" style="18" customWidth="1"/>
    <col min="10" max="10" width="6.7109375" style="18" customWidth="1"/>
    <col min="11" max="11" width="12.42578125" style="18" customWidth="1"/>
    <col min="12" max="12" width="22" style="36" customWidth="1"/>
    <col min="13" max="16384" width="8.7109375" style="18"/>
  </cols>
  <sheetData>
    <row r="1" spans="1:12" ht="60" customHeight="1" x14ac:dyDescent="0.25">
      <c r="A1" s="64" t="s">
        <v>32</v>
      </c>
      <c r="B1" s="64"/>
      <c r="C1" s="64"/>
      <c r="D1" s="64"/>
      <c r="E1" s="64"/>
      <c r="F1" s="64"/>
      <c r="G1" s="64"/>
      <c r="H1" s="64"/>
      <c r="I1" s="64"/>
      <c r="J1" s="50"/>
      <c r="K1" s="22"/>
      <c r="L1" s="23" t="s">
        <v>38</v>
      </c>
    </row>
    <row r="2" spans="1:12" ht="19.5" customHeight="1" x14ac:dyDescent="0.3">
      <c r="A2" s="51" t="str">
        <f>"Weekly Payroll Jobs and Wages in Australia - " &amp;$L$1</f>
        <v>Weekly Payroll Jobs and Wages in Australia - Northern Territory</v>
      </c>
      <c r="B2" s="19"/>
      <c r="C2" s="19"/>
      <c r="D2" s="19"/>
      <c r="E2" s="19"/>
      <c r="F2" s="19"/>
      <c r="G2" s="19"/>
      <c r="H2" s="19"/>
      <c r="I2" s="19"/>
      <c r="J2" s="19"/>
      <c r="K2" s="27" t="s">
        <v>60</v>
      </c>
      <c r="L2" s="24">
        <v>44324</v>
      </c>
    </row>
    <row r="3" spans="1:12" ht="15" customHeight="1" x14ac:dyDescent="0.25">
      <c r="A3" s="52" t="str">
        <f>"Week ending "&amp;TEXT($L$2,"dddd dd mmmm yyyy")</f>
        <v>Week ending Saturday 08 May 2021</v>
      </c>
      <c r="B3" s="19"/>
      <c r="C3" s="53"/>
      <c r="D3" s="54"/>
      <c r="E3" s="19"/>
      <c r="F3" s="19"/>
      <c r="G3" s="19"/>
      <c r="H3" s="19"/>
      <c r="I3" s="19"/>
      <c r="J3" s="19"/>
      <c r="K3" s="27" t="s">
        <v>61</v>
      </c>
      <c r="L3" s="28">
        <v>43904</v>
      </c>
    </row>
    <row r="4" spans="1:12" ht="15" customHeight="1" x14ac:dyDescent="0.25">
      <c r="A4" s="2" t="s">
        <v>31</v>
      </c>
      <c r="B4" s="19"/>
      <c r="C4" s="19"/>
      <c r="D4" s="19"/>
      <c r="E4" s="19"/>
      <c r="F4" s="19"/>
      <c r="G4" s="19"/>
      <c r="H4" s="19"/>
      <c r="I4" s="19"/>
      <c r="J4" s="19"/>
      <c r="K4" s="27" t="s">
        <v>70</v>
      </c>
      <c r="L4" s="28">
        <v>44296</v>
      </c>
    </row>
    <row r="5" spans="1:12" ht="11.65" customHeight="1" x14ac:dyDescent="0.25">
      <c r="A5" s="55"/>
      <c r="B5" s="19"/>
      <c r="C5" s="19"/>
      <c r="D5" s="19"/>
      <c r="E5" s="19"/>
      <c r="F5" s="19"/>
      <c r="G5" s="19"/>
      <c r="H5" s="19"/>
      <c r="I5" s="19"/>
      <c r="J5" s="19"/>
      <c r="K5" s="27"/>
      <c r="L5" s="28">
        <v>44303</v>
      </c>
    </row>
    <row r="6" spans="1:12" ht="16.5" customHeight="1" thickBot="1" x14ac:dyDescent="0.3">
      <c r="A6" s="56" t="str">
        <f>"Change in payroll jobs and total wages, "&amp;$L$1</f>
        <v>Change in payroll jobs and total wages, Northern Territory</v>
      </c>
      <c r="B6" s="53"/>
      <c r="C6" s="20"/>
      <c r="D6" s="57"/>
      <c r="E6" s="19"/>
      <c r="F6" s="19"/>
      <c r="G6" s="19"/>
      <c r="H6" s="19"/>
      <c r="I6" s="19"/>
      <c r="J6" s="19"/>
      <c r="K6" s="27"/>
      <c r="L6" s="28">
        <v>44310</v>
      </c>
    </row>
    <row r="7" spans="1:12" ht="16.5" customHeight="1" x14ac:dyDescent="0.25">
      <c r="A7" s="40"/>
      <c r="B7" s="76" t="s">
        <v>58</v>
      </c>
      <c r="C7" s="77"/>
      <c r="D7" s="77"/>
      <c r="E7" s="78"/>
      <c r="F7" s="79" t="s">
        <v>59</v>
      </c>
      <c r="G7" s="77"/>
      <c r="H7" s="77"/>
      <c r="I7" s="78"/>
      <c r="J7" s="58"/>
      <c r="K7" s="27" t="s">
        <v>71</v>
      </c>
      <c r="L7" s="28">
        <v>44317</v>
      </c>
    </row>
    <row r="8" spans="1:12" ht="33.75" customHeight="1" x14ac:dyDescent="0.25">
      <c r="A8" s="80"/>
      <c r="B8" s="82" t="str">
        <f>"% Change between " &amp; TEXT($L$3,"dd mmm yyyy")&amp;" and "&amp; TEXT($L$2,"dd mmm yyyy") &amp; " (Change since 100th case of COVID-19)"</f>
        <v>% Change between 14 Mar 2020 and 08 May 2021 (Change since 100th case of COVID-19)</v>
      </c>
      <c r="C8" s="84" t="str">
        <f>"% Change between " &amp; TEXT($L$4,"dd mmm yyyy")&amp;" and "&amp; TEXT($L$2,"dd mmm yyyy") &amp; " (monthly change)"</f>
        <v>% Change between 10 Apr 2021 and 08 May 2021 (monthly change)</v>
      </c>
      <c r="D8" s="67" t="str">
        <f>"% Change between " &amp; TEXT($L$7,"dd mmm yyyy")&amp;" and "&amp; TEXT($L$2,"dd mmm yyyy") &amp; " (weekly change)"</f>
        <v>% Change between 01 May 2021 and 08 May 2021 (weekly change)</v>
      </c>
      <c r="E8" s="69" t="str">
        <f>"% Change between " &amp; TEXT($L$6,"dd mmm yyyy")&amp;" and "&amp; TEXT($L$7,"dd mmm yyyy") &amp; " (weekly change)"</f>
        <v>% Change between 24 Apr 2021 and 01 May 2021 (weekly change)</v>
      </c>
      <c r="F8" s="82" t="str">
        <f>"% Change between " &amp; TEXT($L$3,"dd mmm yyyy")&amp;" and "&amp; TEXT($L$2,"dd mmm yyyy") &amp; " (Change since 100th case of COVID-19)"</f>
        <v>% Change between 14 Mar 2020 and 08 May 2021 (Change since 100th case of COVID-19)</v>
      </c>
      <c r="G8" s="84" t="str">
        <f>"% Change between " &amp; TEXT($L$4,"dd mmm yyyy")&amp;" and "&amp; TEXT($L$2,"dd mmm yyyy") &amp; " (monthly change)"</f>
        <v>% Change between 10 Apr 2021 and 08 May 2021 (monthly change)</v>
      </c>
      <c r="H8" s="67" t="str">
        <f>"% Change between " &amp; TEXT($L$7,"dd mmm yyyy")&amp;" and "&amp; TEXT($L$2,"dd mmm yyyy") &amp; " (weekly change)"</f>
        <v>% Change between 01 May 2021 and 08 May 2021 (weekly change)</v>
      </c>
      <c r="I8" s="69" t="str">
        <f>"% Change between " &amp; TEXT($L$6,"dd mmm yyyy")&amp;" and "&amp; TEXT($L$7,"dd mmm yyyy") &amp; " (weekly change)"</f>
        <v>% Change between 24 Apr 2021 and 01 May 2021 (weekly change)</v>
      </c>
      <c r="J8" s="59"/>
      <c r="K8" s="27" t="s">
        <v>72</v>
      </c>
      <c r="L8" s="28">
        <v>44324</v>
      </c>
    </row>
    <row r="9" spans="1:12" ht="48.75" customHeight="1" thickBot="1" x14ac:dyDescent="0.3">
      <c r="A9" s="81"/>
      <c r="B9" s="83"/>
      <c r="C9" s="85"/>
      <c r="D9" s="68"/>
      <c r="E9" s="70"/>
      <c r="F9" s="83"/>
      <c r="G9" s="85"/>
      <c r="H9" s="68"/>
      <c r="I9" s="70"/>
      <c r="J9" s="60"/>
      <c r="K9" s="27" t="s">
        <v>67</v>
      </c>
      <c r="L9" s="30"/>
    </row>
    <row r="10" spans="1:12" x14ac:dyDescent="0.25">
      <c r="A10" s="41"/>
      <c r="B10" s="71" t="str">
        <f>L1</f>
        <v>Northern Territory</v>
      </c>
      <c r="C10" s="72"/>
      <c r="D10" s="72"/>
      <c r="E10" s="72"/>
      <c r="F10" s="72"/>
      <c r="G10" s="72"/>
      <c r="H10" s="72"/>
      <c r="I10" s="73"/>
      <c r="J10" s="21"/>
      <c r="K10" s="37"/>
      <c r="L10" s="30"/>
    </row>
    <row r="11" spans="1:12" x14ac:dyDescent="0.25">
      <c r="A11" s="42" t="s">
        <v>30</v>
      </c>
      <c r="B11" s="21">
        <v>4.4070402150315324E-2</v>
      </c>
      <c r="C11" s="21">
        <v>-7.5789409528281837E-4</v>
      </c>
      <c r="D11" s="21">
        <v>-7.4430276640079507E-3</v>
      </c>
      <c r="E11" s="21">
        <v>3.8703419178580667E-3</v>
      </c>
      <c r="F11" s="21">
        <v>5.7613729408862113E-2</v>
      </c>
      <c r="G11" s="21">
        <v>1.4711580559460424E-2</v>
      </c>
      <c r="H11" s="21">
        <v>-8.143583132548371E-3</v>
      </c>
      <c r="I11" s="43">
        <v>8.2898682343601759E-3</v>
      </c>
      <c r="J11" s="21"/>
      <c r="K11" s="29"/>
      <c r="L11" s="30"/>
    </row>
    <row r="12" spans="1:12" x14ac:dyDescent="0.25">
      <c r="A12" s="41"/>
      <c r="B12" s="74" t="s">
        <v>29</v>
      </c>
      <c r="C12" s="74"/>
      <c r="D12" s="74"/>
      <c r="E12" s="74"/>
      <c r="F12" s="74"/>
      <c r="G12" s="74"/>
      <c r="H12" s="74"/>
      <c r="I12" s="75"/>
      <c r="J12" s="21"/>
      <c r="K12" s="29"/>
      <c r="L12" s="30"/>
    </row>
    <row r="13" spans="1:12" x14ac:dyDescent="0.25">
      <c r="A13" s="44" t="s">
        <v>28</v>
      </c>
      <c r="B13" s="21">
        <v>2.3532230764524709E-2</v>
      </c>
      <c r="C13" s="21">
        <v>-9.1725167670142493E-4</v>
      </c>
      <c r="D13" s="21">
        <v>-6.1969447124105015E-3</v>
      </c>
      <c r="E13" s="21">
        <v>3.9870100128500674E-3</v>
      </c>
      <c r="F13" s="21">
        <v>2.9241705873196411E-2</v>
      </c>
      <c r="G13" s="21">
        <v>7.9823630655211364E-3</v>
      </c>
      <c r="H13" s="21">
        <v>-1.2865955539186347E-2</v>
      </c>
      <c r="I13" s="43">
        <v>8.9787466668225235E-3</v>
      </c>
      <c r="J13" s="21"/>
      <c r="K13" s="29"/>
      <c r="L13" s="30"/>
    </row>
    <row r="14" spans="1:12" x14ac:dyDescent="0.25">
      <c r="A14" s="44" t="s">
        <v>27</v>
      </c>
      <c r="B14" s="21">
        <v>3.9479186386487397E-2</v>
      </c>
      <c r="C14" s="21">
        <v>-3.3237412741707884E-3</v>
      </c>
      <c r="D14" s="21">
        <v>-9.5251609841197071E-3</v>
      </c>
      <c r="E14" s="21">
        <v>3.8489536198071939E-3</v>
      </c>
      <c r="F14" s="21">
        <v>8.6093020061003944E-2</v>
      </c>
      <c r="G14" s="21">
        <v>2.2490286567824702E-2</v>
      </c>
      <c r="H14" s="21">
        <v>-2.0290111255986121E-3</v>
      </c>
      <c r="I14" s="43">
        <v>7.5087397805144729E-3</v>
      </c>
      <c r="J14" s="21"/>
      <c r="K14" s="26"/>
      <c r="L14" s="30"/>
    </row>
    <row r="15" spans="1:12" x14ac:dyDescent="0.25">
      <c r="A15" s="44" t="s">
        <v>69</v>
      </c>
      <c r="B15" s="21">
        <v>0.12724530053376659</v>
      </c>
      <c r="C15" s="21">
        <v>3.0140949019973773E-2</v>
      </c>
      <c r="D15" s="21">
        <v>1.2887081639036735E-2</v>
      </c>
      <c r="E15" s="21">
        <v>-1.9619868873774204E-2</v>
      </c>
      <c r="F15" s="21">
        <v>0.28469613648692937</v>
      </c>
      <c r="G15" s="21">
        <v>5.121373426526854E-2</v>
      </c>
      <c r="H15" s="21">
        <v>-9.0421093400495645E-3</v>
      </c>
      <c r="I15" s="43">
        <v>-4.3519922698932456E-3</v>
      </c>
      <c r="J15" s="21"/>
      <c r="K15" s="38"/>
      <c r="L15" s="30"/>
    </row>
    <row r="16" spans="1:12" x14ac:dyDescent="0.25">
      <c r="A16" s="44" t="s">
        <v>47</v>
      </c>
      <c r="B16" s="21">
        <v>-1.1339141500660621E-2</v>
      </c>
      <c r="C16" s="21">
        <v>-5.9316353557553603E-3</v>
      </c>
      <c r="D16" s="21">
        <v>-1.2403064390033358E-2</v>
      </c>
      <c r="E16" s="21">
        <v>3.7123228576385614E-4</v>
      </c>
      <c r="F16" s="21">
        <v>2.752765995519213E-2</v>
      </c>
      <c r="G16" s="21">
        <v>1.904976889955301E-2</v>
      </c>
      <c r="H16" s="21">
        <v>-1.3756616404750566E-2</v>
      </c>
      <c r="I16" s="43">
        <v>8.1908175481992807E-3</v>
      </c>
      <c r="J16" s="21"/>
      <c r="K16" s="29"/>
      <c r="L16" s="30"/>
    </row>
    <row r="17" spans="1:12" x14ac:dyDescent="0.25">
      <c r="A17" s="44" t="s">
        <v>48</v>
      </c>
      <c r="B17" s="21">
        <v>4.9893013267888753E-2</v>
      </c>
      <c r="C17" s="21">
        <v>-3.4295078172177362E-3</v>
      </c>
      <c r="D17" s="21">
        <v>-9.9034570246885334E-3</v>
      </c>
      <c r="E17" s="21">
        <v>4.8354100123910726E-3</v>
      </c>
      <c r="F17" s="21">
        <v>6.4325319687021709E-2</v>
      </c>
      <c r="G17" s="21">
        <v>1.353688857976465E-2</v>
      </c>
      <c r="H17" s="21">
        <v>-8.3580336315638437E-3</v>
      </c>
      <c r="I17" s="43">
        <v>6.2792997863365674E-3</v>
      </c>
      <c r="J17" s="21"/>
      <c r="K17" s="29"/>
      <c r="L17" s="30"/>
    </row>
    <row r="18" spans="1:12" x14ac:dyDescent="0.25">
      <c r="A18" s="44" t="s">
        <v>49</v>
      </c>
      <c r="B18" s="21">
        <v>3.9966072537869657E-2</v>
      </c>
      <c r="C18" s="21">
        <v>3.851989819345647E-4</v>
      </c>
      <c r="D18" s="21">
        <v>-5.7216972662952337E-3</v>
      </c>
      <c r="E18" s="21">
        <v>4.8136799219602455E-3</v>
      </c>
      <c r="F18" s="21">
        <v>2.5840044980703247E-2</v>
      </c>
      <c r="G18" s="21">
        <v>8.2551252144587028E-3</v>
      </c>
      <c r="H18" s="21">
        <v>-1.1306370136388799E-2</v>
      </c>
      <c r="I18" s="43">
        <v>4.166166533310367E-3</v>
      </c>
      <c r="J18" s="21"/>
      <c r="K18" s="29"/>
      <c r="L18" s="30"/>
    </row>
    <row r="19" spans="1:12" ht="17.25" customHeight="1" x14ac:dyDescent="0.25">
      <c r="A19" s="44" t="s">
        <v>50</v>
      </c>
      <c r="B19" s="21">
        <v>5.1143216080401954E-2</v>
      </c>
      <c r="C19" s="21">
        <v>-5.2843539891478386E-4</v>
      </c>
      <c r="D19" s="21">
        <v>-5.0255780688869267E-3</v>
      </c>
      <c r="E19" s="21">
        <v>7.8426045984987258E-3</v>
      </c>
      <c r="F19" s="21">
        <v>5.7846873901268969E-2</v>
      </c>
      <c r="G19" s="21">
        <v>1.8941394310973525E-2</v>
      </c>
      <c r="H19" s="21">
        <v>-1.6853770295073289E-3</v>
      </c>
      <c r="I19" s="43">
        <v>1.4192975428576116E-2</v>
      </c>
      <c r="J19" s="61"/>
      <c r="K19" s="31"/>
      <c r="L19" s="30"/>
    </row>
    <row r="20" spans="1:12" x14ac:dyDescent="0.25">
      <c r="A20" s="44" t="s">
        <v>51</v>
      </c>
      <c r="B20" s="21">
        <v>0.11005808325266209</v>
      </c>
      <c r="C20" s="21">
        <v>-4.7941145706220656E-4</v>
      </c>
      <c r="D20" s="21">
        <v>-7.5311520894588702E-3</v>
      </c>
      <c r="E20" s="21">
        <v>1.3220649419145802E-2</v>
      </c>
      <c r="F20" s="21">
        <v>0.15479641019563339</v>
      </c>
      <c r="G20" s="21">
        <v>1.3880508647454048E-2</v>
      </c>
      <c r="H20" s="21">
        <v>-2.8819837014353311E-3</v>
      </c>
      <c r="I20" s="43">
        <v>1.380743928873418E-2</v>
      </c>
      <c r="J20" s="19"/>
      <c r="K20" s="25"/>
      <c r="L20" s="30"/>
    </row>
    <row r="21" spans="1:12" ht="15.75" thickBot="1" x14ac:dyDescent="0.3">
      <c r="A21" s="45" t="s">
        <v>52</v>
      </c>
      <c r="B21" s="46">
        <v>0.13869662921348325</v>
      </c>
      <c r="C21" s="46">
        <v>-5.3255488273928897E-4</v>
      </c>
      <c r="D21" s="46">
        <v>-7.1322203934477413E-3</v>
      </c>
      <c r="E21" s="46">
        <v>1.2669279230120623E-2</v>
      </c>
      <c r="F21" s="46">
        <v>9.1999407846866443E-2</v>
      </c>
      <c r="G21" s="46">
        <v>7.8523384755508907E-3</v>
      </c>
      <c r="H21" s="46">
        <v>-1.2998816421415205E-2</v>
      </c>
      <c r="I21" s="47">
        <v>2.3234445270020609E-2</v>
      </c>
      <c r="J21" s="19"/>
      <c r="K21" s="39"/>
      <c r="L21" s="30"/>
    </row>
    <row r="22" spans="1:12" x14ac:dyDescent="0.25">
      <c r="A22" s="62" t="s">
        <v>46</v>
      </c>
      <c r="B22" s="19"/>
      <c r="C22" s="19"/>
      <c r="D22" s="19"/>
      <c r="E22" s="19"/>
      <c r="F22" s="19"/>
      <c r="G22" s="19"/>
      <c r="H22" s="19"/>
      <c r="I22" s="19"/>
      <c r="J22" s="19"/>
      <c r="K22" s="25"/>
      <c r="L22" s="30"/>
    </row>
    <row r="23" spans="1:12" ht="10.5" customHeight="1" x14ac:dyDescent="0.25">
      <c r="B23" s="19"/>
      <c r="C23" s="19"/>
      <c r="D23" s="19"/>
      <c r="E23" s="19"/>
      <c r="F23" s="19"/>
      <c r="G23" s="19"/>
      <c r="H23" s="19"/>
      <c r="I23" s="19"/>
      <c r="J23" s="19"/>
      <c r="K23" s="32"/>
      <c r="L23" s="30"/>
    </row>
    <row r="24" spans="1:12" x14ac:dyDescent="0.25">
      <c r="A24" s="56" t="str">
        <f>"Indexed number of payroll jobs and total wages, "&amp;$L$1&amp;" and Australia"</f>
        <v>Indexed number of payroll jobs and total wages, Northern Territory and Australia</v>
      </c>
      <c r="B24" s="19"/>
      <c r="C24" s="19"/>
      <c r="D24" s="19"/>
      <c r="E24" s="19"/>
      <c r="F24" s="19"/>
      <c r="G24" s="19"/>
      <c r="H24" s="19"/>
      <c r="I24" s="19"/>
      <c r="J24" s="19"/>
      <c r="K24" s="32"/>
      <c r="L24" s="30"/>
    </row>
    <row r="25" spans="1:12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32"/>
      <c r="L25" s="30"/>
    </row>
    <row r="26" spans="1:12" x14ac:dyDescent="0.25">
      <c r="B26" s="19"/>
      <c r="C26" s="19"/>
      <c r="D26" s="19"/>
      <c r="E26" s="19"/>
      <c r="F26" s="19"/>
      <c r="G26" s="19"/>
      <c r="H26" s="19"/>
      <c r="I26" s="19"/>
      <c r="J26" s="19"/>
      <c r="K26" s="32"/>
      <c r="L26" s="30"/>
    </row>
    <row r="27" spans="1:12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39"/>
      <c r="L27" s="30"/>
    </row>
    <row r="28" spans="1:12" x14ac:dyDescent="0.25">
      <c r="A28" s="19"/>
      <c r="B28" s="56"/>
      <c r="C28" s="56"/>
      <c r="D28" s="56"/>
      <c r="E28" s="56"/>
      <c r="F28" s="56"/>
      <c r="G28" s="56"/>
      <c r="H28" s="56"/>
      <c r="I28" s="56"/>
      <c r="J28" s="56"/>
      <c r="K28" s="63"/>
      <c r="L28" s="30"/>
    </row>
    <row r="29" spans="1:12" x14ac:dyDescent="0.2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32"/>
      <c r="L29" s="30"/>
    </row>
    <row r="30" spans="1:12" x14ac:dyDescent="0.25">
      <c r="B30" s="19"/>
      <c r="C30" s="19"/>
      <c r="D30" s="19"/>
      <c r="E30" s="19"/>
      <c r="F30" s="19"/>
      <c r="G30" s="19"/>
      <c r="H30" s="19"/>
      <c r="I30" s="19"/>
      <c r="J30" s="19"/>
      <c r="K30" s="32"/>
      <c r="L30" s="30"/>
    </row>
    <row r="31" spans="1:12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32"/>
      <c r="L31" s="30"/>
    </row>
    <row r="32" spans="1:12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32"/>
      <c r="L32" s="30"/>
    </row>
    <row r="33" spans="1:12" ht="15.75" customHeight="1" x14ac:dyDescent="0.25">
      <c r="B33" s="19"/>
      <c r="C33" s="19"/>
      <c r="D33" s="19"/>
      <c r="E33" s="19"/>
      <c r="F33" s="19"/>
      <c r="G33" s="19"/>
      <c r="H33" s="19"/>
      <c r="I33" s="19"/>
      <c r="J33" s="19"/>
      <c r="K33" s="32"/>
      <c r="L33" s="30"/>
    </row>
    <row r="34" spans="1:12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30" t="s">
        <v>26</v>
      </c>
      <c r="L34" s="30" t="s">
        <v>62</v>
      </c>
    </row>
    <row r="35" spans="1:12" ht="11.25" customHeight="1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30"/>
      <c r="L35" s="29" t="s">
        <v>24</v>
      </c>
    </row>
    <row r="36" spans="1:12" x14ac:dyDescent="0.25">
      <c r="A36" s="56" t="str">
        <f>"Indexed number of payroll jobs held by men by age group, "&amp;$L$1</f>
        <v>Indexed number of payroll jobs held by men by age group, Northern Territory</v>
      </c>
      <c r="B36" s="19"/>
      <c r="C36" s="19"/>
      <c r="D36" s="19"/>
      <c r="E36" s="19"/>
      <c r="F36" s="19"/>
      <c r="G36" s="19"/>
      <c r="H36" s="19"/>
      <c r="I36" s="19"/>
      <c r="J36" s="19"/>
      <c r="K36" s="29" t="s">
        <v>69</v>
      </c>
      <c r="L36" s="30">
        <v>93.72</v>
      </c>
    </row>
    <row r="37" spans="1:12" x14ac:dyDescent="0.25">
      <c r="B37" s="19"/>
      <c r="C37" s="19"/>
      <c r="D37" s="19"/>
      <c r="E37" s="19"/>
      <c r="F37" s="19"/>
      <c r="G37" s="19"/>
      <c r="H37" s="19"/>
      <c r="I37" s="19"/>
      <c r="J37" s="19"/>
      <c r="K37" s="29" t="s">
        <v>47</v>
      </c>
      <c r="L37" s="30">
        <v>99.68</v>
      </c>
    </row>
    <row r="38" spans="1:12" x14ac:dyDescent="0.25">
      <c r="B38" s="19"/>
      <c r="C38" s="19"/>
      <c r="D38" s="19"/>
      <c r="E38" s="19"/>
      <c r="F38" s="19"/>
      <c r="G38" s="19"/>
      <c r="H38" s="19"/>
      <c r="I38" s="19"/>
      <c r="J38" s="19"/>
      <c r="K38" s="29" t="s">
        <v>48</v>
      </c>
      <c r="L38" s="30">
        <v>102.97</v>
      </c>
    </row>
    <row r="39" spans="1:12" x14ac:dyDescent="0.25">
      <c r="K39" s="31" t="s">
        <v>49</v>
      </c>
      <c r="L39" s="30">
        <v>102.29</v>
      </c>
    </row>
    <row r="40" spans="1:12" x14ac:dyDescent="0.25">
      <c r="K40" s="25" t="s">
        <v>50</v>
      </c>
      <c r="L40" s="30">
        <v>104.21</v>
      </c>
    </row>
    <row r="41" spans="1:12" x14ac:dyDescent="0.25">
      <c r="K41" s="25" t="s">
        <v>51</v>
      </c>
      <c r="L41" s="30">
        <v>108.54</v>
      </c>
    </row>
    <row r="42" spans="1:12" x14ac:dyDescent="0.25">
      <c r="K42" s="25" t="s">
        <v>52</v>
      </c>
      <c r="L42" s="30">
        <v>117.16</v>
      </c>
    </row>
    <row r="43" spans="1:12" x14ac:dyDescent="0.25">
      <c r="K43" s="25"/>
      <c r="L43" s="30"/>
    </row>
    <row r="44" spans="1:12" x14ac:dyDescent="0.25">
      <c r="K44" s="30"/>
      <c r="L44" s="30" t="s">
        <v>23</v>
      </c>
    </row>
    <row r="45" spans="1:12" x14ac:dyDescent="0.25">
      <c r="K45" s="29" t="s">
        <v>69</v>
      </c>
      <c r="L45" s="30">
        <v>93.38</v>
      </c>
    </row>
    <row r="46" spans="1:12" ht="15.4" customHeight="1" x14ac:dyDescent="0.25">
      <c r="A46" s="56" t="str">
        <f>"Indexed number of payroll jobs held by women by age group, "&amp;$L$1</f>
        <v>Indexed number of payroll jobs held by women by age group, Northern Territory</v>
      </c>
      <c r="B46" s="19"/>
      <c r="C46" s="19"/>
      <c r="D46" s="19"/>
      <c r="E46" s="19"/>
      <c r="F46" s="19"/>
      <c r="G46" s="19"/>
      <c r="H46" s="19"/>
      <c r="I46" s="19"/>
      <c r="J46" s="19"/>
      <c r="K46" s="29" t="s">
        <v>47</v>
      </c>
      <c r="L46" s="30">
        <v>100.07</v>
      </c>
    </row>
    <row r="47" spans="1:12" ht="15.4" customHeight="1" x14ac:dyDescent="0.25">
      <c r="B47" s="19"/>
      <c r="C47" s="19"/>
      <c r="D47" s="19"/>
      <c r="E47" s="19"/>
      <c r="F47" s="19"/>
      <c r="G47" s="19"/>
      <c r="H47" s="19"/>
      <c r="I47" s="19"/>
      <c r="J47" s="19"/>
      <c r="K47" s="29" t="s">
        <v>48</v>
      </c>
      <c r="L47" s="30">
        <v>103.79</v>
      </c>
    </row>
    <row r="48" spans="1:12" ht="15.4" customHeight="1" x14ac:dyDescent="0.25">
      <c r="B48" s="19"/>
      <c r="C48" s="19"/>
      <c r="D48" s="19"/>
      <c r="E48" s="19"/>
      <c r="F48" s="19"/>
      <c r="G48" s="19"/>
      <c r="H48" s="19"/>
      <c r="I48" s="19"/>
      <c r="J48" s="19"/>
      <c r="K48" s="31" t="s">
        <v>49</v>
      </c>
      <c r="L48" s="30">
        <v>102.73</v>
      </c>
    </row>
    <row r="49" spans="1:12" ht="15.4" customHeight="1" x14ac:dyDescent="0.25">
      <c r="B49" s="19"/>
      <c r="C49" s="19"/>
      <c r="D49" s="19"/>
      <c r="E49" s="19"/>
      <c r="F49" s="19"/>
      <c r="G49" s="19"/>
      <c r="H49" s="19"/>
      <c r="I49" s="19"/>
      <c r="J49" s="19"/>
      <c r="K49" s="25" t="s">
        <v>50</v>
      </c>
      <c r="L49" s="30">
        <v>104.75</v>
      </c>
    </row>
    <row r="50" spans="1:12" ht="15.4" customHeight="1" x14ac:dyDescent="0.25">
      <c r="B50" s="19"/>
      <c r="C50" s="19"/>
      <c r="D50" s="19"/>
      <c r="E50" s="19"/>
      <c r="F50" s="19"/>
      <c r="G50" s="19"/>
      <c r="H50" s="19"/>
      <c r="I50" s="19"/>
      <c r="J50" s="19"/>
      <c r="K50" s="25" t="s">
        <v>51</v>
      </c>
      <c r="L50" s="30">
        <v>109.5</v>
      </c>
    </row>
    <row r="51" spans="1:12" ht="15.4" customHeight="1" x14ac:dyDescent="0.25">
      <c r="B51" s="19"/>
      <c r="C51" s="19"/>
      <c r="D51" s="19"/>
      <c r="E51" s="19"/>
      <c r="F51" s="19"/>
      <c r="G51" s="19"/>
      <c r="H51" s="19"/>
      <c r="I51" s="19"/>
      <c r="J51" s="19"/>
      <c r="K51" s="25" t="s">
        <v>52</v>
      </c>
      <c r="L51" s="30">
        <v>115.47</v>
      </c>
    </row>
    <row r="52" spans="1:12" ht="15.4" customHeight="1" x14ac:dyDescent="0.25">
      <c r="B52" s="56"/>
      <c r="C52" s="56"/>
      <c r="D52" s="56"/>
      <c r="E52" s="56"/>
      <c r="F52" s="56"/>
      <c r="G52" s="56"/>
      <c r="H52" s="56"/>
      <c r="I52" s="56"/>
      <c r="J52" s="56"/>
      <c r="K52" s="25"/>
      <c r="L52" s="30"/>
    </row>
    <row r="53" spans="1:12" ht="15.4" customHeight="1" x14ac:dyDescent="0.25">
      <c r="B53" s="19"/>
      <c r="C53" s="19"/>
      <c r="D53" s="19"/>
      <c r="E53" s="19"/>
      <c r="F53" s="19"/>
      <c r="G53" s="19"/>
      <c r="H53" s="19"/>
      <c r="I53" s="19"/>
      <c r="J53" s="19"/>
      <c r="K53" s="30"/>
      <c r="L53" s="30" t="s">
        <v>22</v>
      </c>
    </row>
    <row r="54" spans="1:12" ht="15.4" customHeight="1" x14ac:dyDescent="0.25">
      <c r="B54" s="56"/>
      <c r="C54" s="56"/>
      <c r="D54" s="56"/>
      <c r="E54" s="56"/>
      <c r="F54" s="56"/>
      <c r="G54" s="56"/>
      <c r="H54" s="56"/>
      <c r="I54" s="56"/>
      <c r="J54" s="56"/>
      <c r="K54" s="29" t="s">
        <v>69</v>
      </c>
      <c r="L54" s="30">
        <v>93.19</v>
      </c>
    </row>
    <row r="55" spans="1:12" ht="15.4" customHeight="1" x14ac:dyDescent="0.25">
      <c r="A55" s="56" t="str">
        <f>"Change in payroll jobs since week ending "&amp;TEXT($L$3,"dd mmmm yyyy")&amp;" by Industry, "&amp;$L$1</f>
        <v>Change in payroll jobs since week ending 14 March 2020 by Industry, Northern Territory</v>
      </c>
      <c r="B55" s="19"/>
      <c r="C55" s="19"/>
      <c r="D55" s="19"/>
      <c r="E55" s="19"/>
      <c r="F55" s="19"/>
      <c r="G55" s="19"/>
      <c r="H55" s="19"/>
      <c r="I55" s="19"/>
      <c r="J55" s="19"/>
      <c r="K55" s="29" t="s">
        <v>47</v>
      </c>
      <c r="L55" s="30">
        <v>99.33</v>
      </c>
    </row>
    <row r="56" spans="1:12" ht="15.4" customHeight="1" x14ac:dyDescent="0.25">
      <c r="B56" s="19"/>
      <c r="C56" s="19"/>
      <c r="D56" s="19"/>
      <c r="E56" s="19"/>
      <c r="F56" s="19"/>
      <c r="G56" s="19"/>
      <c r="H56" s="19"/>
      <c r="I56" s="19"/>
      <c r="J56" s="19"/>
      <c r="K56" s="29" t="s">
        <v>48</v>
      </c>
      <c r="L56" s="30">
        <v>102.94</v>
      </c>
    </row>
    <row r="57" spans="1:12" ht="15.4" customHeight="1" x14ac:dyDescent="0.25">
      <c r="B57" s="19"/>
      <c r="C57" s="19"/>
      <c r="D57" s="19"/>
      <c r="E57" s="19"/>
      <c r="F57" s="19"/>
      <c r="G57" s="19"/>
      <c r="H57" s="19"/>
      <c r="I57" s="19"/>
      <c r="J57" s="19"/>
      <c r="K57" s="31" t="s">
        <v>49</v>
      </c>
      <c r="L57" s="30">
        <v>102.14</v>
      </c>
    </row>
    <row r="58" spans="1:12" ht="15.4" customHeight="1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25" t="s">
        <v>50</v>
      </c>
      <c r="L58" s="30">
        <v>104.47</v>
      </c>
    </row>
    <row r="59" spans="1:12" ht="15.4" customHeight="1" x14ac:dyDescent="0.25">
      <c r="B59" s="19"/>
      <c r="C59" s="19"/>
      <c r="D59" s="19"/>
      <c r="E59" s="19"/>
      <c r="F59" s="19"/>
      <c r="G59" s="19"/>
      <c r="H59" s="19"/>
      <c r="I59" s="19"/>
      <c r="J59" s="19"/>
      <c r="K59" s="25" t="s">
        <v>51</v>
      </c>
      <c r="L59" s="30">
        <v>109.11</v>
      </c>
    </row>
    <row r="60" spans="1:12" ht="15.4" customHeight="1" x14ac:dyDescent="0.25">
      <c r="K60" s="25" t="s">
        <v>52</v>
      </c>
      <c r="L60" s="30">
        <v>113.27</v>
      </c>
    </row>
    <row r="61" spans="1:12" ht="15.4" customHeight="1" x14ac:dyDescent="0.25">
      <c r="K61" s="25"/>
      <c r="L61" s="30"/>
    </row>
    <row r="62" spans="1:12" ht="15.4" customHeight="1" x14ac:dyDescent="0.25">
      <c r="B62" s="19"/>
      <c r="C62" s="19"/>
      <c r="D62" s="19"/>
      <c r="E62" s="19"/>
      <c r="F62" s="19"/>
      <c r="G62" s="19"/>
      <c r="H62" s="19"/>
      <c r="I62" s="19"/>
      <c r="J62" s="19"/>
      <c r="K62" s="27"/>
      <c r="L62" s="27"/>
    </row>
    <row r="63" spans="1:12" ht="15.4" customHeight="1" x14ac:dyDescent="0.25">
      <c r="K63" s="30" t="s">
        <v>25</v>
      </c>
      <c r="L63" s="29" t="s">
        <v>63</v>
      </c>
    </row>
    <row r="64" spans="1:12" ht="15.4" customHeight="1" x14ac:dyDescent="0.25">
      <c r="K64" s="63"/>
      <c r="L64" s="29" t="s">
        <v>24</v>
      </c>
    </row>
    <row r="65" spans="1:12" ht="15.4" customHeight="1" x14ac:dyDescent="0.25">
      <c r="K65" s="29" t="s">
        <v>69</v>
      </c>
      <c r="L65" s="30">
        <v>92.15</v>
      </c>
    </row>
    <row r="66" spans="1:12" ht="15.4" customHeight="1" x14ac:dyDescent="0.25">
      <c r="K66" s="29" t="s">
        <v>47</v>
      </c>
      <c r="L66" s="30">
        <v>97.9</v>
      </c>
    </row>
    <row r="67" spans="1:12" ht="15.4" customHeight="1" x14ac:dyDescent="0.25">
      <c r="K67" s="29" t="s">
        <v>48</v>
      </c>
      <c r="L67" s="30">
        <v>107.26</v>
      </c>
    </row>
    <row r="68" spans="1:12" ht="15.4" customHeight="1" x14ac:dyDescent="0.25">
      <c r="K68" s="31" t="s">
        <v>49</v>
      </c>
      <c r="L68" s="30">
        <v>105.45</v>
      </c>
    </row>
    <row r="69" spans="1:12" ht="15.4" customHeight="1" x14ac:dyDescent="0.25">
      <c r="K69" s="25" t="s">
        <v>50</v>
      </c>
      <c r="L69" s="30">
        <v>106.17</v>
      </c>
    </row>
    <row r="70" spans="1:12" ht="15.4" customHeight="1" x14ac:dyDescent="0.25">
      <c r="K70" s="25" t="s">
        <v>51</v>
      </c>
      <c r="L70" s="30">
        <v>113.82</v>
      </c>
    </row>
    <row r="71" spans="1:12" ht="15.4" customHeight="1" x14ac:dyDescent="0.25">
      <c r="K71" s="25" t="s">
        <v>52</v>
      </c>
      <c r="L71" s="30">
        <v>109.86</v>
      </c>
    </row>
    <row r="72" spans="1:12" ht="15.4" customHeight="1" x14ac:dyDescent="0.25">
      <c r="K72" s="25"/>
      <c r="L72" s="30"/>
    </row>
    <row r="73" spans="1:12" ht="15.4" customHeight="1" x14ac:dyDescent="0.25">
      <c r="K73" s="26"/>
      <c r="L73" s="30" t="s">
        <v>23</v>
      </c>
    </row>
    <row r="74" spans="1:12" ht="15.4" customHeight="1" x14ac:dyDescent="0.25">
      <c r="K74" s="29" t="s">
        <v>69</v>
      </c>
      <c r="L74" s="30">
        <v>92.65</v>
      </c>
    </row>
    <row r="75" spans="1:12" ht="15.4" customHeight="1" x14ac:dyDescent="0.25">
      <c r="K75" s="29" t="s">
        <v>47</v>
      </c>
      <c r="L75" s="30">
        <v>98.73</v>
      </c>
    </row>
    <row r="76" spans="1:12" ht="15.4" customHeight="1" x14ac:dyDescent="0.25">
      <c r="K76" s="29" t="s">
        <v>48</v>
      </c>
      <c r="L76" s="30">
        <v>107.76</v>
      </c>
    </row>
    <row r="77" spans="1:12" ht="15.4" customHeight="1" x14ac:dyDescent="0.25">
      <c r="A77" s="56" t="str">
        <f>"Distribution of payroll jobs by industry, "&amp;$L$1</f>
        <v>Distribution of payroll jobs by industry, Northern Territory</v>
      </c>
      <c r="K77" s="31" t="s">
        <v>49</v>
      </c>
      <c r="L77" s="30">
        <v>106.28</v>
      </c>
    </row>
    <row r="78" spans="1:12" ht="15.4" customHeight="1" x14ac:dyDescent="0.25">
      <c r="K78" s="25" t="s">
        <v>50</v>
      </c>
      <c r="L78" s="30">
        <v>106.57</v>
      </c>
    </row>
    <row r="79" spans="1:12" ht="15.4" customHeight="1" x14ac:dyDescent="0.25">
      <c r="K79" s="25" t="s">
        <v>51</v>
      </c>
      <c r="L79" s="30">
        <v>114.43</v>
      </c>
    </row>
    <row r="80" spans="1:12" ht="15.4" customHeight="1" x14ac:dyDescent="0.25">
      <c r="K80" s="25" t="s">
        <v>52</v>
      </c>
      <c r="L80" s="30">
        <v>113.7</v>
      </c>
    </row>
    <row r="81" spans="1:12" ht="15.4" customHeight="1" x14ac:dyDescent="0.25">
      <c r="K81" s="25"/>
      <c r="L81" s="30"/>
    </row>
    <row r="82" spans="1:12" ht="15.4" customHeight="1" x14ac:dyDescent="0.25">
      <c r="K82" s="27"/>
      <c r="L82" s="30" t="s">
        <v>22</v>
      </c>
    </row>
    <row r="83" spans="1:12" ht="15.4" customHeight="1" x14ac:dyDescent="0.25">
      <c r="K83" s="29" t="s">
        <v>69</v>
      </c>
      <c r="L83" s="30">
        <v>93.71</v>
      </c>
    </row>
    <row r="84" spans="1:12" ht="15.4" customHeight="1" x14ac:dyDescent="0.25">
      <c r="K84" s="29" t="s">
        <v>47</v>
      </c>
      <c r="L84" s="30">
        <v>97.08</v>
      </c>
    </row>
    <row r="85" spans="1:12" ht="15.4" customHeight="1" x14ac:dyDescent="0.25">
      <c r="K85" s="29" t="s">
        <v>48</v>
      </c>
      <c r="L85" s="30">
        <v>106.53</v>
      </c>
    </row>
    <row r="86" spans="1:12" ht="15.4" customHeight="1" x14ac:dyDescent="0.25">
      <c r="K86" s="31" t="s">
        <v>49</v>
      </c>
      <c r="L86" s="30">
        <v>105.66</v>
      </c>
    </row>
    <row r="87" spans="1:12" ht="15.4" customHeight="1" x14ac:dyDescent="0.25">
      <c r="K87" s="25" t="s">
        <v>50</v>
      </c>
      <c r="L87" s="30">
        <v>105.79</v>
      </c>
    </row>
    <row r="88" spans="1:12" ht="15.4" customHeight="1" x14ac:dyDescent="0.25">
      <c r="K88" s="25" t="s">
        <v>51</v>
      </c>
      <c r="L88" s="30">
        <v>113.09</v>
      </c>
    </row>
    <row r="89" spans="1:12" ht="15.4" customHeight="1" x14ac:dyDescent="0.25">
      <c r="K89" s="25" t="s">
        <v>52</v>
      </c>
      <c r="L89" s="30">
        <v>114.62</v>
      </c>
    </row>
    <row r="90" spans="1:12" ht="15.4" customHeight="1" x14ac:dyDescent="0.25">
      <c r="K90" s="25"/>
      <c r="L90" s="30"/>
    </row>
    <row r="91" spans="1:12" ht="15" customHeight="1" x14ac:dyDescent="0.25">
      <c r="B91" s="19"/>
      <c r="C91" s="19"/>
      <c r="D91" s="19"/>
      <c r="E91" s="19"/>
      <c r="F91" s="19"/>
      <c r="G91" s="19"/>
      <c r="H91" s="19"/>
      <c r="I91" s="19"/>
      <c r="J91" s="19"/>
      <c r="K91" s="26"/>
      <c r="L91" s="26"/>
    </row>
    <row r="92" spans="1:12" ht="15" customHeight="1" x14ac:dyDescent="0.25">
      <c r="B92" s="19"/>
      <c r="C92" s="19"/>
      <c r="D92" s="19"/>
      <c r="E92" s="19"/>
      <c r="F92" s="19"/>
      <c r="G92" s="19"/>
      <c r="H92" s="19"/>
      <c r="I92" s="19"/>
      <c r="J92" s="19"/>
      <c r="K92" s="30" t="s">
        <v>21</v>
      </c>
      <c r="L92" s="49" t="s">
        <v>64</v>
      </c>
    </row>
    <row r="93" spans="1:12" ht="15" customHeight="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22"/>
      <c r="L93" s="28"/>
    </row>
    <row r="94" spans="1:12" ht="15" customHeight="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26" t="s">
        <v>19</v>
      </c>
      <c r="L94" s="29">
        <v>3.5200000000000002E-2</v>
      </c>
    </row>
    <row r="95" spans="1:12" ht="15" customHeight="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26" t="s">
        <v>0</v>
      </c>
      <c r="L95" s="29">
        <v>-5.4999999999999997E-3</v>
      </c>
    </row>
    <row r="96" spans="1:12" ht="15" customHeight="1" x14ac:dyDescent="0.25">
      <c r="B96" s="19"/>
      <c r="C96" s="19"/>
      <c r="D96" s="19"/>
      <c r="E96" s="19"/>
      <c r="F96" s="19"/>
      <c r="G96" s="19"/>
      <c r="H96" s="19"/>
      <c r="I96" s="19"/>
      <c r="J96" s="19"/>
      <c r="K96" s="26" t="s">
        <v>1</v>
      </c>
      <c r="L96" s="29">
        <v>5.79E-2</v>
      </c>
    </row>
    <row r="97" spans="1:12" ht="15" customHeight="1" x14ac:dyDescent="0.25">
      <c r="B97" s="19"/>
      <c r="C97" s="19"/>
      <c r="D97" s="19"/>
      <c r="E97" s="19"/>
      <c r="F97" s="19"/>
      <c r="G97" s="19"/>
      <c r="H97" s="19"/>
      <c r="I97" s="19"/>
      <c r="J97" s="19"/>
      <c r="K97" s="26" t="s">
        <v>18</v>
      </c>
      <c r="L97" s="29">
        <v>-1.2200000000000001E-2</v>
      </c>
    </row>
    <row r="98" spans="1:12" ht="15" customHeight="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26" t="s">
        <v>2</v>
      </c>
      <c r="L98" s="29">
        <v>3.5999999999999999E-3</v>
      </c>
    </row>
    <row r="99" spans="1:12" ht="15" customHeight="1" x14ac:dyDescent="0.25">
      <c r="B99" s="19"/>
      <c r="C99" s="19"/>
      <c r="D99" s="19"/>
      <c r="E99" s="19"/>
      <c r="F99" s="19"/>
      <c r="G99" s="19"/>
      <c r="H99" s="19"/>
      <c r="I99" s="19"/>
      <c r="J99" s="19"/>
      <c r="K99" s="26" t="s">
        <v>17</v>
      </c>
      <c r="L99" s="29">
        <v>-6.3100000000000003E-2</v>
      </c>
    </row>
    <row r="100" spans="1:12" ht="15" customHeight="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26" t="s">
        <v>16</v>
      </c>
      <c r="L100" s="29">
        <v>7.1999999999999998E-3</v>
      </c>
    </row>
    <row r="101" spans="1:12" ht="15" customHeight="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26" t="s">
        <v>15</v>
      </c>
      <c r="L101" s="29">
        <v>-2.5499999999999998E-2</v>
      </c>
    </row>
    <row r="102" spans="1:12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26" t="s">
        <v>14</v>
      </c>
      <c r="L102" s="29">
        <v>-6.7199999999999996E-2</v>
      </c>
    </row>
    <row r="103" spans="1:12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26" t="s">
        <v>13</v>
      </c>
      <c r="L103" s="29">
        <v>-6.0499999999999998E-2</v>
      </c>
    </row>
    <row r="104" spans="1:12" x14ac:dyDescent="0.25">
      <c r="K104" s="26" t="s">
        <v>12</v>
      </c>
      <c r="L104" s="29">
        <v>9.5000000000000001E-2</v>
      </c>
    </row>
    <row r="105" spans="1:12" x14ac:dyDescent="0.25">
      <c r="K105" s="26" t="s">
        <v>11</v>
      </c>
      <c r="L105" s="29">
        <v>-5.7700000000000001E-2</v>
      </c>
    </row>
    <row r="106" spans="1:12" x14ac:dyDescent="0.25">
      <c r="K106" s="26" t="s">
        <v>10</v>
      </c>
      <c r="L106" s="29">
        <v>-2.2100000000000002E-2</v>
      </c>
    </row>
    <row r="107" spans="1:12" x14ac:dyDescent="0.25">
      <c r="K107" s="26" t="s">
        <v>9</v>
      </c>
      <c r="L107" s="29">
        <v>-2.0000000000000001E-4</v>
      </c>
    </row>
    <row r="108" spans="1:12" x14ac:dyDescent="0.25">
      <c r="K108" s="26" t="s">
        <v>8</v>
      </c>
      <c r="L108" s="29">
        <v>0.1104</v>
      </c>
    </row>
    <row r="109" spans="1:12" x14ac:dyDescent="0.25">
      <c r="K109" s="26" t="s">
        <v>7</v>
      </c>
      <c r="L109" s="29">
        <v>0.15659999999999999</v>
      </c>
    </row>
    <row r="110" spans="1:12" x14ac:dyDescent="0.25">
      <c r="K110" s="26" t="s">
        <v>6</v>
      </c>
      <c r="L110" s="29">
        <v>3.0999999999999999E-3</v>
      </c>
    </row>
    <row r="111" spans="1:12" x14ac:dyDescent="0.25">
      <c r="K111" s="26" t="s">
        <v>5</v>
      </c>
      <c r="L111" s="29">
        <v>9.4799999999999995E-2</v>
      </c>
    </row>
    <row r="112" spans="1:12" x14ac:dyDescent="0.25">
      <c r="K112" s="26" t="s">
        <v>3</v>
      </c>
      <c r="L112" s="29">
        <v>4.9299999999999997E-2</v>
      </c>
    </row>
    <row r="113" spans="1:12" x14ac:dyDescent="0.25">
      <c r="K113" s="26"/>
      <c r="L113" s="34"/>
    </row>
    <row r="114" spans="1:12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49" t="s">
        <v>65</v>
      </c>
      <c r="L114" s="49" t="s">
        <v>66</v>
      </c>
    </row>
    <row r="115" spans="1:12" x14ac:dyDescent="0.25">
      <c r="K115" s="22"/>
      <c r="L115" s="35">
        <v>43904</v>
      </c>
    </row>
    <row r="116" spans="1:12" x14ac:dyDescent="0.25">
      <c r="K116" s="26" t="s">
        <v>19</v>
      </c>
      <c r="L116" s="29">
        <v>1.2500000000000001E-2</v>
      </c>
    </row>
    <row r="117" spans="1:12" x14ac:dyDescent="0.25">
      <c r="K117" s="26" t="s">
        <v>0</v>
      </c>
      <c r="L117" s="29">
        <v>2.53E-2</v>
      </c>
    </row>
    <row r="118" spans="1:12" x14ac:dyDescent="0.25">
      <c r="K118" s="26" t="s">
        <v>1</v>
      </c>
      <c r="L118" s="29">
        <v>2.98E-2</v>
      </c>
    </row>
    <row r="119" spans="1:12" x14ac:dyDescent="0.25">
      <c r="K119" s="26" t="s">
        <v>18</v>
      </c>
      <c r="L119" s="29">
        <v>1.44E-2</v>
      </c>
    </row>
    <row r="120" spans="1:12" x14ac:dyDescent="0.25">
      <c r="K120" s="26" t="s">
        <v>2</v>
      </c>
      <c r="L120" s="29">
        <v>7.8899999999999998E-2</v>
      </c>
    </row>
    <row r="121" spans="1:12" x14ac:dyDescent="0.25">
      <c r="K121" s="26" t="s">
        <v>17</v>
      </c>
      <c r="L121" s="29">
        <v>2.63E-2</v>
      </c>
    </row>
    <row r="122" spans="1:12" x14ac:dyDescent="0.25">
      <c r="K122" s="26" t="s">
        <v>16</v>
      </c>
      <c r="L122" s="29">
        <v>8.5400000000000004E-2</v>
      </c>
    </row>
    <row r="123" spans="1:12" x14ac:dyDescent="0.25">
      <c r="K123" s="26" t="s">
        <v>15</v>
      </c>
      <c r="L123" s="29">
        <v>7.4399999999999994E-2</v>
      </c>
    </row>
    <row r="124" spans="1:12" x14ac:dyDescent="0.25">
      <c r="K124" s="26" t="s">
        <v>14</v>
      </c>
      <c r="L124" s="29">
        <v>4.1799999999999997E-2</v>
      </c>
    </row>
    <row r="125" spans="1:12" x14ac:dyDescent="0.25">
      <c r="K125" s="26" t="s">
        <v>13</v>
      </c>
      <c r="L125" s="29">
        <v>5.4999999999999997E-3</v>
      </c>
    </row>
    <row r="126" spans="1:12" x14ac:dyDescent="0.25">
      <c r="K126" s="26" t="s">
        <v>12</v>
      </c>
      <c r="L126" s="29">
        <v>1.38E-2</v>
      </c>
    </row>
    <row r="127" spans="1:12" x14ac:dyDescent="0.25">
      <c r="K127" s="26" t="s">
        <v>11</v>
      </c>
      <c r="L127" s="29">
        <v>1.72E-2</v>
      </c>
    </row>
    <row r="128" spans="1:12" x14ac:dyDescent="0.25">
      <c r="K128" s="26" t="s">
        <v>10</v>
      </c>
      <c r="L128" s="29">
        <v>5.3600000000000002E-2</v>
      </c>
    </row>
    <row r="129" spans="11:12" x14ac:dyDescent="0.25">
      <c r="K129" s="26" t="s">
        <v>9</v>
      </c>
      <c r="L129" s="29">
        <v>5.1200000000000002E-2</v>
      </c>
    </row>
    <row r="130" spans="11:12" x14ac:dyDescent="0.25">
      <c r="K130" s="26" t="s">
        <v>8</v>
      </c>
      <c r="L130" s="29">
        <v>0.1454</v>
      </c>
    </row>
    <row r="131" spans="11:12" x14ac:dyDescent="0.25">
      <c r="K131" s="26" t="s">
        <v>7</v>
      </c>
      <c r="L131" s="29">
        <v>8.5300000000000001E-2</v>
      </c>
    </row>
    <row r="132" spans="11:12" x14ac:dyDescent="0.25">
      <c r="K132" s="26" t="s">
        <v>6</v>
      </c>
      <c r="L132" s="29">
        <v>0.16950000000000001</v>
      </c>
    </row>
    <row r="133" spans="11:12" x14ac:dyDescent="0.25">
      <c r="K133" s="26" t="s">
        <v>5</v>
      </c>
      <c r="L133" s="29">
        <v>1.9599999999999999E-2</v>
      </c>
    </row>
    <row r="134" spans="11:12" x14ac:dyDescent="0.25">
      <c r="K134" s="26" t="s">
        <v>3</v>
      </c>
      <c r="L134" s="29">
        <v>4.5400000000000003E-2</v>
      </c>
    </row>
    <row r="135" spans="11:12" x14ac:dyDescent="0.25">
      <c r="K135" s="22"/>
      <c r="L135" s="33" t="s">
        <v>20</v>
      </c>
    </row>
    <row r="136" spans="11:12" x14ac:dyDescent="0.25">
      <c r="K136" s="26" t="s">
        <v>19</v>
      </c>
      <c r="L136" s="29">
        <v>1.24E-2</v>
      </c>
    </row>
    <row r="137" spans="11:12" x14ac:dyDescent="0.25">
      <c r="K137" s="26" t="s">
        <v>0</v>
      </c>
      <c r="L137" s="29">
        <v>2.41E-2</v>
      </c>
    </row>
    <row r="138" spans="11:12" x14ac:dyDescent="0.25">
      <c r="K138" s="26" t="s">
        <v>1</v>
      </c>
      <c r="L138" s="29">
        <v>3.0200000000000001E-2</v>
      </c>
    </row>
    <row r="139" spans="11:12" x14ac:dyDescent="0.25">
      <c r="K139" s="26" t="s">
        <v>18</v>
      </c>
      <c r="L139" s="29">
        <v>1.3599999999999999E-2</v>
      </c>
    </row>
    <row r="140" spans="11:12" x14ac:dyDescent="0.25">
      <c r="K140" s="26" t="s">
        <v>2</v>
      </c>
      <c r="L140" s="29">
        <v>7.5899999999999995E-2</v>
      </c>
    </row>
    <row r="141" spans="11:12" x14ac:dyDescent="0.25">
      <c r="K141" s="26" t="s">
        <v>17</v>
      </c>
      <c r="L141" s="29">
        <v>2.3599999999999999E-2</v>
      </c>
    </row>
    <row r="142" spans="11:12" x14ac:dyDescent="0.25">
      <c r="K142" s="26" t="s">
        <v>16</v>
      </c>
      <c r="L142" s="29">
        <v>8.2400000000000001E-2</v>
      </c>
    </row>
    <row r="143" spans="11:12" x14ac:dyDescent="0.25">
      <c r="K143" s="26" t="s">
        <v>15</v>
      </c>
      <c r="L143" s="29">
        <v>6.9400000000000003E-2</v>
      </c>
    </row>
    <row r="144" spans="11:12" x14ac:dyDescent="0.25">
      <c r="K144" s="26" t="s">
        <v>14</v>
      </c>
      <c r="L144" s="29">
        <v>3.7400000000000003E-2</v>
      </c>
    </row>
    <row r="145" spans="11:12" x14ac:dyDescent="0.25">
      <c r="K145" s="26" t="s">
        <v>13</v>
      </c>
      <c r="L145" s="29">
        <v>4.8999999999999998E-3</v>
      </c>
    </row>
    <row r="146" spans="11:12" x14ac:dyDescent="0.25">
      <c r="K146" s="26" t="s">
        <v>12</v>
      </c>
      <c r="L146" s="29">
        <v>1.44E-2</v>
      </c>
    </row>
    <row r="147" spans="11:12" x14ac:dyDescent="0.25">
      <c r="K147" s="26" t="s">
        <v>11</v>
      </c>
      <c r="L147" s="29">
        <v>1.5599999999999999E-2</v>
      </c>
    </row>
    <row r="148" spans="11:12" x14ac:dyDescent="0.25">
      <c r="K148" s="26" t="s">
        <v>10</v>
      </c>
      <c r="L148" s="29">
        <v>5.0200000000000002E-2</v>
      </c>
    </row>
    <row r="149" spans="11:12" x14ac:dyDescent="0.25">
      <c r="K149" s="26" t="s">
        <v>9</v>
      </c>
      <c r="L149" s="29">
        <v>4.9099999999999998E-2</v>
      </c>
    </row>
    <row r="150" spans="11:12" x14ac:dyDescent="0.25">
      <c r="K150" s="26" t="s">
        <v>8</v>
      </c>
      <c r="L150" s="29">
        <v>0.1547</v>
      </c>
    </row>
    <row r="151" spans="11:12" x14ac:dyDescent="0.25">
      <c r="K151" s="26" t="s">
        <v>7</v>
      </c>
      <c r="L151" s="29">
        <v>9.4500000000000001E-2</v>
      </c>
    </row>
    <row r="152" spans="11:12" x14ac:dyDescent="0.25">
      <c r="K152" s="26" t="s">
        <v>6</v>
      </c>
      <c r="L152" s="29">
        <v>0.1628</v>
      </c>
    </row>
    <row r="153" spans="11:12" x14ac:dyDescent="0.25">
      <c r="K153" s="26" t="s">
        <v>5</v>
      </c>
      <c r="L153" s="29">
        <v>2.0500000000000001E-2</v>
      </c>
    </row>
    <row r="154" spans="11:12" x14ac:dyDescent="0.25">
      <c r="K154" s="26" t="s">
        <v>3</v>
      </c>
      <c r="L154" s="29">
        <v>4.5600000000000002E-2</v>
      </c>
    </row>
    <row r="155" spans="11:12" x14ac:dyDescent="0.25">
      <c r="K155" s="22"/>
      <c r="L155" s="26"/>
    </row>
    <row r="156" spans="11:12" x14ac:dyDescent="0.25">
      <c r="K156" s="26" t="s">
        <v>53</v>
      </c>
      <c r="L156" s="49"/>
    </row>
    <row r="157" spans="11:12" x14ac:dyDescent="0.25">
      <c r="K157" s="48">
        <v>43904</v>
      </c>
      <c r="L157" s="30">
        <v>100</v>
      </c>
    </row>
    <row r="158" spans="11:12" x14ac:dyDescent="0.25">
      <c r="K158" s="48">
        <v>43911</v>
      </c>
      <c r="L158" s="30">
        <v>98.971100000000007</v>
      </c>
    </row>
    <row r="159" spans="11:12" x14ac:dyDescent="0.25">
      <c r="K159" s="48">
        <v>43918</v>
      </c>
      <c r="L159" s="30">
        <v>95.467399999999998</v>
      </c>
    </row>
    <row r="160" spans="11:12" x14ac:dyDescent="0.25">
      <c r="K160" s="48">
        <v>43925</v>
      </c>
      <c r="L160" s="30">
        <v>92.919600000000003</v>
      </c>
    </row>
    <row r="161" spans="11:12" x14ac:dyDescent="0.25">
      <c r="K161" s="48">
        <v>43932</v>
      </c>
      <c r="L161" s="30">
        <v>91.646900000000002</v>
      </c>
    </row>
    <row r="162" spans="11:12" x14ac:dyDescent="0.25">
      <c r="K162" s="48">
        <v>43939</v>
      </c>
      <c r="L162" s="30">
        <v>91.630499999999998</v>
      </c>
    </row>
    <row r="163" spans="11:12" x14ac:dyDescent="0.25">
      <c r="K163" s="48">
        <v>43946</v>
      </c>
      <c r="L163" s="30">
        <v>92.1601</v>
      </c>
    </row>
    <row r="164" spans="11:12" x14ac:dyDescent="0.25">
      <c r="K164" s="48">
        <v>43953</v>
      </c>
      <c r="L164" s="30">
        <v>92.657399999999996</v>
      </c>
    </row>
    <row r="165" spans="11:12" x14ac:dyDescent="0.25">
      <c r="K165" s="48">
        <v>43960</v>
      </c>
      <c r="L165" s="30">
        <v>93.342600000000004</v>
      </c>
    </row>
    <row r="166" spans="11:12" x14ac:dyDescent="0.25">
      <c r="K166" s="48">
        <v>43967</v>
      </c>
      <c r="L166" s="30">
        <v>93.935100000000006</v>
      </c>
    </row>
    <row r="167" spans="11:12" x14ac:dyDescent="0.25">
      <c r="K167" s="48">
        <v>43974</v>
      </c>
      <c r="L167" s="30">
        <v>94.290700000000001</v>
      </c>
    </row>
    <row r="168" spans="11:12" x14ac:dyDescent="0.25">
      <c r="K168" s="48">
        <v>43981</v>
      </c>
      <c r="L168" s="30">
        <v>94.798000000000002</v>
      </c>
    </row>
    <row r="169" spans="11:12" x14ac:dyDescent="0.25">
      <c r="K169" s="48">
        <v>43988</v>
      </c>
      <c r="L169" s="30">
        <v>95.781099999999995</v>
      </c>
    </row>
    <row r="170" spans="11:12" x14ac:dyDescent="0.25">
      <c r="K170" s="48">
        <v>43995</v>
      </c>
      <c r="L170" s="30">
        <v>96.2804</v>
      </c>
    </row>
    <row r="171" spans="11:12" x14ac:dyDescent="0.25">
      <c r="K171" s="48">
        <v>44002</v>
      </c>
      <c r="L171" s="30">
        <v>96.295699999999997</v>
      </c>
    </row>
    <row r="172" spans="11:12" x14ac:dyDescent="0.25">
      <c r="K172" s="48">
        <v>44009</v>
      </c>
      <c r="L172" s="30">
        <v>95.902199999999993</v>
      </c>
    </row>
    <row r="173" spans="11:12" x14ac:dyDescent="0.25">
      <c r="K173" s="48">
        <v>44016</v>
      </c>
      <c r="L173" s="30">
        <v>97.157300000000006</v>
      </c>
    </row>
    <row r="174" spans="11:12" x14ac:dyDescent="0.25">
      <c r="K174" s="48">
        <v>44023</v>
      </c>
      <c r="L174" s="30">
        <v>98.278999999999996</v>
      </c>
    </row>
    <row r="175" spans="11:12" x14ac:dyDescent="0.25">
      <c r="K175" s="48">
        <v>44030</v>
      </c>
      <c r="L175" s="30">
        <v>98.382000000000005</v>
      </c>
    </row>
    <row r="176" spans="11:12" x14ac:dyDescent="0.25">
      <c r="K176" s="48">
        <v>44037</v>
      </c>
      <c r="L176" s="30">
        <v>98.604500000000002</v>
      </c>
    </row>
    <row r="177" spans="11:12" x14ac:dyDescent="0.25">
      <c r="K177" s="48">
        <v>44044</v>
      </c>
      <c r="L177" s="30">
        <v>98.825599999999994</v>
      </c>
    </row>
    <row r="178" spans="11:12" x14ac:dyDescent="0.25">
      <c r="K178" s="48">
        <v>44051</v>
      </c>
      <c r="L178" s="30">
        <v>98.822100000000006</v>
      </c>
    </row>
    <row r="179" spans="11:12" x14ac:dyDescent="0.25">
      <c r="K179" s="48">
        <v>44058</v>
      </c>
      <c r="L179" s="30">
        <v>98.729900000000001</v>
      </c>
    </row>
    <row r="180" spans="11:12" x14ac:dyDescent="0.25">
      <c r="K180" s="48">
        <v>44065</v>
      </c>
      <c r="L180" s="30">
        <v>98.791799999999995</v>
      </c>
    </row>
    <row r="181" spans="11:12" x14ac:dyDescent="0.25">
      <c r="K181" s="48">
        <v>44072</v>
      </c>
      <c r="L181" s="30">
        <v>98.928299999999993</v>
      </c>
    </row>
    <row r="182" spans="11:12" x14ac:dyDescent="0.25">
      <c r="K182" s="48">
        <v>44079</v>
      </c>
      <c r="L182" s="30">
        <v>99.113</v>
      </c>
    </row>
    <row r="183" spans="11:12" x14ac:dyDescent="0.25">
      <c r="K183" s="48">
        <v>44086</v>
      </c>
      <c r="L183" s="30">
        <v>99.531000000000006</v>
      </c>
    </row>
    <row r="184" spans="11:12" x14ac:dyDescent="0.25">
      <c r="K184" s="48">
        <v>44093</v>
      </c>
      <c r="L184" s="30">
        <v>99.714100000000002</v>
      </c>
    </row>
    <row r="185" spans="11:12" x14ac:dyDescent="0.25">
      <c r="K185" s="48">
        <v>44100</v>
      </c>
      <c r="L185" s="30">
        <v>99.520200000000003</v>
      </c>
    </row>
    <row r="186" spans="11:12" x14ac:dyDescent="0.25">
      <c r="K186" s="48">
        <v>44107</v>
      </c>
      <c r="L186" s="30">
        <v>98.806100000000001</v>
      </c>
    </row>
    <row r="187" spans="11:12" x14ac:dyDescent="0.25">
      <c r="K187" s="48">
        <v>44114</v>
      </c>
      <c r="L187" s="30">
        <v>99.054699999999997</v>
      </c>
    </row>
    <row r="188" spans="11:12" x14ac:dyDescent="0.25">
      <c r="K188" s="48">
        <v>44121</v>
      </c>
      <c r="L188" s="30">
        <v>99.898700000000005</v>
      </c>
    </row>
    <row r="189" spans="11:12" x14ac:dyDescent="0.25">
      <c r="K189" s="48">
        <v>44128</v>
      </c>
      <c r="L189" s="30">
        <v>100.1797</v>
      </c>
    </row>
    <row r="190" spans="11:12" x14ac:dyDescent="0.25">
      <c r="K190" s="48">
        <v>44135</v>
      </c>
      <c r="L190" s="30">
        <v>100.3057</v>
      </c>
    </row>
    <row r="191" spans="11:12" x14ac:dyDescent="0.25">
      <c r="K191" s="48">
        <v>44142</v>
      </c>
      <c r="L191" s="30">
        <v>100.6802</v>
      </c>
    </row>
    <row r="192" spans="11:12" x14ac:dyDescent="0.25">
      <c r="K192" s="48">
        <v>44149</v>
      </c>
      <c r="L192" s="30">
        <v>101.4242</v>
      </c>
    </row>
    <row r="193" spans="11:12" x14ac:dyDescent="0.25">
      <c r="K193" s="48">
        <v>44156</v>
      </c>
      <c r="L193" s="30">
        <v>101.7448</v>
      </c>
    </row>
    <row r="194" spans="11:12" x14ac:dyDescent="0.25">
      <c r="K194" s="48">
        <v>44163</v>
      </c>
      <c r="L194" s="30">
        <v>102.0594</v>
      </c>
    </row>
    <row r="195" spans="11:12" x14ac:dyDescent="0.25">
      <c r="K195" s="48">
        <v>44170</v>
      </c>
      <c r="L195" s="30">
        <v>102.60809999999999</v>
      </c>
    </row>
    <row r="196" spans="11:12" x14ac:dyDescent="0.25">
      <c r="K196" s="48">
        <v>44177</v>
      </c>
      <c r="L196" s="30">
        <v>102.67870000000001</v>
      </c>
    </row>
    <row r="197" spans="11:12" x14ac:dyDescent="0.25">
      <c r="K197" s="48">
        <v>44184</v>
      </c>
      <c r="L197" s="30">
        <v>101.8707</v>
      </c>
    </row>
    <row r="198" spans="11:12" x14ac:dyDescent="0.25">
      <c r="K198" s="48">
        <v>44191</v>
      </c>
      <c r="L198" s="30">
        <v>98.0732</v>
      </c>
    </row>
    <row r="199" spans="11:12" x14ac:dyDescent="0.25">
      <c r="K199" s="48">
        <v>44198</v>
      </c>
      <c r="L199" s="30">
        <v>95.142399999999995</v>
      </c>
    </row>
    <row r="200" spans="11:12" x14ac:dyDescent="0.25">
      <c r="K200" s="48">
        <v>44205</v>
      </c>
      <c r="L200" s="30">
        <v>96.463800000000006</v>
      </c>
    </row>
    <row r="201" spans="11:12" x14ac:dyDescent="0.25">
      <c r="K201" s="48">
        <v>44212</v>
      </c>
      <c r="L201" s="30">
        <v>98.546099999999996</v>
      </c>
    </row>
    <row r="202" spans="11:12" x14ac:dyDescent="0.25">
      <c r="K202" s="48">
        <v>44219</v>
      </c>
      <c r="L202" s="30">
        <v>99.492999999999995</v>
      </c>
    </row>
    <row r="203" spans="11:12" x14ac:dyDescent="0.25">
      <c r="K203" s="48">
        <v>44226</v>
      </c>
      <c r="L203" s="30">
        <v>99.995099999999994</v>
      </c>
    </row>
    <row r="204" spans="11:12" x14ac:dyDescent="0.25">
      <c r="K204" s="48">
        <v>44233</v>
      </c>
      <c r="L204" s="30">
        <v>100.7491</v>
      </c>
    </row>
    <row r="205" spans="11:12" x14ac:dyDescent="0.25">
      <c r="K205" s="48">
        <v>44240</v>
      </c>
      <c r="L205" s="30">
        <v>101.77970000000001</v>
      </c>
    </row>
    <row r="206" spans="11:12" x14ac:dyDescent="0.25">
      <c r="K206" s="48">
        <v>44247</v>
      </c>
      <c r="L206" s="30">
        <v>101.9371</v>
      </c>
    </row>
    <row r="207" spans="11:12" x14ac:dyDescent="0.25">
      <c r="K207" s="48">
        <v>44254</v>
      </c>
      <c r="L207" s="30">
        <v>102.2824</v>
      </c>
    </row>
    <row r="208" spans="11:12" x14ac:dyDescent="0.25">
      <c r="K208" s="48">
        <v>44261</v>
      </c>
      <c r="L208" s="30">
        <v>102.49639999999999</v>
      </c>
    </row>
    <row r="209" spans="11:12" x14ac:dyDescent="0.25">
      <c r="K209" s="48">
        <v>44268</v>
      </c>
      <c r="L209" s="30">
        <v>102.8248</v>
      </c>
    </row>
    <row r="210" spans="11:12" x14ac:dyDescent="0.25">
      <c r="K210" s="48">
        <v>44275</v>
      </c>
      <c r="L210" s="30">
        <v>102.96429999999999</v>
      </c>
    </row>
    <row r="211" spans="11:12" x14ac:dyDescent="0.25">
      <c r="K211" s="48">
        <v>44282</v>
      </c>
      <c r="L211" s="30">
        <v>102.9513</v>
      </c>
    </row>
    <row r="212" spans="11:12" x14ac:dyDescent="0.25">
      <c r="K212" s="48">
        <v>44289</v>
      </c>
      <c r="L212" s="30">
        <v>102.6143</v>
      </c>
    </row>
    <row r="213" spans="11:12" x14ac:dyDescent="0.25">
      <c r="K213" s="48">
        <v>44296</v>
      </c>
      <c r="L213" s="30">
        <v>101.8399</v>
      </c>
    </row>
    <row r="214" spans="11:12" x14ac:dyDescent="0.25">
      <c r="K214" s="48">
        <v>44303</v>
      </c>
      <c r="L214" s="30">
        <v>101.7968</v>
      </c>
    </row>
    <row r="215" spans="11:12" x14ac:dyDescent="0.25">
      <c r="K215" s="48">
        <v>44310</v>
      </c>
      <c r="L215" s="30">
        <v>102.0003</v>
      </c>
    </row>
    <row r="216" spans="11:12" x14ac:dyDescent="0.25">
      <c r="K216" s="48">
        <v>44317</v>
      </c>
      <c r="L216" s="30">
        <v>101.8246</v>
      </c>
    </row>
    <row r="217" spans="11:12" x14ac:dyDescent="0.25">
      <c r="K217" s="48">
        <v>44324</v>
      </c>
      <c r="L217" s="30">
        <v>101.45269999999999</v>
      </c>
    </row>
    <row r="218" spans="11:12" x14ac:dyDescent="0.25">
      <c r="K218" s="48" t="s">
        <v>54</v>
      </c>
      <c r="L218" s="30" t="s">
        <v>54</v>
      </c>
    </row>
    <row r="219" spans="11:12" x14ac:dyDescent="0.25">
      <c r="K219" s="48" t="s">
        <v>54</v>
      </c>
      <c r="L219" s="30" t="s">
        <v>54</v>
      </c>
    </row>
    <row r="220" spans="11:12" x14ac:dyDescent="0.25">
      <c r="K220" s="48" t="s">
        <v>54</v>
      </c>
      <c r="L220" s="30" t="s">
        <v>54</v>
      </c>
    </row>
    <row r="221" spans="11:12" x14ac:dyDescent="0.25">
      <c r="K221" s="48" t="s">
        <v>54</v>
      </c>
      <c r="L221" s="30" t="s">
        <v>54</v>
      </c>
    </row>
    <row r="222" spans="11:12" x14ac:dyDescent="0.25">
      <c r="K222" s="48" t="s">
        <v>54</v>
      </c>
      <c r="L222" s="30" t="s">
        <v>54</v>
      </c>
    </row>
    <row r="223" spans="11:12" x14ac:dyDescent="0.25">
      <c r="K223" s="48" t="s">
        <v>54</v>
      </c>
      <c r="L223" s="30" t="s">
        <v>54</v>
      </c>
    </row>
    <row r="224" spans="11:12" x14ac:dyDescent="0.25">
      <c r="K224" s="48" t="s">
        <v>54</v>
      </c>
      <c r="L224" s="30" t="s">
        <v>54</v>
      </c>
    </row>
    <row r="225" spans="11:12" x14ac:dyDescent="0.25">
      <c r="K225" s="48" t="s">
        <v>54</v>
      </c>
      <c r="L225" s="30" t="s">
        <v>54</v>
      </c>
    </row>
    <row r="226" spans="11:12" x14ac:dyDescent="0.25">
      <c r="K226" s="48" t="s">
        <v>54</v>
      </c>
      <c r="L226" s="30" t="s">
        <v>54</v>
      </c>
    </row>
    <row r="227" spans="11:12" x14ac:dyDescent="0.25">
      <c r="K227" s="48" t="s">
        <v>54</v>
      </c>
      <c r="L227" s="30" t="s">
        <v>54</v>
      </c>
    </row>
    <row r="228" spans="11:12" x14ac:dyDescent="0.25">
      <c r="K228" s="48" t="s">
        <v>54</v>
      </c>
      <c r="L228" s="30" t="s">
        <v>54</v>
      </c>
    </row>
    <row r="229" spans="11:12" x14ac:dyDescent="0.25">
      <c r="K229" s="48" t="s">
        <v>54</v>
      </c>
      <c r="L229" s="30" t="s">
        <v>54</v>
      </c>
    </row>
    <row r="230" spans="11:12" x14ac:dyDescent="0.25">
      <c r="K230" s="48" t="s">
        <v>54</v>
      </c>
      <c r="L230" s="30" t="s">
        <v>54</v>
      </c>
    </row>
    <row r="231" spans="11:12" x14ac:dyDescent="0.25">
      <c r="K231" s="48" t="s">
        <v>54</v>
      </c>
      <c r="L231" s="30" t="s">
        <v>54</v>
      </c>
    </row>
    <row r="232" spans="11:12" x14ac:dyDescent="0.25">
      <c r="K232" s="48" t="s">
        <v>54</v>
      </c>
      <c r="L232" s="30" t="s">
        <v>54</v>
      </c>
    </row>
    <row r="233" spans="11:12" x14ac:dyDescent="0.25">
      <c r="K233" s="48" t="s">
        <v>54</v>
      </c>
      <c r="L233" s="30" t="s">
        <v>54</v>
      </c>
    </row>
    <row r="234" spans="11:12" x14ac:dyDescent="0.25">
      <c r="K234" s="48" t="s">
        <v>54</v>
      </c>
      <c r="L234" s="30" t="s">
        <v>54</v>
      </c>
    </row>
    <row r="235" spans="11:12" x14ac:dyDescent="0.25">
      <c r="K235" s="48" t="s">
        <v>54</v>
      </c>
      <c r="L235" s="30" t="s">
        <v>54</v>
      </c>
    </row>
    <row r="236" spans="11:12" x14ac:dyDescent="0.25">
      <c r="K236" s="48" t="s">
        <v>54</v>
      </c>
      <c r="L236" s="30" t="s">
        <v>54</v>
      </c>
    </row>
    <row r="237" spans="11:12" x14ac:dyDescent="0.25">
      <c r="K237" s="48" t="s">
        <v>54</v>
      </c>
      <c r="L237" s="30" t="s">
        <v>54</v>
      </c>
    </row>
    <row r="238" spans="11:12" x14ac:dyDescent="0.25">
      <c r="K238" s="48" t="s">
        <v>54</v>
      </c>
      <c r="L238" s="30" t="s">
        <v>54</v>
      </c>
    </row>
    <row r="239" spans="11:12" x14ac:dyDescent="0.25">
      <c r="K239" s="48" t="s">
        <v>54</v>
      </c>
      <c r="L239" s="30" t="s">
        <v>54</v>
      </c>
    </row>
    <row r="240" spans="11:12" x14ac:dyDescent="0.25">
      <c r="K240" s="48" t="s">
        <v>54</v>
      </c>
      <c r="L240" s="30" t="s">
        <v>54</v>
      </c>
    </row>
    <row r="241" spans="11:12" x14ac:dyDescent="0.25">
      <c r="K241" s="48" t="s">
        <v>54</v>
      </c>
      <c r="L241" s="30" t="s">
        <v>54</v>
      </c>
    </row>
    <row r="242" spans="11:12" x14ac:dyDescent="0.25">
      <c r="K242" s="48" t="s">
        <v>54</v>
      </c>
      <c r="L242" s="30" t="s">
        <v>54</v>
      </c>
    </row>
    <row r="243" spans="11:12" x14ac:dyDescent="0.25">
      <c r="K243" s="48" t="s">
        <v>54</v>
      </c>
      <c r="L243" s="30" t="s">
        <v>54</v>
      </c>
    </row>
    <row r="244" spans="11:12" x14ac:dyDescent="0.25">
      <c r="K244" s="48" t="s">
        <v>54</v>
      </c>
      <c r="L244" s="30" t="s">
        <v>54</v>
      </c>
    </row>
    <row r="245" spans="11:12" x14ac:dyDescent="0.25">
      <c r="K245" s="48" t="s">
        <v>54</v>
      </c>
      <c r="L245" s="30" t="s">
        <v>54</v>
      </c>
    </row>
    <row r="246" spans="11:12" x14ac:dyDescent="0.25">
      <c r="K246" s="48" t="s">
        <v>54</v>
      </c>
      <c r="L246" s="30" t="s">
        <v>54</v>
      </c>
    </row>
    <row r="247" spans="11:12" x14ac:dyDescent="0.25">
      <c r="K247" s="48" t="s">
        <v>54</v>
      </c>
      <c r="L247" s="30" t="s">
        <v>54</v>
      </c>
    </row>
    <row r="248" spans="11:12" x14ac:dyDescent="0.25">
      <c r="K248" s="48" t="s">
        <v>54</v>
      </c>
      <c r="L248" s="30" t="s">
        <v>54</v>
      </c>
    </row>
    <row r="249" spans="11:12" x14ac:dyDescent="0.25">
      <c r="K249" s="48" t="s">
        <v>54</v>
      </c>
      <c r="L249" s="30" t="s">
        <v>54</v>
      </c>
    </row>
    <row r="250" spans="11:12" x14ac:dyDescent="0.25">
      <c r="K250" s="48" t="s">
        <v>54</v>
      </c>
      <c r="L250" s="30" t="s">
        <v>54</v>
      </c>
    </row>
    <row r="251" spans="11:12" x14ac:dyDescent="0.25">
      <c r="K251" s="48" t="s">
        <v>54</v>
      </c>
      <c r="L251" s="30" t="s">
        <v>54</v>
      </c>
    </row>
    <row r="252" spans="11:12" x14ac:dyDescent="0.25">
      <c r="K252" s="48" t="s">
        <v>54</v>
      </c>
      <c r="L252" s="30" t="s">
        <v>54</v>
      </c>
    </row>
    <row r="253" spans="11:12" x14ac:dyDescent="0.25">
      <c r="K253" s="48" t="s">
        <v>54</v>
      </c>
      <c r="L253" s="30" t="s">
        <v>54</v>
      </c>
    </row>
    <row r="254" spans="11:12" x14ac:dyDescent="0.25">
      <c r="K254" s="48" t="s">
        <v>54</v>
      </c>
      <c r="L254" s="30" t="s">
        <v>54</v>
      </c>
    </row>
    <row r="255" spans="11:12" x14ac:dyDescent="0.25">
      <c r="K255" s="48" t="s">
        <v>54</v>
      </c>
      <c r="L255" s="30" t="s">
        <v>54</v>
      </c>
    </row>
    <row r="256" spans="11:12" x14ac:dyDescent="0.25">
      <c r="K256" s="48" t="s">
        <v>54</v>
      </c>
      <c r="L256" s="30" t="s">
        <v>54</v>
      </c>
    </row>
    <row r="257" spans="11:12" x14ac:dyDescent="0.25">
      <c r="K257" s="48" t="s">
        <v>54</v>
      </c>
      <c r="L257" s="30" t="s">
        <v>54</v>
      </c>
    </row>
    <row r="258" spans="11:12" x14ac:dyDescent="0.25">
      <c r="K258" s="48" t="s">
        <v>54</v>
      </c>
      <c r="L258" s="30" t="s">
        <v>54</v>
      </c>
    </row>
    <row r="259" spans="11:12" x14ac:dyDescent="0.25">
      <c r="K259" s="48" t="s">
        <v>54</v>
      </c>
      <c r="L259" s="30" t="s">
        <v>54</v>
      </c>
    </row>
    <row r="260" spans="11:12" x14ac:dyDescent="0.25">
      <c r="K260" s="48" t="s">
        <v>54</v>
      </c>
      <c r="L260" s="30" t="s">
        <v>54</v>
      </c>
    </row>
    <row r="261" spans="11:12" x14ac:dyDescent="0.25">
      <c r="K261" s="48" t="s">
        <v>54</v>
      </c>
      <c r="L261" s="30" t="s">
        <v>54</v>
      </c>
    </row>
    <row r="262" spans="11:12" x14ac:dyDescent="0.25">
      <c r="K262" s="48" t="s">
        <v>54</v>
      </c>
      <c r="L262" s="30" t="s">
        <v>54</v>
      </c>
    </row>
    <row r="263" spans="11:12" x14ac:dyDescent="0.25">
      <c r="K263" s="48" t="s">
        <v>54</v>
      </c>
      <c r="L263" s="30" t="s">
        <v>54</v>
      </c>
    </row>
    <row r="264" spans="11:12" x14ac:dyDescent="0.25">
      <c r="K264" s="48" t="s">
        <v>54</v>
      </c>
      <c r="L264" s="30" t="s">
        <v>54</v>
      </c>
    </row>
    <row r="265" spans="11:12" x14ac:dyDescent="0.25">
      <c r="K265" s="48" t="s">
        <v>54</v>
      </c>
      <c r="L265" s="30" t="s">
        <v>54</v>
      </c>
    </row>
    <row r="266" spans="11:12" x14ac:dyDescent="0.25">
      <c r="K266" s="48" t="s">
        <v>54</v>
      </c>
      <c r="L266" s="30" t="s">
        <v>54</v>
      </c>
    </row>
    <row r="267" spans="11:12" x14ac:dyDescent="0.25">
      <c r="K267" s="48" t="s">
        <v>54</v>
      </c>
      <c r="L267" s="30" t="s">
        <v>54</v>
      </c>
    </row>
    <row r="268" spans="11:12" x14ac:dyDescent="0.25">
      <c r="K268" s="48" t="s">
        <v>54</v>
      </c>
      <c r="L268" s="30" t="s">
        <v>54</v>
      </c>
    </row>
    <row r="269" spans="11:12" x14ac:dyDescent="0.25">
      <c r="K269" s="48" t="s">
        <v>54</v>
      </c>
      <c r="L269" s="30" t="s">
        <v>54</v>
      </c>
    </row>
    <row r="270" spans="11:12" x14ac:dyDescent="0.25">
      <c r="K270" s="48" t="s">
        <v>54</v>
      </c>
      <c r="L270" s="30" t="s">
        <v>54</v>
      </c>
    </row>
    <row r="271" spans="11:12" x14ac:dyDescent="0.25">
      <c r="K271" s="48" t="s">
        <v>54</v>
      </c>
      <c r="L271" s="30" t="s">
        <v>54</v>
      </c>
    </row>
    <row r="272" spans="11:12" x14ac:dyDescent="0.25">
      <c r="K272" s="48" t="s">
        <v>54</v>
      </c>
      <c r="L272" s="30" t="s">
        <v>54</v>
      </c>
    </row>
    <row r="273" spans="11:12" x14ac:dyDescent="0.25">
      <c r="K273" s="48" t="s">
        <v>54</v>
      </c>
      <c r="L273" s="30" t="s">
        <v>54</v>
      </c>
    </row>
    <row r="274" spans="11:12" x14ac:dyDescent="0.25">
      <c r="K274" s="48" t="s">
        <v>54</v>
      </c>
      <c r="L274" s="30" t="s">
        <v>54</v>
      </c>
    </row>
    <row r="275" spans="11:12" x14ac:dyDescent="0.25">
      <c r="K275" s="48" t="s">
        <v>54</v>
      </c>
      <c r="L275" s="30" t="s">
        <v>54</v>
      </c>
    </row>
    <row r="276" spans="11:12" x14ac:dyDescent="0.25">
      <c r="K276" s="48" t="s">
        <v>54</v>
      </c>
      <c r="L276" s="30" t="s">
        <v>54</v>
      </c>
    </row>
    <row r="277" spans="11:12" x14ac:dyDescent="0.25">
      <c r="K277" s="48" t="s">
        <v>54</v>
      </c>
      <c r="L277" s="30" t="s">
        <v>54</v>
      </c>
    </row>
    <row r="278" spans="11:12" x14ac:dyDescent="0.25">
      <c r="K278" s="48" t="s">
        <v>54</v>
      </c>
      <c r="L278" s="30" t="s">
        <v>54</v>
      </c>
    </row>
    <row r="279" spans="11:12" x14ac:dyDescent="0.25">
      <c r="K279" s="48" t="s">
        <v>54</v>
      </c>
      <c r="L279" s="30" t="s">
        <v>54</v>
      </c>
    </row>
    <row r="280" spans="11:12" x14ac:dyDescent="0.25">
      <c r="K280" s="48" t="s">
        <v>54</v>
      </c>
      <c r="L280" s="30" t="s">
        <v>54</v>
      </c>
    </row>
    <row r="281" spans="11:12" x14ac:dyDescent="0.25">
      <c r="K281" s="48" t="s">
        <v>54</v>
      </c>
      <c r="L281" s="30" t="s">
        <v>54</v>
      </c>
    </row>
    <row r="282" spans="11:12" x14ac:dyDescent="0.25">
      <c r="K282" s="48" t="s">
        <v>54</v>
      </c>
      <c r="L282" s="30" t="s">
        <v>54</v>
      </c>
    </row>
    <row r="283" spans="11:12" x14ac:dyDescent="0.25">
      <c r="K283" s="48" t="s">
        <v>54</v>
      </c>
      <c r="L283" s="30" t="s">
        <v>54</v>
      </c>
    </row>
    <row r="284" spans="11:12" x14ac:dyDescent="0.25">
      <c r="K284" s="48" t="s">
        <v>54</v>
      </c>
      <c r="L284" s="30" t="s">
        <v>54</v>
      </c>
    </row>
    <row r="285" spans="11:12" x14ac:dyDescent="0.25">
      <c r="K285" s="48" t="s">
        <v>54</v>
      </c>
      <c r="L285" s="30" t="s">
        <v>54</v>
      </c>
    </row>
    <row r="286" spans="11:12" x14ac:dyDescent="0.25">
      <c r="K286" s="48" t="s">
        <v>54</v>
      </c>
      <c r="L286" s="30" t="s">
        <v>54</v>
      </c>
    </row>
    <row r="287" spans="11:12" x14ac:dyDescent="0.25">
      <c r="K287" s="48" t="s">
        <v>54</v>
      </c>
      <c r="L287" s="30" t="s">
        <v>54</v>
      </c>
    </row>
    <row r="288" spans="11:12" x14ac:dyDescent="0.25">
      <c r="K288" s="48" t="s">
        <v>54</v>
      </c>
      <c r="L288" s="30" t="s">
        <v>54</v>
      </c>
    </row>
    <row r="289" spans="11:12" x14ac:dyDescent="0.25">
      <c r="K289" s="48" t="s">
        <v>54</v>
      </c>
      <c r="L289" s="30" t="s">
        <v>54</v>
      </c>
    </row>
    <row r="290" spans="11:12" x14ac:dyDescent="0.25">
      <c r="K290" s="48" t="s">
        <v>54</v>
      </c>
      <c r="L290" s="30" t="s">
        <v>54</v>
      </c>
    </row>
    <row r="291" spans="11:12" x14ac:dyDescent="0.25">
      <c r="K291" s="48" t="s">
        <v>54</v>
      </c>
      <c r="L291" s="30" t="s">
        <v>54</v>
      </c>
    </row>
    <row r="292" spans="11:12" x14ac:dyDescent="0.25">
      <c r="K292" s="48" t="s">
        <v>54</v>
      </c>
      <c r="L292" s="30" t="s">
        <v>54</v>
      </c>
    </row>
    <row r="293" spans="11:12" x14ac:dyDescent="0.25">
      <c r="K293" s="48" t="s">
        <v>54</v>
      </c>
      <c r="L293" s="30" t="s">
        <v>54</v>
      </c>
    </row>
    <row r="294" spans="11:12" x14ac:dyDescent="0.25">
      <c r="K294" s="48" t="s">
        <v>54</v>
      </c>
      <c r="L294" s="30" t="s">
        <v>54</v>
      </c>
    </row>
    <row r="295" spans="11:12" x14ac:dyDescent="0.25">
      <c r="K295" s="48" t="s">
        <v>54</v>
      </c>
      <c r="L295" s="30" t="s">
        <v>54</v>
      </c>
    </row>
    <row r="296" spans="11:12" x14ac:dyDescent="0.25">
      <c r="K296" s="48" t="s">
        <v>54</v>
      </c>
      <c r="L296" s="30" t="s">
        <v>54</v>
      </c>
    </row>
    <row r="297" spans="11:12" x14ac:dyDescent="0.25">
      <c r="K297" s="48" t="s">
        <v>54</v>
      </c>
      <c r="L297" s="30" t="s">
        <v>54</v>
      </c>
    </row>
    <row r="298" spans="11:12" x14ac:dyDescent="0.25">
      <c r="K298" s="48" t="s">
        <v>54</v>
      </c>
      <c r="L298" s="30" t="s">
        <v>54</v>
      </c>
    </row>
    <row r="299" spans="11:12" x14ac:dyDescent="0.25">
      <c r="K299" s="48" t="s">
        <v>54</v>
      </c>
      <c r="L299" s="30" t="s">
        <v>54</v>
      </c>
    </row>
    <row r="300" spans="11:12" x14ac:dyDescent="0.25">
      <c r="K300" s="48" t="s">
        <v>54</v>
      </c>
      <c r="L300" s="30" t="s">
        <v>54</v>
      </c>
    </row>
    <row r="301" spans="11:12" x14ac:dyDescent="0.25">
      <c r="K301" s="48" t="s">
        <v>54</v>
      </c>
      <c r="L301" s="30" t="s">
        <v>54</v>
      </c>
    </row>
    <row r="302" spans="11:12" x14ac:dyDescent="0.25">
      <c r="K302" s="48" t="s">
        <v>54</v>
      </c>
      <c r="L302" s="30" t="s">
        <v>54</v>
      </c>
    </row>
    <row r="303" spans="11:12" x14ac:dyDescent="0.25">
      <c r="K303" s="48" t="s">
        <v>54</v>
      </c>
      <c r="L303" s="30" t="s">
        <v>54</v>
      </c>
    </row>
    <row r="304" spans="11:12" x14ac:dyDescent="0.25">
      <c r="K304" s="26" t="s">
        <v>55</v>
      </c>
      <c r="L304" s="49"/>
    </row>
    <row r="305" spans="11:12" x14ac:dyDescent="0.25">
      <c r="K305" s="48">
        <v>43904</v>
      </c>
      <c r="L305" s="30">
        <v>100</v>
      </c>
    </row>
    <row r="306" spans="11:12" x14ac:dyDescent="0.25">
      <c r="K306" s="48">
        <v>43911</v>
      </c>
      <c r="L306" s="30">
        <v>99.602999999999994</v>
      </c>
    </row>
    <row r="307" spans="11:12" x14ac:dyDescent="0.25">
      <c r="K307" s="48">
        <v>43918</v>
      </c>
      <c r="L307" s="30">
        <v>98.104600000000005</v>
      </c>
    </row>
    <row r="308" spans="11:12" x14ac:dyDescent="0.25">
      <c r="K308" s="48">
        <v>43925</v>
      </c>
      <c r="L308" s="30">
        <v>96.234200000000001</v>
      </c>
    </row>
    <row r="309" spans="11:12" x14ac:dyDescent="0.25">
      <c r="K309" s="48">
        <v>43932</v>
      </c>
      <c r="L309" s="30">
        <v>93.486699999999999</v>
      </c>
    </row>
    <row r="310" spans="11:12" x14ac:dyDescent="0.25">
      <c r="K310" s="48">
        <v>43939</v>
      </c>
      <c r="L310" s="30">
        <v>93.691900000000004</v>
      </c>
    </row>
    <row r="311" spans="11:12" x14ac:dyDescent="0.25">
      <c r="K311" s="48">
        <v>43946</v>
      </c>
      <c r="L311" s="30">
        <v>94.107799999999997</v>
      </c>
    </row>
    <row r="312" spans="11:12" x14ac:dyDescent="0.25">
      <c r="K312" s="48">
        <v>43953</v>
      </c>
      <c r="L312" s="30">
        <v>94.654899999999998</v>
      </c>
    </row>
    <row r="313" spans="11:12" x14ac:dyDescent="0.25">
      <c r="K313" s="48">
        <v>43960</v>
      </c>
      <c r="L313" s="30">
        <v>93.577600000000004</v>
      </c>
    </row>
    <row r="314" spans="11:12" x14ac:dyDescent="0.25">
      <c r="K314" s="48">
        <v>43967</v>
      </c>
      <c r="L314" s="30">
        <v>92.811599999999999</v>
      </c>
    </row>
    <row r="315" spans="11:12" x14ac:dyDescent="0.25">
      <c r="K315" s="48">
        <v>43974</v>
      </c>
      <c r="L315" s="30">
        <v>92.462299999999999</v>
      </c>
    </row>
    <row r="316" spans="11:12" x14ac:dyDescent="0.25">
      <c r="K316" s="48">
        <v>43981</v>
      </c>
      <c r="L316" s="30">
        <v>93.789699999999996</v>
      </c>
    </row>
    <row r="317" spans="11:12" x14ac:dyDescent="0.25">
      <c r="K317" s="48">
        <v>43988</v>
      </c>
      <c r="L317" s="30">
        <v>95.925799999999995</v>
      </c>
    </row>
    <row r="318" spans="11:12" x14ac:dyDescent="0.25">
      <c r="K318" s="48">
        <v>43995</v>
      </c>
      <c r="L318" s="30">
        <v>96.602199999999996</v>
      </c>
    </row>
    <row r="319" spans="11:12" x14ac:dyDescent="0.25">
      <c r="K319" s="48">
        <v>44002</v>
      </c>
      <c r="L319" s="30">
        <v>97.580100000000002</v>
      </c>
    </row>
    <row r="320" spans="11:12" x14ac:dyDescent="0.25">
      <c r="K320" s="48">
        <v>44009</v>
      </c>
      <c r="L320" s="30">
        <v>97.325999999999993</v>
      </c>
    </row>
    <row r="321" spans="11:12" x14ac:dyDescent="0.25">
      <c r="K321" s="48">
        <v>44016</v>
      </c>
      <c r="L321" s="30">
        <v>99.113399999999999</v>
      </c>
    </row>
    <row r="322" spans="11:12" x14ac:dyDescent="0.25">
      <c r="K322" s="48">
        <v>44023</v>
      </c>
      <c r="L322" s="30">
        <v>96.733099999999993</v>
      </c>
    </row>
    <row r="323" spans="11:12" x14ac:dyDescent="0.25">
      <c r="K323" s="48">
        <v>44030</v>
      </c>
      <c r="L323" s="30">
        <v>96.560900000000004</v>
      </c>
    </row>
    <row r="324" spans="11:12" x14ac:dyDescent="0.25">
      <c r="K324" s="48">
        <v>44037</v>
      </c>
      <c r="L324" s="30">
        <v>96.361599999999996</v>
      </c>
    </row>
    <row r="325" spans="11:12" x14ac:dyDescent="0.25">
      <c r="K325" s="48">
        <v>44044</v>
      </c>
      <c r="L325" s="30">
        <v>97.197000000000003</v>
      </c>
    </row>
    <row r="326" spans="11:12" x14ac:dyDescent="0.25">
      <c r="K326" s="48">
        <v>44051</v>
      </c>
      <c r="L326" s="30">
        <v>97.652299999999997</v>
      </c>
    </row>
    <row r="327" spans="11:12" x14ac:dyDescent="0.25">
      <c r="K327" s="48">
        <v>44058</v>
      </c>
      <c r="L327" s="30">
        <v>97.159899999999993</v>
      </c>
    </row>
    <row r="328" spans="11:12" x14ac:dyDescent="0.25">
      <c r="K328" s="48">
        <v>44065</v>
      </c>
      <c r="L328" s="30">
        <v>97.026799999999994</v>
      </c>
    </row>
    <row r="329" spans="11:12" x14ac:dyDescent="0.25">
      <c r="K329" s="48">
        <v>44072</v>
      </c>
      <c r="L329" s="30">
        <v>97.246300000000005</v>
      </c>
    </row>
    <row r="330" spans="11:12" x14ac:dyDescent="0.25">
      <c r="K330" s="48">
        <v>44079</v>
      </c>
      <c r="L330" s="30">
        <v>99.963800000000006</v>
      </c>
    </row>
    <row r="331" spans="11:12" x14ac:dyDescent="0.25">
      <c r="K331" s="48">
        <v>44086</v>
      </c>
      <c r="L331" s="30">
        <v>100.9674</v>
      </c>
    </row>
    <row r="332" spans="11:12" x14ac:dyDescent="0.25">
      <c r="K332" s="48">
        <v>44093</v>
      </c>
      <c r="L332" s="30">
        <v>101.85250000000001</v>
      </c>
    </row>
    <row r="333" spans="11:12" x14ac:dyDescent="0.25">
      <c r="K333" s="48">
        <v>44100</v>
      </c>
      <c r="L333" s="30">
        <v>101.0198</v>
      </c>
    </row>
    <row r="334" spans="11:12" x14ac:dyDescent="0.25">
      <c r="K334" s="48">
        <v>44107</v>
      </c>
      <c r="L334" s="30">
        <v>98.883399999999995</v>
      </c>
    </row>
    <row r="335" spans="11:12" x14ac:dyDescent="0.25">
      <c r="K335" s="48">
        <v>44114</v>
      </c>
      <c r="L335" s="30">
        <v>97.873199999999997</v>
      </c>
    </row>
    <row r="336" spans="11:12" x14ac:dyDescent="0.25">
      <c r="K336" s="48">
        <v>44121</v>
      </c>
      <c r="L336" s="30">
        <v>98.568100000000001</v>
      </c>
    </row>
    <row r="337" spans="11:12" x14ac:dyDescent="0.25">
      <c r="K337" s="48">
        <v>44128</v>
      </c>
      <c r="L337" s="30">
        <v>97.963499999999996</v>
      </c>
    </row>
    <row r="338" spans="11:12" x14ac:dyDescent="0.25">
      <c r="K338" s="48">
        <v>44135</v>
      </c>
      <c r="L338" s="30">
        <v>97.997600000000006</v>
      </c>
    </row>
    <row r="339" spans="11:12" x14ac:dyDescent="0.25">
      <c r="K339" s="48">
        <v>44142</v>
      </c>
      <c r="L339" s="30">
        <v>99.251499999999993</v>
      </c>
    </row>
    <row r="340" spans="11:12" x14ac:dyDescent="0.25">
      <c r="K340" s="48">
        <v>44149</v>
      </c>
      <c r="L340" s="30">
        <v>100.17319999999999</v>
      </c>
    </row>
    <row r="341" spans="11:12" x14ac:dyDescent="0.25">
      <c r="K341" s="48">
        <v>44156</v>
      </c>
      <c r="L341" s="30">
        <v>100.22920000000001</v>
      </c>
    </row>
    <row r="342" spans="11:12" x14ac:dyDescent="0.25">
      <c r="K342" s="48">
        <v>44163</v>
      </c>
      <c r="L342" s="30">
        <v>101.5762</v>
      </c>
    </row>
    <row r="343" spans="11:12" x14ac:dyDescent="0.25">
      <c r="K343" s="48">
        <v>44170</v>
      </c>
      <c r="L343" s="30">
        <v>103.3623</v>
      </c>
    </row>
    <row r="344" spans="11:12" x14ac:dyDescent="0.25">
      <c r="K344" s="48">
        <v>44177</v>
      </c>
      <c r="L344" s="30">
        <v>103.83669999999999</v>
      </c>
    </row>
    <row r="345" spans="11:12" x14ac:dyDescent="0.25">
      <c r="K345" s="48">
        <v>44184</v>
      </c>
      <c r="L345" s="30">
        <v>103.70829999999999</v>
      </c>
    </row>
    <row r="346" spans="11:12" x14ac:dyDescent="0.25">
      <c r="K346" s="48">
        <v>44191</v>
      </c>
      <c r="L346" s="30">
        <v>98.2393</v>
      </c>
    </row>
    <row r="347" spans="11:12" x14ac:dyDescent="0.25">
      <c r="K347" s="48">
        <v>44198</v>
      </c>
      <c r="L347" s="30">
        <v>94.650599999999997</v>
      </c>
    </row>
    <row r="348" spans="11:12" x14ac:dyDescent="0.25">
      <c r="K348" s="48">
        <v>44205</v>
      </c>
      <c r="L348" s="30">
        <v>95.644099999999995</v>
      </c>
    </row>
    <row r="349" spans="11:12" x14ac:dyDescent="0.25">
      <c r="K349" s="48">
        <v>44212</v>
      </c>
      <c r="L349" s="30">
        <v>97.678299999999993</v>
      </c>
    </row>
    <row r="350" spans="11:12" x14ac:dyDescent="0.25">
      <c r="K350" s="48">
        <v>44219</v>
      </c>
      <c r="L350" s="30">
        <v>98.293300000000002</v>
      </c>
    </row>
    <row r="351" spans="11:12" x14ac:dyDescent="0.25">
      <c r="K351" s="48">
        <v>44226</v>
      </c>
      <c r="L351" s="30">
        <v>98.661500000000004</v>
      </c>
    </row>
    <row r="352" spans="11:12" x14ac:dyDescent="0.25">
      <c r="K352" s="48">
        <v>44233</v>
      </c>
      <c r="L352" s="30">
        <v>102.6096</v>
      </c>
    </row>
    <row r="353" spans="11:12" x14ac:dyDescent="0.25">
      <c r="K353" s="48">
        <v>44240</v>
      </c>
      <c r="L353" s="30">
        <v>104.1665</v>
      </c>
    </row>
    <row r="354" spans="11:12" x14ac:dyDescent="0.25">
      <c r="K354" s="48">
        <v>44247</v>
      </c>
      <c r="L354" s="30">
        <v>104.1627</v>
      </c>
    </row>
    <row r="355" spans="11:12" x14ac:dyDescent="0.25">
      <c r="K355" s="48">
        <v>44254</v>
      </c>
      <c r="L355" s="30">
        <v>104.5933</v>
      </c>
    </row>
    <row r="356" spans="11:12" x14ac:dyDescent="0.25">
      <c r="K356" s="48">
        <v>44261</v>
      </c>
      <c r="L356" s="30">
        <v>105.33459999999999</v>
      </c>
    </row>
    <row r="357" spans="11:12" x14ac:dyDescent="0.25">
      <c r="K357" s="48">
        <v>44268</v>
      </c>
      <c r="L357" s="30">
        <v>105.31699999999999</v>
      </c>
    </row>
    <row r="358" spans="11:12" x14ac:dyDescent="0.25">
      <c r="K358" s="48">
        <v>44275</v>
      </c>
      <c r="L358" s="30">
        <v>105.28060000000001</v>
      </c>
    </row>
    <row r="359" spans="11:12" x14ac:dyDescent="0.25">
      <c r="K359" s="48">
        <v>44282</v>
      </c>
      <c r="L359" s="30">
        <v>105.5879</v>
      </c>
    </row>
    <row r="360" spans="11:12" x14ac:dyDescent="0.25">
      <c r="K360" s="48">
        <v>44289</v>
      </c>
      <c r="L360" s="30">
        <v>105.11660000000001</v>
      </c>
    </row>
    <row r="361" spans="11:12" x14ac:dyDescent="0.25">
      <c r="K361" s="48">
        <v>44296</v>
      </c>
      <c r="L361" s="30">
        <v>103.377</v>
      </c>
    </row>
    <row r="362" spans="11:12" x14ac:dyDescent="0.25">
      <c r="K362" s="48">
        <v>44303</v>
      </c>
      <c r="L362" s="30">
        <v>103.7624</v>
      </c>
    </row>
    <row r="363" spans="11:12" x14ac:dyDescent="0.25">
      <c r="K363" s="48">
        <v>44310</v>
      </c>
      <c r="L363" s="30">
        <v>103.1751</v>
      </c>
    </row>
    <row r="364" spans="11:12" x14ac:dyDescent="0.25">
      <c r="K364" s="48">
        <v>44317</v>
      </c>
      <c r="L364" s="30">
        <v>102.71299999999999</v>
      </c>
    </row>
    <row r="365" spans="11:12" x14ac:dyDescent="0.25">
      <c r="K365" s="48">
        <v>44324</v>
      </c>
      <c r="L365" s="30">
        <v>101.8847</v>
      </c>
    </row>
    <row r="366" spans="11:12" x14ac:dyDescent="0.25">
      <c r="K366" s="48" t="s">
        <v>54</v>
      </c>
      <c r="L366" s="30" t="s">
        <v>54</v>
      </c>
    </row>
    <row r="367" spans="11:12" x14ac:dyDescent="0.25">
      <c r="K367" s="48" t="s">
        <v>54</v>
      </c>
      <c r="L367" s="30" t="s">
        <v>54</v>
      </c>
    </row>
    <row r="368" spans="11:12" x14ac:dyDescent="0.25">
      <c r="K368" s="48" t="s">
        <v>54</v>
      </c>
      <c r="L368" s="30" t="s">
        <v>54</v>
      </c>
    </row>
    <row r="369" spans="11:12" x14ac:dyDescent="0.25">
      <c r="K369" s="48" t="s">
        <v>54</v>
      </c>
      <c r="L369" s="30" t="s">
        <v>54</v>
      </c>
    </row>
    <row r="370" spans="11:12" x14ac:dyDescent="0.25">
      <c r="K370" s="48" t="s">
        <v>54</v>
      </c>
      <c r="L370" s="30" t="s">
        <v>54</v>
      </c>
    </row>
    <row r="371" spans="11:12" x14ac:dyDescent="0.25">
      <c r="K371" s="48" t="s">
        <v>54</v>
      </c>
      <c r="L371" s="30" t="s">
        <v>54</v>
      </c>
    </row>
    <row r="372" spans="11:12" x14ac:dyDescent="0.25">
      <c r="K372" s="48" t="s">
        <v>54</v>
      </c>
      <c r="L372" s="30" t="s">
        <v>54</v>
      </c>
    </row>
    <row r="373" spans="11:12" x14ac:dyDescent="0.25">
      <c r="K373" s="48" t="s">
        <v>54</v>
      </c>
      <c r="L373" s="30" t="s">
        <v>54</v>
      </c>
    </row>
    <row r="374" spans="11:12" x14ac:dyDescent="0.25">
      <c r="K374" s="48" t="s">
        <v>54</v>
      </c>
      <c r="L374" s="30" t="s">
        <v>54</v>
      </c>
    </row>
    <row r="375" spans="11:12" x14ac:dyDescent="0.25">
      <c r="K375" s="48" t="s">
        <v>54</v>
      </c>
      <c r="L375" s="30" t="s">
        <v>54</v>
      </c>
    </row>
    <row r="376" spans="11:12" x14ac:dyDescent="0.25">
      <c r="K376" s="48" t="s">
        <v>54</v>
      </c>
      <c r="L376" s="30" t="s">
        <v>54</v>
      </c>
    </row>
    <row r="377" spans="11:12" x14ac:dyDescent="0.25">
      <c r="K377" s="48" t="s">
        <v>54</v>
      </c>
      <c r="L377" s="30" t="s">
        <v>54</v>
      </c>
    </row>
    <row r="378" spans="11:12" x14ac:dyDescent="0.25">
      <c r="K378" s="48" t="s">
        <v>54</v>
      </c>
      <c r="L378" s="30" t="s">
        <v>54</v>
      </c>
    </row>
    <row r="379" spans="11:12" x14ac:dyDescent="0.25">
      <c r="K379" s="48" t="s">
        <v>54</v>
      </c>
      <c r="L379" s="30" t="s">
        <v>54</v>
      </c>
    </row>
    <row r="380" spans="11:12" x14ac:dyDescent="0.25">
      <c r="K380" s="48" t="s">
        <v>54</v>
      </c>
      <c r="L380" s="30" t="s">
        <v>54</v>
      </c>
    </row>
    <row r="381" spans="11:12" x14ac:dyDescent="0.25">
      <c r="K381" s="48" t="s">
        <v>54</v>
      </c>
      <c r="L381" s="30" t="s">
        <v>54</v>
      </c>
    </row>
    <row r="382" spans="11:12" x14ac:dyDescent="0.25">
      <c r="K382" s="48" t="s">
        <v>54</v>
      </c>
      <c r="L382" s="30" t="s">
        <v>54</v>
      </c>
    </row>
    <row r="383" spans="11:12" x14ac:dyDescent="0.25">
      <c r="K383" s="48" t="s">
        <v>54</v>
      </c>
      <c r="L383" s="30" t="s">
        <v>54</v>
      </c>
    </row>
    <row r="384" spans="11:12" x14ac:dyDescent="0.25">
      <c r="K384" s="48" t="s">
        <v>54</v>
      </c>
      <c r="L384" s="30" t="s">
        <v>54</v>
      </c>
    </row>
    <row r="385" spans="11:12" x14ac:dyDescent="0.25">
      <c r="K385" s="48" t="s">
        <v>54</v>
      </c>
      <c r="L385" s="30" t="s">
        <v>54</v>
      </c>
    </row>
    <row r="386" spans="11:12" x14ac:dyDescent="0.25">
      <c r="K386" s="48" t="s">
        <v>54</v>
      </c>
      <c r="L386" s="30" t="s">
        <v>54</v>
      </c>
    </row>
    <row r="387" spans="11:12" x14ac:dyDescent="0.25">
      <c r="K387" s="48" t="s">
        <v>54</v>
      </c>
      <c r="L387" s="30" t="s">
        <v>54</v>
      </c>
    </row>
    <row r="388" spans="11:12" x14ac:dyDescent="0.25">
      <c r="K388" s="48" t="s">
        <v>54</v>
      </c>
      <c r="L388" s="30" t="s">
        <v>54</v>
      </c>
    </row>
    <row r="389" spans="11:12" x14ac:dyDescent="0.25">
      <c r="K389" s="48" t="s">
        <v>54</v>
      </c>
      <c r="L389" s="30" t="s">
        <v>54</v>
      </c>
    </row>
    <row r="390" spans="11:12" x14ac:dyDescent="0.25">
      <c r="K390" s="48" t="s">
        <v>54</v>
      </c>
      <c r="L390" s="30" t="s">
        <v>54</v>
      </c>
    </row>
    <row r="391" spans="11:12" x14ac:dyDescent="0.25">
      <c r="K391" s="48" t="s">
        <v>54</v>
      </c>
      <c r="L391" s="30" t="s">
        <v>54</v>
      </c>
    </row>
    <row r="392" spans="11:12" x14ac:dyDescent="0.25">
      <c r="K392" s="48" t="s">
        <v>54</v>
      </c>
      <c r="L392" s="30" t="s">
        <v>54</v>
      </c>
    </row>
    <row r="393" spans="11:12" x14ac:dyDescent="0.25">
      <c r="K393" s="48" t="s">
        <v>54</v>
      </c>
      <c r="L393" s="30" t="s">
        <v>54</v>
      </c>
    </row>
    <row r="394" spans="11:12" x14ac:dyDescent="0.25">
      <c r="K394" s="48" t="s">
        <v>54</v>
      </c>
      <c r="L394" s="30" t="s">
        <v>54</v>
      </c>
    </row>
    <row r="395" spans="11:12" x14ac:dyDescent="0.25">
      <c r="K395" s="48" t="s">
        <v>54</v>
      </c>
      <c r="L395" s="30" t="s">
        <v>54</v>
      </c>
    </row>
    <row r="396" spans="11:12" x14ac:dyDescent="0.25">
      <c r="K396" s="48" t="s">
        <v>54</v>
      </c>
      <c r="L396" s="30" t="s">
        <v>54</v>
      </c>
    </row>
    <row r="397" spans="11:12" x14ac:dyDescent="0.25">
      <c r="K397" s="48" t="s">
        <v>54</v>
      </c>
      <c r="L397" s="30" t="s">
        <v>54</v>
      </c>
    </row>
    <row r="398" spans="11:12" x14ac:dyDescent="0.25">
      <c r="K398" s="48" t="s">
        <v>54</v>
      </c>
      <c r="L398" s="30" t="s">
        <v>54</v>
      </c>
    </row>
    <row r="399" spans="11:12" x14ac:dyDescent="0.25">
      <c r="K399" s="48" t="s">
        <v>54</v>
      </c>
      <c r="L399" s="30" t="s">
        <v>54</v>
      </c>
    </row>
    <row r="400" spans="11:12" x14ac:dyDescent="0.25">
      <c r="K400" s="48" t="s">
        <v>54</v>
      </c>
      <c r="L400" s="30" t="s">
        <v>54</v>
      </c>
    </row>
    <row r="401" spans="11:12" x14ac:dyDescent="0.25">
      <c r="K401" s="48" t="s">
        <v>54</v>
      </c>
      <c r="L401" s="30" t="s">
        <v>54</v>
      </c>
    </row>
    <row r="402" spans="11:12" x14ac:dyDescent="0.25">
      <c r="K402" s="48" t="s">
        <v>54</v>
      </c>
      <c r="L402" s="30" t="s">
        <v>54</v>
      </c>
    </row>
    <row r="403" spans="11:12" x14ac:dyDescent="0.25">
      <c r="K403" s="48" t="s">
        <v>54</v>
      </c>
      <c r="L403" s="30" t="s">
        <v>54</v>
      </c>
    </row>
    <row r="404" spans="11:12" x14ac:dyDescent="0.25">
      <c r="K404" s="48" t="s">
        <v>54</v>
      </c>
      <c r="L404" s="30" t="s">
        <v>54</v>
      </c>
    </row>
    <row r="405" spans="11:12" x14ac:dyDescent="0.25">
      <c r="K405" s="48" t="s">
        <v>54</v>
      </c>
      <c r="L405" s="30" t="s">
        <v>54</v>
      </c>
    </row>
    <row r="406" spans="11:12" x14ac:dyDescent="0.25">
      <c r="K406" s="48" t="s">
        <v>54</v>
      </c>
      <c r="L406" s="30" t="s">
        <v>54</v>
      </c>
    </row>
    <row r="407" spans="11:12" x14ac:dyDescent="0.25">
      <c r="K407" s="48" t="s">
        <v>54</v>
      </c>
      <c r="L407" s="30" t="s">
        <v>54</v>
      </c>
    </row>
    <row r="408" spans="11:12" x14ac:dyDescent="0.25">
      <c r="K408" s="48" t="s">
        <v>54</v>
      </c>
      <c r="L408" s="30" t="s">
        <v>54</v>
      </c>
    </row>
    <row r="409" spans="11:12" x14ac:dyDescent="0.25">
      <c r="K409" s="48" t="s">
        <v>54</v>
      </c>
      <c r="L409" s="30" t="s">
        <v>54</v>
      </c>
    </row>
    <row r="410" spans="11:12" x14ac:dyDescent="0.25">
      <c r="K410" s="48" t="s">
        <v>54</v>
      </c>
      <c r="L410" s="30" t="s">
        <v>54</v>
      </c>
    </row>
    <row r="411" spans="11:12" x14ac:dyDescent="0.25">
      <c r="K411" s="48" t="s">
        <v>54</v>
      </c>
      <c r="L411" s="30" t="s">
        <v>54</v>
      </c>
    </row>
    <row r="412" spans="11:12" x14ac:dyDescent="0.25">
      <c r="K412" s="48" t="s">
        <v>54</v>
      </c>
      <c r="L412" s="30" t="s">
        <v>54</v>
      </c>
    </row>
    <row r="413" spans="11:12" x14ac:dyDescent="0.25">
      <c r="K413" s="48" t="s">
        <v>54</v>
      </c>
      <c r="L413" s="30" t="s">
        <v>54</v>
      </c>
    </row>
    <row r="414" spans="11:12" x14ac:dyDescent="0.25">
      <c r="K414" s="48" t="s">
        <v>54</v>
      </c>
      <c r="L414" s="30" t="s">
        <v>54</v>
      </c>
    </row>
    <row r="415" spans="11:12" x14ac:dyDescent="0.25">
      <c r="K415" s="48" t="s">
        <v>54</v>
      </c>
      <c r="L415" s="30" t="s">
        <v>54</v>
      </c>
    </row>
    <row r="416" spans="11:12" x14ac:dyDescent="0.25">
      <c r="K416" s="48" t="s">
        <v>54</v>
      </c>
      <c r="L416" s="30" t="s">
        <v>54</v>
      </c>
    </row>
    <row r="417" spans="11:12" x14ac:dyDescent="0.25">
      <c r="K417" s="48" t="s">
        <v>54</v>
      </c>
      <c r="L417" s="30" t="s">
        <v>54</v>
      </c>
    </row>
    <row r="418" spans="11:12" x14ac:dyDescent="0.25">
      <c r="K418" s="48" t="s">
        <v>54</v>
      </c>
      <c r="L418" s="30" t="s">
        <v>54</v>
      </c>
    </row>
    <row r="419" spans="11:12" x14ac:dyDescent="0.25">
      <c r="K419" s="48" t="s">
        <v>54</v>
      </c>
      <c r="L419" s="30" t="s">
        <v>54</v>
      </c>
    </row>
    <row r="420" spans="11:12" x14ac:dyDescent="0.25">
      <c r="K420" s="48" t="s">
        <v>54</v>
      </c>
      <c r="L420" s="30" t="s">
        <v>54</v>
      </c>
    </row>
    <row r="421" spans="11:12" x14ac:dyDescent="0.25">
      <c r="K421" s="48" t="s">
        <v>54</v>
      </c>
      <c r="L421" s="30" t="s">
        <v>54</v>
      </c>
    </row>
    <row r="422" spans="11:12" x14ac:dyDescent="0.25">
      <c r="K422" s="48" t="s">
        <v>54</v>
      </c>
      <c r="L422" s="30" t="s">
        <v>54</v>
      </c>
    </row>
    <row r="423" spans="11:12" x14ac:dyDescent="0.25">
      <c r="K423" s="48" t="s">
        <v>54</v>
      </c>
      <c r="L423" s="30" t="s">
        <v>54</v>
      </c>
    </row>
    <row r="424" spans="11:12" x14ac:dyDescent="0.25">
      <c r="K424" s="48" t="s">
        <v>54</v>
      </c>
      <c r="L424" s="30" t="s">
        <v>54</v>
      </c>
    </row>
    <row r="425" spans="11:12" x14ac:dyDescent="0.25">
      <c r="K425" s="48" t="s">
        <v>54</v>
      </c>
      <c r="L425" s="30" t="s">
        <v>54</v>
      </c>
    </row>
    <row r="426" spans="11:12" x14ac:dyDescent="0.25">
      <c r="K426" s="48" t="s">
        <v>54</v>
      </c>
      <c r="L426" s="30" t="s">
        <v>54</v>
      </c>
    </row>
    <row r="427" spans="11:12" x14ac:dyDescent="0.25">
      <c r="K427" s="48" t="s">
        <v>54</v>
      </c>
      <c r="L427" s="30" t="s">
        <v>54</v>
      </c>
    </row>
    <row r="428" spans="11:12" x14ac:dyDescent="0.25">
      <c r="K428" s="48" t="s">
        <v>54</v>
      </c>
      <c r="L428" s="30" t="s">
        <v>54</v>
      </c>
    </row>
    <row r="429" spans="11:12" x14ac:dyDescent="0.25">
      <c r="K429" s="48" t="s">
        <v>54</v>
      </c>
      <c r="L429" s="30" t="s">
        <v>54</v>
      </c>
    </row>
    <row r="430" spans="11:12" x14ac:dyDescent="0.25">
      <c r="K430" s="48" t="s">
        <v>54</v>
      </c>
      <c r="L430" s="30" t="s">
        <v>54</v>
      </c>
    </row>
    <row r="431" spans="11:12" x14ac:dyDescent="0.25">
      <c r="K431" s="48" t="s">
        <v>54</v>
      </c>
      <c r="L431" s="30" t="s">
        <v>54</v>
      </c>
    </row>
    <row r="432" spans="11:12" x14ac:dyDescent="0.25">
      <c r="K432" s="48" t="s">
        <v>54</v>
      </c>
      <c r="L432" s="30" t="s">
        <v>54</v>
      </c>
    </row>
    <row r="433" spans="11:12" x14ac:dyDescent="0.25">
      <c r="K433" s="48" t="s">
        <v>54</v>
      </c>
      <c r="L433" s="30" t="s">
        <v>54</v>
      </c>
    </row>
    <row r="434" spans="11:12" x14ac:dyDescent="0.25">
      <c r="K434" s="48" t="s">
        <v>54</v>
      </c>
      <c r="L434" s="30" t="s">
        <v>54</v>
      </c>
    </row>
    <row r="435" spans="11:12" x14ac:dyDescent="0.25">
      <c r="K435" s="48" t="s">
        <v>54</v>
      </c>
      <c r="L435" s="30" t="s">
        <v>54</v>
      </c>
    </row>
    <row r="436" spans="11:12" x14ac:dyDescent="0.25">
      <c r="K436" s="48" t="s">
        <v>54</v>
      </c>
      <c r="L436" s="30" t="s">
        <v>54</v>
      </c>
    </row>
    <row r="437" spans="11:12" x14ac:dyDescent="0.25">
      <c r="K437" s="48" t="s">
        <v>54</v>
      </c>
      <c r="L437" s="30" t="s">
        <v>54</v>
      </c>
    </row>
    <row r="438" spans="11:12" x14ac:dyDescent="0.25">
      <c r="K438" s="48" t="s">
        <v>54</v>
      </c>
      <c r="L438" s="30" t="s">
        <v>54</v>
      </c>
    </row>
    <row r="439" spans="11:12" x14ac:dyDescent="0.25">
      <c r="K439" s="48" t="s">
        <v>54</v>
      </c>
      <c r="L439" s="30" t="s">
        <v>54</v>
      </c>
    </row>
    <row r="440" spans="11:12" x14ac:dyDescent="0.25">
      <c r="K440" s="48" t="s">
        <v>54</v>
      </c>
      <c r="L440" s="30" t="s">
        <v>54</v>
      </c>
    </row>
    <row r="441" spans="11:12" x14ac:dyDescent="0.25">
      <c r="K441" s="48" t="s">
        <v>54</v>
      </c>
      <c r="L441" s="30" t="s">
        <v>54</v>
      </c>
    </row>
    <row r="442" spans="11:12" x14ac:dyDescent="0.25">
      <c r="K442" s="48" t="s">
        <v>54</v>
      </c>
      <c r="L442" s="30" t="s">
        <v>54</v>
      </c>
    </row>
    <row r="443" spans="11:12" x14ac:dyDescent="0.25">
      <c r="K443" s="48" t="s">
        <v>54</v>
      </c>
      <c r="L443" s="30" t="s">
        <v>54</v>
      </c>
    </row>
    <row r="444" spans="11:12" x14ac:dyDescent="0.25">
      <c r="K444" s="48" t="s">
        <v>54</v>
      </c>
      <c r="L444" s="30" t="s">
        <v>54</v>
      </c>
    </row>
    <row r="445" spans="11:12" x14ac:dyDescent="0.25">
      <c r="K445" s="48" t="s">
        <v>54</v>
      </c>
      <c r="L445" s="30" t="s">
        <v>54</v>
      </c>
    </row>
    <row r="446" spans="11:12" x14ac:dyDescent="0.25">
      <c r="K446" s="48" t="s">
        <v>54</v>
      </c>
      <c r="L446" s="30" t="s">
        <v>54</v>
      </c>
    </row>
    <row r="447" spans="11:12" x14ac:dyDescent="0.25">
      <c r="K447" s="48" t="s">
        <v>54</v>
      </c>
      <c r="L447" s="30" t="s">
        <v>54</v>
      </c>
    </row>
    <row r="448" spans="11:12" x14ac:dyDescent="0.25">
      <c r="K448" s="48" t="s">
        <v>54</v>
      </c>
      <c r="L448" s="30" t="s">
        <v>54</v>
      </c>
    </row>
    <row r="449" spans="11:12" x14ac:dyDescent="0.25">
      <c r="K449" s="48" t="s">
        <v>54</v>
      </c>
      <c r="L449" s="30" t="s">
        <v>54</v>
      </c>
    </row>
    <row r="450" spans="11:12" x14ac:dyDescent="0.25">
      <c r="K450" s="48" t="s">
        <v>54</v>
      </c>
      <c r="L450" s="30" t="s">
        <v>54</v>
      </c>
    </row>
    <row r="451" spans="11:12" x14ac:dyDescent="0.25">
      <c r="K451" s="48" t="s">
        <v>54</v>
      </c>
      <c r="L451" s="30" t="s">
        <v>54</v>
      </c>
    </row>
    <row r="452" spans="11:12" x14ac:dyDescent="0.25">
      <c r="K452" s="26" t="s">
        <v>56</v>
      </c>
      <c r="L452" s="26"/>
    </row>
    <row r="453" spans="11:12" x14ac:dyDescent="0.25">
      <c r="K453" s="48">
        <v>43904</v>
      </c>
      <c r="L453" s="30">
        <v>100</v>
      </c>
    </row>
    <row r="454" spans="11:12" x14ac:dyDescent="0.25">
      <c r="K454" s="48">
        <v>43911</v>
      </c>
      <c r="L454" s="30">
        <v>98.660200000000003</v>
      </c>
    </row>
    <row r="455" spans="11:12" x14ac:dyDescent="0.25">
      <c r="K455" s="48">
        <v>43918</v>
      </c>
      <c r="L455" s="30">
        <v>95.438900000000004</v>
      </c>
    </row>
    <row r="456" spans="11:12" x14ac:dyDescent="0.25">
      <c r="K456" s="48">
        <v>43925</v>
      </c>
      <c r="L456" s="30">
        <v>93.773399999999995</v>
      </c>
    </row>
    <row r="457" spans="11:12" x14ac:dyDescent="0.25">
      <c r="K457" s="48">
        <v>43932</v>
      </c>
      <c r="L457" s="30">
        <v>92.732299999999995</v>
      </c>
    </row>
    <row r="458" spans="11:12" x14ac:dyDescent="0.25">
      <c r="K458" s="48">
        <v>43939</v>
      </c>
      <c r="L458" s="30">
        <v>92.66</v>
      </c>
    </row>
    <row r="459" spans="11:12" x14ac:dyDescent="0.25">
      <c r="K459" s="48">
        <v>43946</v>
      </c>
      <c r="L459" s="30">
        <v>93.190299999999993</v>
      </c>
    </row>
    <row r="460" spans="11:12" x14ac:dyDescent="0.25">
      <c r="K460" s="48">
        <v>43953</v>
      </c>
      <c r="L460" s="30">
        <v>93.8292</v>
      </c>
    </row>
    <row r="461" spans="11:12" x14ac:dyDescent="0.25">
      <c r="K461" s="48">
        <v>43960</v>
      </c>
      <c r="L461" s="30">
        <v>94.547700000000006</v>
      </c>
    </row>
    <row r="462" spans="11:12" x14ac:dyDescent="0.25">
      <c r="K462" s="48">
        <v>43967</v>
      </c>
      <c r="L462" s="30">
        <v>95.408900000000003</v>
      </c>
    </row>
    <row r="463" spans="11:12" x14ac:dyDescent="0.25">
      <c r="K463" s="48">
        <v>43974</v>
      </c>
      <c r="L463" s="30">
        <v>96.190399999999997</v>
      </c>
    </row>
    <row r="464" spans="11:12" x14ac:dyDescent="0.25">
      <c r="K464" s="48">
        <v>43981</v>
      </c>
      <c r="L464" s="30">
        <v>96.465400000000002</v>
      </c>
    </row>
    <row r="465" spans="11:12" x14ac:dyDescent="0.25">
      <c r="K465" s="48">
        <v>43988</v>
      </c>
      <c r="L465" s="30">
        <v>96.069500000000005</v>
      </c>
    </row>
    <row r="466" spans="11:12" x14ac:dyDescent="0.25">
      <c r="K466" s="48">
        <v>43995</v>
      </c>
      <c r="L466" s="30">
        <v>96.997799999999998</v>
      </c>
    </row>
    <row r="467" spans="11:12" x14ac:dyDescent="0.25">
      <c r="K467" s="48">
        <v>44002</v>
      </c>
      <c r="L467" s="30">
        <v>97.599500000000006</v>
      </c>
    </row>
    <row r="468" spans="11:12" x14ac:dyDescent="0.25">
      <c r="K468" s="48">
        <v>44009</v>
      </c>
      <c r="L468" s="30">
        <v>96.899600000000007</v>
      </c>
    </row>
    <row r="469" spans="11:12" x14ac:dyDescent="0.25">
      <c r="K469" s="48">
        <v>44016</v>
      </c>
      <c r="L469" s="30">
        <v>98.580600000000004</v>
      </c>
    </row>
    <row r="470" spans="11:12" x14ac:dyDescent="0.25">
      <c r="K470" s="48">
        <v>44023</v>
      </c>
      <c r="L470" s="30">
        <v>99.124399999999994</v>
      </c>
    </row>
    <row r="471" spans="11:12" x14ac:dyDescent="0.25">
      <c r="K471" s="48">
        <v>44030</v>
      </c>
      <c r="L471" s="30">
        <v>98.860699999999994</v>
      </c>
    </row>
    <row r="472" spans="11:12" x14ac:dyDescent="0.25">
      <c r="K472" s="48">
        <v>44037</v>
      </c>
      <c r="L472" s="30">
        <v>99.043700000000001</v>
      </c>
    </row>
    <row r="473" spans="11:12" x14ac:dyDescent="0.25">
      <c r="K473" s="48">
        <v>44044</v>
      </c>
      <c r="L473" s="30">
        <v>99.475899999999996</v>
      </c>
    </row>
    <row r="474" spans="11:12" x14ac:dyDescent="0.25">
      <c r="K474" s="48">
        <v>44051</v>
      </c>
      <c r="L474" s="30">
        <v>100.6554</v>
      </c>
    </row>
    <row r="475" spans="11:12" x14ac:dyDescent="0.25">
      <c r="K475" s="48">
        <v>44058</v>
      </c>
      <c r="L475" s="30">
        <v>100.735</v>
      </c>
    </row>
    <row r="476" spans="11:12" x14ac:dyDescent="0.25">
      <c r="K476" s="48">
        <v>44065</v>
      </c>
      <c r="L476" s="30">
        <v>101.13200000000001</v>
      </c>
    </row>
    <row r="477" spans="11:12" x14ac:dyDescent="0.25">
      <c r="K477" s="48">
        <v>44072</v>
      </c>
      <c r="L477" s="30">
        <v>101.1506</v>
      </c>
    </row>
    <row r="478" spans="11:12" x14ac:dyDescent="0.25">
      <c r="K478" s="48">
        <v>44079</v>
      </c>
      <c r="L478" s="30">
        <v>101.0038</v>
      </c>
    </row>
    <row r="479" spans="11:12" x14ac:dyDescent="0.25">
      <c r="K479" s="48">
        <v>44086</v>
      </c>
      <c r="L479" s="30">
        <v>100.9987</v>
      </c>
    </row>
    <row r="480" spans="11:12" x14ac:dyDescent="0.25">
      <c r="K480" s="48">
        <v>44093</v>
      </c>
      <c r="L480" s="30">
        <v>101.4918</v>
      </c>
    </row>
    <row r="481" spans="11:12" x14ac:dyDescent="0.25">
      <c r="K481" s="48">
        <v>44100</v>
      </c>
      <c r="L481" s="30">
        <v>101.4194</v>
      </c>
    </row>
    <row r="482" spans="11:12" x14ac:dyDescent="0.25">
      <c r="K482" s="48">
        <v>44107</v>
      </c>
      <c r="L482" s="30">
        <v>100.97280000000001</v>
      </c>
    </row>
    <row r="483" spans="11:12" x14ac:dyDescent="0.25">
      <c r="K483" s="48">
        <v>44114</v>
      </c>
      <c r="L483" s="30">
        <v>100.5603</v>
      </c>
    </row>
    <row r="484" spans="11:12" x14ac:dyDescent="0.25">
      <c r="K484" s="48">
        <v>44121</v>
      </c>
      <c r="L484" s="30">
        <v>100.93040000000001</v>
      </c>
    </row>
    <row r="485" spans="11:12" x14ac:dyDescent="0.25">
      <c r="K485" s="48">
        <v>44128</v>
      </c>
      <c r="L485" s="30">
        <v>101.36879999999999</v>
      </c>
    </row>
    <row r="486" spans="11:12" x14ac:dyDescent="0.25">
      <c r="K486" s="48">
        <v>44135</v>
      </c>
      <c r="L486" s="30">
        <v>101.7792</v>
      </c>
    </row>
    <row r="487" spans="11:12" x14ac:dyDescent="0.25">
      <c r="K487" s="48">
        <v>44142</v>
      </c>
      <c r="L487" s="30">
        <v>102.29300000000001</v>
      </c>
    </row>
    <row r="488" spans="11:12" x14ac:dyDescent="0.25">
      <c r="K488" s="48">
        <v>44149</v>
      </c>
      <c r="L488" s="30">
        <v>102.5652</v>
      </c>
    </row>
    <row r="489" spans="11:12" x14ac:dyDescent="0.25">
      <c r="K489" s="48">
        <v>44156</v>
      </c>
      <c r="L489" s="30">
        <v>103.03579999999999</v>
      </c>
    </row>
    <row r="490" spans="11:12" x14ac:dyDescent="0.25">
      <c r="K490" s="48">
        <v>44163</v>
      </c>
      <c r="L490" s="30">
        <v>103.3656</v>
      </c>
    </row>
    <row r="491" spans="11:12" x14ac:dyDescent="0.25">
      <c r="K491" s="48">
        <v>44170</v>
      </c>
      <c r="L491" s="30">
        <v>103.8329</v>
      </c>
    </row>
    <row r="492" spans="11:12" x14ac:dyDescent="0.25">
      <c r="K492" s="48">
        <v>44177</v>
      </c>
      <c r="L492" s="30">
        <v>103.56100000000001</v>
      </c>
    </row>
    <row r="493" spans="11:12" x14ac:dyDescent="0.25">
      <c r="K493" s="48">
        <v>44184</v>
      </c>
      <c r="L493" s="30">
        <v>102.3938</v>
      </c>
    </row>
    <row r="494" spans="11:12" x14ac:dyDescent="0.25">
      <c r="K494" s="48">
        <v>44191</v>
      </c>
      <c r="L494" s="30">
        <v>97.758300000000006</v>
      </c>
    </row>
    <row r="495" spans="11:12" x14ac:dyDescent="0.25">
      <c r="K495" s="48">
        <v>44198</v>
      </c>
      <c r="L495" s="30">
        <v>95.611699999999999</v>
      </c>
    </row>
    <row r="496" spans="11:12" x14ac:dyDescent="0.25">
      <c r="K496" s="48">
        <v>44205</v>
      </c>
      <c r="L496" s="30">
        <v>97.222800000000007</v>
      </c>
    </row>
    <row r="497" spans="11:12" x14ac:dyDescent="0.25">
      <c r="K497" s="48">
        <v>44212</v>
      </c>
      <c r="L497" s="30">
        <v>98.877200000000002</v>
      </c>
    </row>
    <row r="498" spans="11:12" x14ac:dyDescent="0.25">
      <c r="K498" s="48">
        <v>44219</v>
      </c>
      <c r="L498" s="30">
        <v>99.556899999999999</v>
      </c>
    </row>
    <row r="499" spans="11:12" x14ac:dyDescent="0.25">
      <c r="K499" s="48">
        <v>44226</v>
      </c>
      <c r="L499" s="30">
        <v>100.0761</v>
      </c>
    </row>
    <row r="500" spans="11:12" x14ac:dyDescent="0.25">
      <c r="K500" s="48">
        <v>44233</v>
      </c>
      <c r="L500" s="30">
        <v>101.6116</v>
      </c>
    </row>
    <row r="501" spans="11:12" x14ac:dyDescent="0.25">
      <c r="K501" s="48">
        <v>44240</v>
      </c>
      <c r="L501" s="30">
        <v>103.3321</v>
      </c>
    </row>
    <row r="502" spans="11:12" x14ac:dyDescent="0.25">
      <c r="K502" s="48">
        <v>44247</v>
      </c>
      <c r="L502" s="30">
        <v>103.7855</v>
      </c>
    </row>
    <row r="503" spans="11:12" x14ac:dyDescent="0.25">
      <c r="K503" s="48">
        <v>44254</v>
      </c>
      <c r="L503" s="30">
        <v>104.059</v>
      </c>
    </row>
    <row r="504" spans="11:12" x14ac:dyDescent="0.25">
      <c r="K504" s="48">
        <v>44261</v>
      </c>
      <c r="L504" s="30">
        <v>104.2338</v>
      </c>
    </row>
    <row r="505" spans="11:12" x14ac:dyDescent="0.25">
      <c r="K505" s="48">
        <v>44268</v>
      </c>
      <c r="L505" s="30">
        <v>104.33199999999999</v>
      </c>
    </row>
    <row r="506" spans="11:12" x14ac:dyDescent="0.25">
      <c r="K506" s="48">
        <v>44275</v>
      </c>
      <c r="L506" s="30">
        <v>104.5954</v>
      </c>
    </row>
    <row r="507" spans="11:12" x14ac:dyDescent="0.25">
      <c r="K507" s="48">
        <v>44282</v>
      </c>
      <c r="L507" s="30">
        <v>104.4637</v>
      </c>
    </row>
    <row r="508" spans="11:12" x14ac:dyDescent="0.25">
      <c r="K508" s="48">
        <v>44289</v>
      </c>
      <c r="L508" s="30">
        <v>104.4723</v>
      </c>
    </row>
    <row r="509" spans="11:12" x14ac:dyDescent="0.25">
      <c r="K509" s="48">
        <v>44296</v>
      </c>
      <c r="L509" s="30">
        <v>104.4862</v>
      </c>
    </row>
    <row r="510" spans="11:12" x14ac:dyDescent="0.25">
      <c r="K510" s="48">
        <v>44303</v>
      </c>
      <c r="L510" s="30">
        <v>104.6157</v>
      </c>
    </row>
    <row r="511" spans="11:12" x14ac:dyDescent="0.25">
      <c r="K511" s="48">
        <v>44310</v>
      </c>
      <c r="L511" s="30">
        <v>104.78440000000001</v>
      </c>
    </row>
    <row r="512" spans="11:12" x14ac:dyDescent="0.25">
      <c r="K512" s="48">
        <v>44317</v>
      </c>
      <c r="L512" s="30">
        <v>105.19</v>
      </c>
    </row>
    <row r="513" spans="11:12" x14ac:dyDescent="0.25">
      <c r="K513" s="48">
        <v>44324</v>
      </c>
      <c r="L513" s="30">
        <v>104.407</v>
      </c>
    </row>
    <row r="514" spans="11:12" x14ac:dyDescent="0.25">
      <c r="K514" s="48" t="s">
        <v>54</v>
      </c>
      <c r="L514" s="30" t="s">
        <v>54</v>
      </c>
    </row>
    <row r="515" spans="11:12" x14ac:dyDescent="0.25">
      <c r="K515" s="48" t="s">
        <v>54</v>
      </c>
      <c r="L515" s="30" t="s">
        <v>54</v>
      </c>
    </row>
    <row r="516" spans="11:12" x14ac:dyDescent="0.25">
      <c r="K516" s="48" t="s">
        <v>54</v>
      </c>
      <c r="L516" s="30" t="s">
        <v>54</v>
      </c>
    </row>
    <row r="517" spans="11:12" x14ac:dyDescent="0.25">
      <c r="K517" s="48" t="s">
        <v>54</v>
      </c>
      <c r="L517" s="30" t="s">
        <v>54</v>
      </c>
    </row>
    <row r="518" spans="11:12" x14ac:dyDescent="0.25">
      <c r="K518" s="48" t="s">
        <v>54</v>
      </c>
      <c r="L518" s="30" t="s">
        <v>54</v>
      </c>
    </row>
    <row r="519" spans="11:12" x14ac:dyDescent="0.25">
      <c r="K519" s="48" t="s">
        <v>54</v>
      </c>
      <c r="L519" s="30" t="s">
        <v>54</v>
      </c>
    </row>
    <row r="520" spans="11:12" x14ac:dyDescent="0.25">
      <c r="K520" s="48" t="s">
        <v>54</v>
      </c>
      <c r="L520" s="30" t="s">
        <v>54</v>
      </c>
    </row>
    <row r="521" spans="11:12" x14ac:dyDescent="0.25">
      <c r="K521" s="48" t="s">
        <v>54</v>
      </c>
      <c r="L521" s="30" t="s">
        <v>54</v>
      </c>
    </row>
    <row r="522" spans="11:12" x14ac:dyDescent="0.25">
      <c r="K522" s="48" t="s">
        <v>54</v>
      </c>
      <c r="L522" s="30" t="s">
        <v>54</v>
      </c>
    </row>
    <row r="523" spans="11:12" x14ac:dyDescent="0.25">
      <c r="K523" s="48" t="s">
        <v>54</v>
      </c>
      <c r="L523" s="30" t="s">
        <v>54</v>
      </c>
    </row>
    <row r="524" spans="11:12" x14ac:dyDescent="0.25">
      <c r="K524" s="48" t="s">
        <v>54</v>
      </c>
      <c r="L524" s="30" t="s">
        <v>54</v>
      </c>
    </row>
    <row r="525" spans="11:12" x14ac:dyDescent="0.25">
      <c r="K525" s="48" t="s">
        <v>54</v>
      </c>
      <c r="L525" s="30" t="s">
        <v>54</v>
      </c>
    </row>
    <row r="526" spans="11:12" x14ac:dyDescent="0.25">
      <c r="K526" s="48" t="s">
        <v>54</v>
      </c>
      <c r="L526" s="30" t="s">
        <v>54</v>
      </c>
    </row>
    <row r="527" spans="11:12" x14ac:dyDescent="0.25">
      <c r="K527" s="48" t="s">
        <v>54</v>
      </c>
      <c r="L527" s="30" t="s">
        <v>54</v>
      </c>
    </row>
    <row r="528" spans="11:12" x14ac:dyDescent="0.25">
      <c r="K528" s="48" t="s">
        <v>54</v>
      </c>
      <c r="L528" s="30" t="s">
        <v>54</v>
      </c>
    </row>
    <row r="529" spans="11:12" x14ac:dyDescent="0.25">
      <c r="K529" s="48" t="s">
        <v>54</v>
      </c>
      <c r="L529" s="30" t="s">
        <v>54</v>
      </c>
    </row>
    <row r="530" spans="11:12" x14ac:dyDescent="0.25">
      <c r="K530" s="48" t="s">
        <v>54</v>
      </c>
      <c r="L530" s="30" t="s">
        <v>54</v>
      </c>
    </row>
    <row r="531" spans="11:12" x14ac:dyDescent="0.25">
      <c r="K531" s="48" t="s">
        <v>54</v>
      </c>
      <c r="L531" s="30" t="s">
        <v>54</v>
      </c>
    </row>
    <row r="532" spans="11:12" x14ac:dyDescent="0.25">
      <c r="K532" s="48" t="s">
        <v>54</v>
      </c>
      <c r="L532" s="30" t="s">
        <v>54</v>
      </c>
    </row>
    <row r="533" spans="11:12" x14ac:dyDescent="0.25">
      <c r="K533" s="48" t="s">
        <v>54</v>
      </c>
      <c r="L533" s="30" t="s">
        <v>54</v>
      </c>
    </row>
    <row r="534" spans="11:12" x14ac:dyDescent="0.25">
      <c r="K534" s="48" t="s">
        <v>54</v>
      </c>
      <c r="L534" s="30" t="s">
        <v>54</v>
      </c>
    </row>
    <row r="535" spans="11:12" x14ac:dyDescent="0.25">
      <c r="K535" s="48" t="s">
        <v>54</v>
      </c>
      <c r="L535" s="30" t="s">
        <v>54</v>
      </c>
    </row>
    <row r="536" spans="11:12" x14ac:dyDescent="0.25">
      <c r="K536" s="48" t="s">
        <v>54</v>
      </c>
      <c r="L536" s="30" t="s">
        <v>54</v>
      </c>
    </row>
    <row r="537" spans="11:12" x14ac:dyDescent="0.25">
      <c r="K537" s="48" t="s">
        <v>54</v>
      </c>
      <c r="L537" s="30" t="s">
        <v>54</v>
      </c>
    </row>
    <row r="538" spans="11:12" x14ac:dyDescent="0.25">
      <c r="K538" s="48" t="s">
        <v>54</v>
      </c>
      <c r="L538" s="30" t="s">
        <v>54</v>
      </c>
    </row>
    <row r="539" spans="11:12" x14ac:dyDescent="0.25">
      <c r="K539" s="48" t="s">
        <v>54</v>
      </c>
      <c r="L539" s="30" t="s">
        <v>54</v>
      </c>
    </row>
    <row r="540" spans="11:12" x14ac:dyDescent="0.25">
      <c r="K540" s="48" t="s">
        <v>54</v>
      </c>
      <c r="L540" s="30" t="s">
        <v>54</v>
      </c>
    </row>
    <row r="541" spans="11:12" x14ac:dyDescent="0.25">
      <c r="K541" s="48" t="s">
        <v>54</v>
      </c>
      <c r="L541" s="30" t="s">
        <v>54</v>
      </c>
    </row>
    <row r="542" spans="11:12" x14ac:dyDescent="0.25">
      <c r="K542" s="48" t="s">
        <v>54</v>
      </c>
      <c r="L542" s="30" t="s">
        <v>54</v>
      </c>
    </row>
    <row r="543" spans="11:12" x14ac:dyDescent="0.25">
      <c r="K543" s="48" t="s">
        <v>54</v>
      </c>
      <c r="L543" s="30" t="s">
        <v>54</v>
      </c>
    </row>
    <row r="544" spans="11:12" x14ac:dyDescent="0.25">
      <c r="K544" s="48" t="s">
        <v>54</v>
      </c>
      <c r="L544" s="30" t="s">
        <v>54</v>
      </c>
    </row>
    <row r="545" spans="11:12" x14ac:dyDescent="0.25">
      <c r="K545" s="48" t="s">
        <v>54</v>
      </c>
      <c r="L545" s="30" t="s">
        <v>54</v>
      </c>
    </row>
    <row r="546" spans="11:12" x14ac:dyDescent="0.25">
      <c r="K546" s="48" t="s">
        <v>54</v>
      </c>
      <c r="L546" s="30" t="s">
        <v>54</v>
      </c>
    </row>
    <row r="547" spans="11:12" x14ac:dyDescent="0.25">
      <c r="K547" s="48" t="s">
        <v>54</v>
      </c>
      <c r="L547" s="30" t="s">
        <v>54</v>
      </c>
    </row>
    <row r="548" spans="11:12" x14ac:dyDescent="0.25">
      <c r="K548" s="48" t="s">
        <v>54</v>
      </c>
      <c r="L548" s="30" t="s">
        <v>54</v>
      </c>
    </row>
    <row r="549" spans="11:12" x14ac:dyDescent="0.25">
      <c r="K549" s="48" t="s">
        <v>54</v>
      </c>
      <c r="L549" s="30" t="s">
        <v>54</v>
      </c>
    </row>
    <row r="550" spans="11:12" x14ac:dyDescent="0.25">
      <c r="K550" s="48" t="s">
        <v>54</v>
      </c>
      <c r="L550" s="30" t="s">
        <v>54</v>
      </c>
    </row>
    <row r="551" spans="11:12" x14ac:dyDescent="0.25">
      <c r="K551" s="48" t="s">
        <v>54</v>
      </c>
      <c r="L551" s="30" t="s">
        <v>54</v>
      </c>
    </row>
    <row r="552" spans="11:12" x14ac:dyDescent="0.25">
      <c r="K552" s="48" t="s">
        <v>54</v>
      </c>
      <c r="L552" s="30" t="s">
        <v>54</v>
      </c>
    </row>
    <row r="553" spans="11:12" x14ac:dyDescent="0.25">
      <c r="K553" s="48" t="s">
        <v>54</v>
      </c>
      <c r="L553" s="30" t="s">
        <v>54</v>
      </c>
    </row>
    <row r="554" spans="11:12" x14ac:dyDescent="0.25">
      <c r="K554" s="48" t="s">
        <v>54</v>
      </c>
      <c r="L554" s="30" t="s">
        <v>54</v>
      </c>
    </row>
    <row r="555" spans="11:12" x14ac:dyDescent="0.25">
      <c r="K555" s="48" t="s">
        <v>54</v>
      </c>
      <c r="L555" s="30" t="s">
        <v>54</v>
      </c>
    </row>
    <row r="556" spans="11:12" x14ac:dyDescent="0.25">
      <c r="K556" s="48" t="s">
        <v>54</v>
      </c>
      <c r="L556" s="30" t="s">
        <v>54</v>
      </c>
    </row>
    <row r="557" spans="11:12" x14ac:dyDescent="0.25">
      <c r="K557" s="48" t="s">
        <v>54</v>
      </c>
      <c r="L557" s="30" t="s">
        <v>54</v>
      </c>
    </row>
    <row r="558" spans="11:12" x14ac:dyDescent="0.25">
      <c r="K558" s="48" t="s">
        <v>54</v>
      </c>
      <c r="L558" s="30" t="s">
        <v>54</v>
      </c>
    </row>
    <row r="559" spans="11:12" x14ac:dyDescent="0.25">
      <c r="K559" s="48" t="s">
        <v>54</v>
      </c>
      <c r="L559" s="30" t="s">
        <v>54</v>
      </c>
    </row>
    <row r="560" spans="11:12" x14ac:dyDescent="0.25">
      <c r="K560" s="48" t="s">
        <v>54</v>
      </c>
      <c r="L560" s="30" t="s">
        <v>54</v>
      </c>
    </row>
    <row r="561" spans="11:12" x14ac:dyDescent="0.25">
      <c r="K561" s="48" t="s">
        <v>54</v>
      </c>
      <c r="L561" s="30" t="s">
        <v>54</v>
      </c>
    </row>
    <row r="562" spans="11:12" x14ac:dyDescent="0.25">
      <c r="K562" s="48" t="s">
        <v>54</v>
      </c>
      <c r="L562" s="30" t="s">
        <v>54</v>
      </c>
    </row>
    <row r="563" spans="11:12" x14ac:dyDescent="0.25">
      <c r="K563" s="48" t="s">
        <v>54</v>
      </c>
      <c r="L563" s="30" t="s">
        <v>54</v>
      </c>
    </row>
    <row r="564" spans="11:12" x14ac:dyDescent="0.25">
      <c r="K564" s="48" t="s">
        <v>54</v>
      </c>
      <c r="L564" s="30" t="s">
        <v>54</v>
      </c>
    </row>
    <row r="565" spans="11:12" x14ac:dyDescent="0.25">
      <c r="K565" s="48" t="s">
        <v>54</v>
      </c>
      <c r="L565" s="30" t="s">
        <v>54</v>
      </c>
    </row>
    <row r="566" spans="11:12" x14ac:dyDescent="0.25">
      <c r="K566" s="48" t="s">
        <v>54</v>
      </c>
      <c r="L566" s="30" t="s">
        <v>54</v>
      </c>
    </row>
    <row r="567" spans="11:12" x14ac:dyDescent="0.25">
      <c r="K567" s="48" t="s">
        <v>54</v>
      </c>
      <c r="L567" s="30" t="s">
        <v>54</v>
      </c>
    </row>
    <row r="568" spans="11:12" x14ac:dyDescent="0.25">
      <c r="K568" s="48" t="s">
        <v>54</v>
      </c>
      <c r="L568" s="30" t="s">
        <v>54</v>
      </c>
    </row>
    <row r="569" spans="11:12" x14ac:dyDescent="0.25">
      <c r="K569" s="48" t="s">
        <v>54</v>
      </c>
      <c r="L569" s="30" t="s">
        <v>54</v>
      </c>
    </row>
    <row r="570" spans="11:12" x14ac:dyDescent="0.25">
      <c r="K570" s="48" t="s">
        <v>54</v>
      </c>
      <c r="L570" s="30" t="s">
        <v>54</v>
      </c>
    </row>
    <row r="571" spans="11:12" x14ac:dyDescent="0.25">
      <c r="K571" s="48" t="s">
        <v>54</v>
      </c>
      <c r="L571" s="30" t="s">
        <v>54</v>
      </c>
    </row>
    <row r="572" spans="11:12" x14ac:dyDescent="0.25">
      <c r="K572" s="48" t="s">
        <v>54</v>
      </c>
      <c r="L572" s="30" t="s">
        <v>54</v>
      </c>
    </row>
    <row r="573" spans="11:12" x14ac:dyDescent="0.25">
      <c r="K573" s="48" t="s">
        <v>54</v>
      </c>
      <c r="L573" s="30" t="s">
        <v>54</v>
      </c>
    </row>
    <row r="574" spans="11:12" x14ac:dyDescent="0.25">
      <c r="K574" s="48" t="s">
        <v>54</v>
      </c>
      <c r="L574" s="30" t="s">
        <v>54</v>
      </c>
    </row>
    <row r="575" spans="11:12" x14ac:dyDescent="0.25">
      <c r="K575" s="48" t="s">
        <v>54</v>
      </c>
      <c r="L575" s="30" t="s">
        <v>54</v>
      </c>
    </row>
    <row r="576" spans="11:12" x14ac:dyDescent="0.25">
      <c r="K576" s="48" t="s">
        <v>54</v>
      </c>
      <c r="L576" s="30" t="s">
        <v>54</v>
      </c>
    </row>
    <row r="577" spans="11:12" x14ac:dyDescent="0.25">
      <c r="K577" s="48" t="s">
        <v>54</v>
      </c>
      <c r="L577" s="30" t="s">
        <v>54</v>
      </c>
    </row>
    <row r="578" spans="11:12" x14ac:dyDescent="0.25">
      <c r="K578" s="48" t="s">
        <v>54</v>
      </c>
      <c r="L578" s="30" t="s">
        <v>54</v>
      </c>
    </row>
    <row r="579" spans="11:12" x14ac:dyDescent="0.25">
      <c r="K579" s="48" t="s">
        <v>54</v>
      </c>
      <c r="L579" s="30" t="s">
        <v>54</v>
      </c>
    </row>
    <row r="580" spans="11:12" x14ac:dyDescent="0.25">
      <c r="K580" s="48" t="s">
        <v>54</v>
      </c>
      <c r="L580" s="30" t="s">
        <v>54</v>
      </c>
    </row>
    <row r="581" spans="11:12" x14ac:dyDescent="0.25">
      <c r="K581" s="48" t="s">
        <v>54</v>
      </c>
      <c r="L581" s="30" t="s">
        <v>54</v>
      </c>
    </row>
    <row r="582" spans="11:12" x14ac:dyDescent="0.25">
      <c r="K582" s="48" t="s">
        <v>54</v>
      </c>
      <c r="L582" s="30" t="s">
        <v>54</v>
      </c>
    </row>
    <row r="583" spans="11:12" x14ac:dyDescent="0.25">
      <c r="K583" s="48" t="s">
        <v>54</v>
      </c>
      <c r="L583" s="30" t="s">
        <v>54</v>
      </c>
    </row>
    <row r="584" spans="11:12" x14ac:dyDescent="0.25">
      <c r="K584" s="48" t="s">
        <v>54</v>
      </c>
      <c r="L584" s="30" t="s">
        <v>54</v>
      </c>
    </row>
    <row r="585" spans="11:12" x14ac:dyDescent="0.25">
      <c r="K585" s="48" t="s">
        <v>54</v>
      </c>
      <c r="L585" s="30" t="s">
        <v>54</v>
      </c>
    </row>
    <row r="586" spans="11:12" x14ac:dyDescent="0.25">
      <c r="K586" s="48" t="s">
        <v>54</v>
      </c>
      <c r="L586" s="30" t="s">
        <v>54</v>
      </c>
    </row>
    <row r="587" spans="11:12" x14ac:dyDescent="0.25">
      <c r="K587" s="48" t="s">
        <v>54</v>
      </c>
      <c r="L587" s="30" t="s">
        <v>54</v>
      </c>
    </row>
    <row r="588" spans="11:12" x14ac:dyDescent="0.25">
      <c r="K588" s="48" t="s">
        <v>54</v>
      </c>
      <c r="L588" s="30" t="s">
        <v>54</v>
      </c>
    </row>
    <row r="589" spans="11:12" x14ac:dyDescent="0.25">
      <c r="K589" s="48" t="s">
        <v>54</v>
      </c>
      <c r="L589" s="30" t="s">
        <v>54</v>
      </c>
    </row>
    <row r="590" spans="11:12" x14ac:dyDescent="0.25">
      <c r="K590" s="48" t="s">
        <v>54</v>
      </c>
      <c r="L590" s="30" t="s">
        <v>54</v>
      </c>
    </row>
    <row r="591" spans="11:12" x14ac:dyDescent="0.25">
      <c r="K591" s="48" t="s">
        <v>54</v>
      </c>
      <c r="L591" s="30" t="s">
        <v>54</v>
      </c>
    </row>
    <row r="592" spans="11:12" x14ac:dyDescent="0.25">
      <c r="K592" s="48" t="s">
        <v>54</v>
      </c>
      <c r="L592" s="30" t="s">
        <v>54</v>
      </c>
    </row>
    <row r="593" spans="11:12" x14ac:dyDescent="0.25">
      <c r="K593" s="48" t="s">
        <v>54</v>
      </c>
      <c r="L593" s="30" t="s">
        <v>54</v>
      </c>
    </row>
    <row r="594" spans="11:12" x14ac:dyDescent="0.25">
      <c r="K594" s="48" t="s">
        <v>54</v>
      </c>
      <c r="L594" s="30" t="s">
        <v>54</v>
      </c>
    </row>
    <row r="595" spans="11:12" x14ac:dyDescent="0.25">
      <c r="K595" s="48" t="s">
        <v>54</v>
      </c>
      <c r="L595" s="30" t="s">
        <v>54</v>
      </c>
    </row>
    <row r="596" spans="11:12" x14ac:dyDescent="0.25">
      <c r="K596" s="48" t="s">
        <v>54</v>
      </c>
      <c r="L596" s="30" t="s">
        <v>54</v>
      </c>
    </row>
    <row r="597" spans="11:12" x14ac:dyDescent="0.25">
      <c r="K597" s="48" t="s">
        <v>54</v>
      </c>
      <c r="L597" s="30" t="s">
        <v>54</v>
      </c>
    </row>
    <row r="598" spans="11:12" x14ac:dyDescent="0.25">
      <c r="K598" s="48" t="s">
        <v>54</v>
      </c>
      <c r="L598" s="30" t="s">
        <v>54</v>
      </c>
    </row>
    <row r="599" spans="11:12" x14ac:dyDescent="0.25">
      <c r="K599" s="48" t="s">
        <v>54</v>
      </c>
      <c r="L599" s="30" t="s">
        <v>54</v>
      </c>
    </row>
    <row r="600" spans="11:12" x14ac:dyDescent="0.25">
      <c r="K600" s="26" t="s">
        <v>57</v>
      </c>
      <c r="L600" s="26"/>
    </row>
    <row r="601" spans="11:12" x14ac:dyDescent="0.25">
      <c r="K601" s="48">
        <v>43904</v>
      </c>
      <c r="L601" s="30">
        <v>100</v>
      </c>
    </row>
    <row r="602" spans="11:12" x14ac:dyDescent="0.25">
      <c r="K602" s="48">
        <v>43911</v>
      </c>
      <c r="L602" s="30">
        <v>96.497699999999995</v>
      </c>
    </row>
    <row r="603" spans="11:12" x14ac:dyDescent="0.25">
      <c r="K603" s="48">
        <v>43918</v>
      </c>
      <c r="L603" s="30">
        <v>94.476500000000001</v>
      </c>
    </row>
    <row r="604" spans="11:12" x14ac:dyDescent="0.25">
      <c r="K604" s="48">
        <v>43925</v>
      </c>
      <c r="L604" s="30">
        <v>94.162700000000001</v>
      </c>
    </row>
    <row r="605" spans="11:12" x14ac:dyDescent="0.25">
      <c r="K605" s="48">
        <v>43932</v>
      </c>
      <c r="L605" s="30">
        <v>93.0184</v>
      </c>
    </row>
    <row r="606" spans="11:12" x14ac:dyDescent="0.25">
      <c r="K606" s="48">
        <v>43939</v>
      </c>
      <c r="L606" s="30">
        <v>93.507300000000001</v>
      </c>
    </row>
    <row r="607" spans="11:12" x14ac:dyDescent="0.25">
      <c r="K607" s="48">
        <v>43946</v>
      </c>
      <c r="L607" s="30">
        <v>94.665499999999994</v>
      </c>
    </row>
    <row r="608" spans="11:12" x14ac:dyDescent="0.25">
      <c r="K608" s="48">
        <v>43953</v>
      </c>
      <c r="L608" s="30">
        <v>95.159499999999994</v>
      </c>
    </row>
    <row r="609" spans="11:12" x14ac:dyDescent="0.25">
      <c r="K609" s="48">
        <v>43960</v>
      </c>
      <c r="L609" s="30">
        <v>94.493099999999998</v>
      </c>
    </row>
    <row r="610" spans="11:12" x14ac:dyDescent="0.25">
      <c r="K610" s="48">
        <v>43967</v>
      </c>
      <c r="L610" s="30">
        <v>94.102400000000003</v>
      </c>
    </row>
    <row r="611" spans="11:12" x14ac:dyDescent="0.25">
      <c r="K611" s="48">
        <v>43974</v>
      </c>
      <c r="L611" s="30">
        <v>94.230599999999995</v>
      </c>
    </row>
    <row r="612" spans="11:12" x14ac:dyDescent="0.25">
      <c r="K612" s="48">
        <v>43981</v>
      </c>
      <c r="L612" s="30">
        <v>94.127099999999999</v>
      </c>
    </row>
    <row r="613" spans="11:12" x14ac:dyDescent="0.25">
      <c r="K613" s="48">
        <v>43988</v>
      </c>
      <c r="L613" s="30">
        <v>94.426299999999998</v>
      </c>
    </row>
    <row r="614" spans="11:12" x14ac:dyDescent="0.25">
      <c r="K614" s="48">
        <v>43995</v>
      </c>
      <c r="L614" s="30">
        <v>94.732600000000005</v>
      </c>
    </row>
    <row r="615" spans="11:12" x14ac:dyDescent="0.25">
      <c r="K615" s="48">
        <v>44002</v>
      </c>
      <c r="L615" s="30">
        <v>96.715599999999995</v>
      </c>
    </row>
    <row r="616" spans="11:12" x14ac:dyDescent="0.25">
      <c r="K616" s="48">
        <v>44009</v>
      </c>
      <c r="L616" s="30">
        <v>96.5809</v>
      </c>
    </row>
    <row r="617" spans="11:12" x14ac:dyDescent="0.25">
      <c r="K617" s="48">
        <v>44016</v>
      </c>
      <c r="L617" s="30">
        <v>97.933800000000005</v>
      </c>
    </row>
    <row r="618" spans="11:12" x14ac:dyDescent="0.25">
      <c r="K618" s="48">
        <v>44023</v>
      </c>
      <c r="L618" s="30">
        <v>95.571399999999997</v>
      </c>
    </row>
    <row r="619" spans="11:12" x14ac:dyDescent="0.25">
      <c r="K619" s="48">
        <v>44030</v>
      </c>
      <c r="L619" s="30">
        <v>95.438999999999993</v>
      </c>
    </row>
    <row r="620" spans="11:12" x14ac:dyDescent="0.25">
      <c r="K620" s="48">
        <v>44037</v>
      </c>
      <c r="L620" s="30">
        <v>95.4255</v>
      </c>
    </row>
    <row r="621" spans="11:12" x14ac:dyDescent="0.25">
      <c r="K621" s="48">
        <v>44044</v>
      </c>
      <c r="L621" s="30">
        <v>96.040700000000001</v>
      </c>
    </row>
    <row r="622" spans="11:12" x14ac:dyDescent="0.25">
      <c r="K622" s="48">
        <v>44051</v>
      </c>
      <c r="L622" s="30">
        <v>98.263300000000001</v>
      </c>
    </row>
    <row r="623" spans="11:12" x14ac:dyDescent="0.25">
      <c r="K623" s="48">
        <v>44058</v>
      </c>
      <c r="L623" s="30">
        <v>99.123599999999996</v>
      </c>
    </row>
    <row r="624" spans="11:12" x14ac:dyDescent="0.25">
      <c r="K624" s="48">
        <v>44065</v>
      </c>
      <c r="L624" s="30">
        <v>99.451899999999995</v>
      </c>
    </row>
    <row r="625" spans="11:12" x14ac:dyDescent="0.25">
      <c r="K625" s="48">
        <v>44072</v>
      </c>
      <c r="L625" s="30">
        <v>98.262600000000006</v>
      </c>
    </row>
    <row r="626" spans="11:12" x14ac:dyDescent="0.25">
      <c r="K626" s="48">
        <v>44079</v>
      </c>
      <c r="L626" s="30">
        <v>99.041399999999996</v>
      </c>
    </row>
    <row r="627" spans="11:12" x14ac:dyDescent="0.25">
      <c r="K627" s="48">
        <v>44086</v>
      </c>
      <c r="L627" s="30">
        <v>98.844499999999996</v>
      </c>
    </row>
    <row r="628" spans="11:12" x14ac:dyDescent="0.25">
      <c r="K628" s="48">
        <v>44093</v>
      </c>
      <c r="L628" s="30">
        <v>99.116500000000002</v>
      </c>
    </row>
    <row r="629" spans="11:12" x14ac:dyDescent="0.25">
      <c r="K629" s="48">
        <v>44100</v>
      </c>
      <c r="L629" s="30">
        <v>98.999300000000005</v>
      </c>
    </row>
    <row r="630" spans="11:12" x14ac:dyDescent="0.25">
      <c r="K630" s="48">
        <v>44107</v>
      </c>
      <c r="L630" s="30">
        <v>98.499600000000001</v>
      </c>
    </row>
    <row r="631" spans="11:12" x14ac:dyDescent="0.25">
      <c r="K631" s="48">
        <v>44114</v>
      </c>
      <c r="L631" s="30">
        <v>97.796599999999998</v>
      </c>
    </row>
    <row r="632" spans="11:12" x14ac:dyDescent="0.25">
      <c r="K632" s="48">
        <v>44121</v>
      </c>
      <c r="L632" s="30">
        <v>98.5852</v>
      </c>
    </row>
    <row r="633" spans="11:12" x14ac:dyDescent="0.25">
      <c r="K633" s="48">
        <v>44128</v>
      </c>
      <c r="L633" s="30">
        <v>98.797600000000003</v>
      </c>
    </row>
    <row r="634" spans="11:12" x14ac:dyDescent="0.25">
      <c r="K634" s="48">
        <v>44135</v>
      </c>
      <c r="L634" s="30">
        <v>99.156700000000001</v>
      </c>
    </row>
    <row r="635" spans="11:12" x14ac:dyDescent="0.25">
      <c r="K635" s="48">
        <v>44142</v>
      </c>
      <c r="L635" s="30">
        <v>100.3593</v>
      </c>
    </row>
    <row r="636" spans="11:12" x14ac:dyDescent="0.25">
      <c r="K636" s="48">
        <v>44149</v>
      </c>
      <c r="L636" s="30">
        <v>100.64919999999999</v>
      </c>
    </row>
    <row r="637" spans="11:12" x14ac:dyDescent="0.25">
      <c r="K637" s="48">
        <v>44156</v>
      </c>
      <c r="L637" s="30">
        <v>100.3099</v>
      </c>
    </row>
    <row r="638" spans="11:12" x14ac:dyDescent="0.25">
      <c r="K638" s="48">
        <v>44163</v>
      </c>
      <c r="L638" s="30">
        <v>101.75449999999999</v>
      </c>
    </row>
    <row r="639" spans="11:12" x14ac:dyDescent="0.25">
      <c r="K639" s="48">
        <v>44170</v>
      </c>
      <c r="L639" s="30">
        <v>103.4816</v>
      </c>
    </row>
    <row r="640" spans="11:12" x14ac:dyDescent="0.25">
      <c r="K640" s="48">
        <v>44177</v>
      </c>
      <c r="L640" s="30">
        <v>103.78919999999999</v>
      </c>
    </row>
    <row r="641" spans="11:12" x14ac:dyDescent="0.25">
      <c r="K641" s="48">
        <v>44184</v>
      </c>
      <c r="L641" s="30">
        <v>101.70189999999999</v>
      </c>
    </row>
    <row r="642" spans="11:12" x14ac:dyDescent="0.25">
      <c r="K642" s="48">
        <v>44191</v>
      </c>
      <c r="L642" s="30">
        <v>96.865200000000002</v>
      </c>
    </row>
    <row r="643" spans="11:12" x14ac:dyDescent="0.25">
      <c r="K643" s="48">
        <v>44198</v>
      </c>
      <c r="L643" s="30">
        <v>95.284800000000004</v>
      </c>
    </row>
    <row r="644" spans="11:12" x14ac:dyDescent="0.25">
      <c r="K644" s="48">
        <v>44205</v>
      </c>
      <c r="L644" s="30">
        <v>98.698599999999999</v>
      </c>
    </row>
    <row r="645" spans="11:12" x14ac:dyDescent="0.25">
      <c r="K645" s="48">
        <v>44212</v>
      </c>
      <c r="L645" s="30">
        <v>101.69370000000001</v>
      </c>
    </row>
    <row r="646" spans="11:12" x14ac:dyDescent="0.25">
      <c r="K646" s="48">
        <v>44219</v>
      </c>
      <c r="L646" s="30">
        <v>100.9443</v>
      </c>
    </row>
    <row r="647" spans="11:12" x14ac:dyDescent="0.25">
      <c r="K647" s="48">
        <v>44226</v>
      </c>
      <c r="L647" s="30">
        <v>99.276300000000006</v>
      </c>
    </row>
    <row r="648" spans="11:12" x14ac:dyDescent="0.25">
      <c r="K648" s="48">
        <v>44233</v>
      </c>
      <c r="L648" s="30">
        <v>101.46</v>
      </c>
    </row>
    <row r="649" spans="11:12" x14ac:dyDescent="0.25">
      <c r="K649" s="48">
        <v>44240</v>
      </c>
      <c r="L649" s="30">
        <v>103.01430000000001</v>
      </c>
    </row>
    <row r="650" spans="11:12" x14ac:dyDescent="0.25">
      <c r="K650" s="48">
        <v>44247</v>
      </c>
      <c r="L650" s="30">
        <v>103.1249</v>
      </c>
    </row>
    <row r="651" spans="11:12" x14ac:dyDescent="0.25">
      <c r="K651" s="48">
        <v>44254</v>
      </c>
      <c r="L651" s="30">
        <v>102.6412</v>
      </c>
    </row>
    <row r="652" spans="11:12" x14ac:dyDescent="0.25">
      <c r="K652" s="48">
        <v>44261</v>
      </c>
      <c r="L652" s="30">
        <v>104.77630000000001</v>
      </c>
    </row>
    <row r="653" spans="11:12" x14ac:dyDescent="0.25">
      <c r="K653" s="48">
        <v>44268</v>
      </c>
      <c r="L653" s="30">
        <v>105.8563</v>
      </c>
    </row>
    <row r="654" spans="11:12" x14ac:dyDescent="0.25">
      <c r="K654" s="48">
        <v>44275</v>
      </c>
      <c r="L654" s="30">
        <v>104.1485</v>
      </c>
    </row>
    <row r="655" spans="11:12" x14ac:dyDescent="0.25">
      <c r="K655" s="48">
        <v>44282</v>
      </c>
      <c r="L655" s="30">
        <v>103.9448</v>
      </c>
    </row>
    <row r="656" spans="11:12" x14ac:dyDescent="0.25">
      <c r="K656" s="48">
        <v>44289</v>
      </c>
      <c r="L656" s="30">
        <v>104.4387</v>
      </c>
    </row>
    <row r="657" spans="11:12" x14ac:dyDescent="0.25">
      <c r="K657" s="48">
        <v>44296</v>
      </c>
      <c r="L657" s="30">
        <v>104.22799999999999</v>
      </c>
    </row>
    <row r="658" spans="11:12" x14ac:dyDescent="0.25">
      <c r="K658" s="48">
        <v>44303</v>
      </c>
      <c r="L658" s="30">
        <v>105.76</v>
      </c>
    </row>
    <row r="659" spans="11:12" x14ac:dyDescent="0.25">
      <c r="K659" s="48">
        <v>44310</v>
      </c>
      <c r="L659" s="30">
        <v>105.753</v>
      </c>
    </row>
    <row r="660" spans="11:12" x14ac:dyDescent="0.25">
      <c r="K660" s="48">
        <v>44317</v>
      </c>
      <c r="L660" s="30">
        <v>106.6297</v>
      </c>
    </row>
    <row r="661" spans="11:12" x14ac:dyDescent="0.25">
      <c r="K661" s="48">
        <v>44324</v>
      </c>
      <c r="L661" s="30">
        <v>105.76139999999999</v>
      </c>
    </row>
    <row r="662" spans="11:12" x14ac:dyDescent="0.25">
      <c r="K662" s="48" t="s">
        <v>54</v>
      </c>
      <c r="L662" s="30" t="s">
        <v>54</v>
      </c>
    </row>
    <row r="663" spans="11:12" x14ac:dyDescent="0.25">
      <c r="K663" s="48" t="s">
        <v>54</v>
      </c>
      <c r="L663" s="30" t="s">
        <v>54</v>
      </c>
    </row>
    <row r="664" spans="11:12" x14ac:dyDescent="0.25">
      <c r="K664" s="48" t="s">
        <v>54</v>
      </c>
      <c r="L664" s="30" t="s">
        <v>54</v>
      </c>
    </row>
    <row r="665" spans="11:12" x14ac:dyDescent="0.25">
      <c r="K665" s="48" t="s">
        <v>54</v>
      </c>
      <c r="L665" s="30" t="s">
        <v>54</v>
      </c>
    </row>
    <row r="666" spans="11:12" x14ac:dyDescent="0.25">
      <c r="K666" s="48" t="s">
        <v>54</v>
      </c>
      <c r="L666" s="30" t="s">
        <v>54</v>
      </c>
    </row>
    <row r="667" spans="11:12" x14ac:dyDescent="0.25">
      <c r="K667" s="48" t="s">
        <v>54</v>
      </c>
      <c r="L667" s="30" t="s">
        <v>54</v>
      </c>
    </row>
    <row r="668" spans="11:12" x14ac:dyDescent="0.25">
      <c r="K668" s="48" t="s">
        <v>54</v>
      </c>
      <c r="L668" s="30" t="s">
        <v>54</v>
      </c>
    </row>
    <row r="669" spans="11:12" x14ac:dyDescent="0.25">
      <c r="K669" s="48" t="s">
        <v>54</v>
      </c>
      <c r="L669" s="30" t="s">
        <v>54</v>
      </c>
    </row>
    <row r="670" spans="11:12" x14ac:dyDescent="0.25">
      <c r="K670" s="48" t="s">
        <v>54</v>
      </c>
      <c r="L670" s="30" t="s">
        <v>54</v>
      </c>
    </row>
    <row r="671" spans="11:12" x14ac:dyDescent="0.25">
      <c r="K671" s="48" t="s">
        <v>54</v>
      </c>
      <c r="L671" s="30" t="s">
        <v>54</v>
      </c>
    </row>
    <row r="672" spans="11:12" x14ac:dyDescent="0.25">
      <c r="K672" s="48" t="s">
        <v>54</v>
      </c>
      <c r="L672" s="30" t="s">
        <v>54</v>
      </c>
    </row>
    <row r="673" spans="11:12" x14ac:dyDescent="0.25">
      <c r="K673" s="48" t="s">
        <v>54</v>
      </c>
      <c r="L673" s="30" t="s">
        <v>54</v>
      </c>
    </row>
    <row r="674" spans="11:12" x14ac:dyDescent="0.25">
      <c r="K674" s="48" t="s">
        <v>54</v>
      </c>
      <c r="L674" s="30" t="s">
        <v>54</v>
      </c>
    </row>
    <row r="675" spans="11:12" x14ac:dyDescent="0.25">
      <c r="K675" s="48" t="s">
        <v>54</v>
      </c>
      <c r="L675" s="30" t="s">
        <v>54</v>
      </c>
    </row>
    <row r="676" spans="11:12" x14ac:dyDescent="0.25">
      <c r="K676" s="48" t="s">
        <v>54</v>
      </c>
      <c r="L676" s="30" t="s">
        <v>54</v>
      </c>
    </row>
    <row r="677" spans="11:12" x14ac:dyDescent="0.25">
      <c r="K677" s="48" t="s">
        <v>54</v>
      </c>
      <c r="L677" s="30" t="s">
        <v>54</v>
      </c>
    </row>
    <row r="678" spans="11:12" x14ac:dyDescent="0.25">
      <c r="K678" s="48" t="s">
        <v>54</v>
      </c>
      <c r="L678" s="30" t="s">
        <v>54</v>
      </c>
    </row>
    <row r="679" spans="11:12" x14ac:dyDescent="0.25">
      <c r="K679" s="48" t="s">
        <v>54</v>
      </c>
      <c r="L679" s="30" t="s">
        <v>54</v>
      </c>
    </row>
    <row r="680" spans="11:12" x14ac:dyDescent="0.25">
      <c r="K680" s="48" t="s">
        <v>54</v>
      </c>
      <c r="L680" s="30" t="s">
        <v>54</v>
      </c>
    </row>
    <row r="681" spans="11:12" x14ac:dyDescent="0.25">
      <c r="K681" s="48" t="s">
        <v>54</v>
      </c>
      <c r="L681" s="30" t="s">
        <v>54</v>
      </c>
    </row>
    <row r="682" spans="11:12" x14ac:dyDescent="0.25">
      <c r="K682" s="48" t="s">
        <v>54</v>
      </c>
      <c r="L682" s="30" t="s">
        <v>54</v>
      </c>
    </row>
    <row r="683" spans="11:12" x14ac:dyDescent="0.25">
      <c r="K683" s="48" t="s">
        <v>54</v>
      </c>
      <c r="L683" s="30" t="s">
        <v>54</v>
      </c>
    </row>
    <row r="684" spans="11:12" x14ac:dyDescent="0.25">
      <c r="K684" s="48" t="s">
        <v>54</v>
      </c>
      <c r="L684" s="30" t="s">
        <v>54</v>
      </c>
    </row>
    <row r="685" spans="11:12" x14ac:dyDescent="0.25">
      <c r="K685" s="48" t="s">
        <v>54</v>
      </c>
      <c r="L685" s="30" t="s">
        <v>54</v>
      </c>
    </row>
    <row r="686" spans="11:12" x14ac:dyDescent="0.25">
      <c r="K686" s="48" t="s">
        <v>54</v>
      </c>
      <c r="L686" s="30" t="s">
        <v>54</v>
      </c>
    </row>
    <row r="687" spans="11:12" x14ac:dyDescent="0.25">
      <c r="K687" s="48" t="s">
        <v>54</v>
      </c>
      <c r="L687" s="30" t="s">
        <v>54</v>
      </c>
    </row>
    <row r="688" spans="11:12" x14ac:dyDescent="0.25">
      <c r="K688" s="48" t="s">
        <v>54</v>
      </c>
      <c r="L688" s="30" t="s">
        <v>54</v>
      </c>
    </row>
    <row r="689" spans="11:12" x14ac:dyDescent="0.25">
      <c r="K689" s="48" t="s">
        <v>54</v>
      </c>
      <c r="L689" s="30" t="s">
        <v>54</v>
      </c>
    </row>
    <row r="690" spans="11:12" x14ac:dyDescent="0.25">
      <c r="K690" s="48" t="s">
        <v>54</v>
      </c>
      <c r="L690" s="30" t="s">
        <v>54</v>
      </c>
    </row>
    <row r="691" spans="11:12" x14ac:dyDescent="0.25">
      <c r="K691" s="48" t="s">
        <v>54</v>
      </c>
      <c r="L691" s="30" t="s">
        <v>54</v>
      </c>
    </row>
    <row r="692" spans="11:12" x14ac:dyDescent="0.25">
      <c r="K692" s="48" t="s">
        <v>54</v>
      </c>
      <c r="L692" s="30" t="s">
        <v>54</v>
      </c>
    </row>
    <row r="693" spans="11:12" x14ac:dyDescent="0.25">
      <c r="K693" s="48" t="s">
        <v>54</v>
      </c>
      <c r="L693" s="30" t="s">
        <v>54</v>
      </c>
    </row>
    <row r="694" spans="11:12" x14ac:dyDescent="0.25">
      <c r="K694" s="48" t="s">
        <v>54</v>
      </c>
      <c r="L694" s="30" t="s">
        <v>54</v>
      </c>
    </row>
    <row r="695" spans="11:12" x14ac:dyDescent="0.25">
      <c r="K695" s="48" t="s">
        <v>54</v>
      </c>
      <c r="L695" s="30" t="s">
        <v>54</v>
      </c>
    </row>
    <row r="696" spans="11:12" x14ac:dyDescent="0.25">
      <c r="K696" s="48" t="s">
        <v>54</v>
      </c>
      <c r="L696" s="30" t="s">
        <v>54</v>
      </c>
    </row>
    <row r="697" spans="11:12" x14ac:dyDescent="0.25">
      <c r="K697" s="48" t="s">
        <v>54</v>
      </c>
      <c r="L697" s="30" t="s">
        <v>54</v>
      </c>
    </row>
    <row r="698" spans="11:12" x14ac:dyDescent="0.25">
      <c r="K698" s="48" t="s">
        <v>54</v>
      </c>
      <c r="L698" s="30" t="s">
        <v>54</v>
      </c>
    </row>
    <row r="699" spans="11:12" x14ac:dyDescent="0.25">
      <c r="K699" s="48" t="s">
        <v>54</v>
      </c>
      <c r="L699" s="30" t="s">
        <v>54</v>
      </c>
    </row>
    <row r="700" spans="11:12" x14ac:dyDescent="0.25">
      <c r="K700" s="48" t="s">
        <v>54</v>
      </c>
      <c r="L700" s="30" t="s">
        <v>54</v>
      </c>
    </row>
    <row r="701" spans="11:12" x14ac:dyDescent="0.25">
      <c r="K701" s="48" t="s">
        <v>54</v>
      </c>
      <c r="L701" s="30" t="s">
        <v>54</v>
      </c>
    </row>
    <row r="702" spans="11:12" x14ac:dyDescent="0.25">
      <c r="K702" s="48" t="s">
        <v>54</v>
      </c>
      <c r="L702" s="30" t="s">
        <v>54</v>
      </c>
    </row>
    <row r="703" spans="11:12" x14ac:dyDescent="0.25">
      <c r="K703" s="48" t="s">
        <v>54</v>
      </c>
      <c r="L703" s="30" t="s">
        <v>54</v>
      </c>
    </row>
    <row r="704" spans="11:12" x14ac:dyDescent="0.25">
      <c r="K704" s="48" t="s">
        <v>54</v>
      </c>
      <c r="L704" s="30" t="s">
        <v>54</v>
      </c>
    </row>
    <row r="705" spans="11:12" x14ac:dyDescent="0.25">
      <c r="K705" s="48" t="s">
        <v>54</v>
      </c>
      <c r="L705" s="30" t="s">
        <v>54</v>
      </c>
    </row>
    <row r="706" spans="11:12" x14ac:dyDescent="0.25">
      <c r="K706" s="48" t="s">
        <v>54</v>
      </c>
      <c r="L706" s="30" t="s">
        <v>54</v>
      </c>
    </row>
    <row r="707" spans="11:12" x14ac:dyDescent="0.25">
      <c r="K707" s="48" t="s">
        <v>54</v>
      </c>
      <c r="L707" s="30" t="s">
        <v>54</v>
      </c>
    </row>
    <row r="708" spans="11:12" x14ac:dyDescent="0.25">
      <c r="K708" s="48" t="s">
        <v>54</v>
      </c>
      <c r="L708" s="30" t="s">
        <v>54</v>
      </c>
    </row>
    <row r="709" spans="11:12" x14ac:dyDescent="0.25">
      <c r="K709" s="48" t="s">
        <v>54</v>
      </c>
      <c r="L709" s="30" t="s">
        <v>54</v>
      </c>
    </row>
    <row r="710" spans="11:12" x14ac:dyDescent="0.25">
      <c r="K710" s="48" t="s">
        <v>54</v>
      </c>
      <c r="L710" s="30" t="s">
        <v>54</v>
      </c>
    </row>
    <row r="711" spans="11:12" x14ac:dyDescent="0.25">
      <c r="K711" s="48" t="s">
        <v>54</v>
      </c>
      <c r="L711" s="30" t="s">
        <v>54</v>
      </c>
    </row>
    <row r="712" spans="11:12" x14ac:dyDescent="0.25">
      <c r="K712" s="48" t="s">
        <v>54</v>
      </c>
      <c r="L712" s="30" t="s">
        <v>54</v>
      </c>
    </row>
    <row r="713" spans="11:12" x14ac:dyDescent="0.25">
      <c r="K713" s="48" t="s">
        <v>54</v>
      </c>
      <c r="L713" s="30" t="s">
        <v>54</v>
      </c>
    </row>
    <row r="714" spans="11:12" x14ac:dyDescent="0.25">
      <c r="K714" s="48" t="s">
        <v>54</v>
      </c>
      <c r="L714" s="30" t="s">
        <v>54</v>
      </c>
    </row>
    <row r="715" spans="11:12" x14ac:dyDescent="0.25">
      <c r="K715" s="48" t="s">
        <v>54</v>
      </c>
      <c r="L715" s="30" t="s">
        <v>54</v>
      </c>
    </row>
    <row r="716" spans="11:12" x14ac:dyDescent="0.25">
      <c r="K716" s="48" t="s">
        <v>54</v>
      </c>
      <c r="L716" s="30" t="s">
        <v>54</v>
      </c>
    </row>
    <row r="717" spans="11:12" x14ac:dyDescent="0.25">
      <c r="K717" s="48" t="s">
        <v>54</v>
      </c>
      <c r="L717" s="30" t="s">
        <v>54</v>
      </c>
    </row>
    <row r="718" spans="11:12" x14ac:dyDescent="0.25">
      <c r="K718" s="48" t="s">
        <v>54</v>
      </c>
      <c r="L718" s="30" t="s">
        <v>54</v>
      </c>
    </row>
    <row r="719" spans="11:12" x14ac:dyDescent="0.25">
      <c r="K719" s="48" t="s">
        <v>54</v>
      </c>
      <c r="L719" s="30" t="s">
        <v>54</v>
      </c>
    </row>
    <row r="720" spans="11:12" x14ac:dyDescent="0.25">
      <c r="K720" s="48" t="s">
        <v>54</v>
      </c>
      <c r="L720" s="30" t="s">
        <v>54</v>
      </c>
    </row>
    <row r="721" spans="11:12" x14ac:dyDescent="0.25">
      <c r="K721" s="48" t="s">
        <v>54</v>
      </c>
      <c r="L721" s="30" t="s">
        <v>54</v>
      </c>
    </row>
    <row r="722" spans="11:12" x14ac:dyDescent="0.25">
      <c r="K722" s="48" t="s">
        <v>54</v>
      </c>
      <c r="L722" s="30" t="s">
        <v>54</v>
      </c>
    </row>
    <row r="723" spans="11:12" x14ac:dyDescent="0.25">
      <c r="K723" s="48" t="s">
        <v>54</v>
      </c>
      <c r="L723" s="30" t="s">
        <v>54</v>
      </c>
    </row>
    <row r="724" spans="11:12" x14ac:dyDescent="0.25">
      <c r="K724" s="48" t="s">
        <v>54</v>
      </c>
      <c r="L724" s="30" t="s">
        <v>54</v>
      </c>
    </row>
    <row r="725" spans="11:12" x14ac:dyDescent="0.25">
      <c r="K725" s="48" t="s">
        <v>54</v>
      </c>
      <c r="L725" s="30" t="s">
        <v>54</v>
      </c>
    </row>
    <row r="726" spans="11:12" x14ac:dyDescent="0.25">
      <c r="K726" s="48" t="s">
        <v>54</v>
      </c>
      <c r="L726" s="30" t="s">
        <v>54</v>
      </c>
    </row>
    <row r="727" spans="11:12" x14ac:dyDescent="0.25">
      <c r="K727" s="48" t="s">
        <v>54</v>
      </c>
      <c r="L727" s="30" t="s">
        <v>54</v>
      </c>
    </row>
    <row r="728" spans="11:12" x14ac:dyDescent="0.25">
      <c r="K728" s="48" t="s">
        <v>54</v>
      </c>
      <c r="L728" s="30" t="s">
        <v>54</v>
      </c>
    </row>
    <row r="729" spans="11:12" x14ac:dyDescent="0.25">
      <c r="K729" s="48" t="s">
        <v>54</v>
      </c>
      <c r="L729" s="30" t="s">
        <v>54</v>
      </c>
    </row>
    <row r="730" spans="11:12" x14ac:dyDescent="0.25">
      <c r="K730" s="48" t="s">
        <v>54</v>
      </c>
      <c r="L730" s="30" t="s">
        <v>54</v>
      </c>
    </row>
    <row r="731" spans="11:12" x14ac:dyDescent="0.25">
      <c r="K731" s="48" t="s">
        <v>54</v>
      </c>
      <c r="L731" s="30" t="s">
        <v>54</v>
      </c>
    </row>
    <row r="732" spans="11:12" x14ac:dyDescent="0.25">
      <c r="K732" s="48" t="s">
        <v>54</v>
      </c>
      <c r="L732" s="30" t="s">
        <v>54</v>
      </c>
    </row>
    <row r="733" spans="11:12" x14ac:dyDescent="0.25">
      <c r="K733" s="48" t="s">
        <v>54</v>
      </c>
      <c r="L733" s="30" t="s">
        <v>54</v>
      </c>
    </row>
    <row r="734" spans="11:12" x14ac:dyDescent="0.25">
      <c r="K734" s="48" t="s">
        <v>54</v>
      </c>
      <c r="L734" s="30" t="s">
        <v>54</v>
      </c>
    </row>
    <row r="735" spans="11:12" x14ac:dyDescent="0.25">
      <c r="K735" s="48" t="s">
        <v>54</v>
      </c>
      <c r="L735" s="30" t="s">
        <v>54</v>
      </c>
    </row>
    <row r="736" spans="11:12" x14ac:dyDescent="0.25">
      <c r="K736" s="48" t="s">
        <v>54</v>
      </c>
      <c r="L736" s="30" t="s">
        <v>54</v>
      </c>
    </row>
    <row r="737" spans="11:12" x14ac:dyDescent="0.25">
      <c r="K737" s="48" t="s">
        <v>54</v>
      </c>
      <c r="L737" s="30" t="s">
        <v>54</v>
      </c>
    </row>
    <row r="738" spans="11:12" x14ac:dyDescent="0.25">
      <c r="K738" s="48" t="s">
        <v>54</v>
      </c>
      <c r="L738" s="30" t="s">
        <v>54</v>
      </c>
    </row>
    <row r="739" spans="11:12" x14ac:dyDescent="0.25">
      <c r="K739" s="48" t="s">
        <v>54</v>
      </c>
      <c r="L739" s="30" t="s">
        <v>54</v>
      </c>
    </row>
    <row r="740" spans="11:12" x14ac:dyDescent="0.25">
      <c r="K740" s="48" t="s">
        <v>54</v>
      </c>
      <c r="L740" s="30" t="s">
        <v>54</v>
      </c>
    </row>
    <row r="741" spans="11:12" x14ac:dyDescent="0.25">
      <c r="K741" s="48" t="s">
        <v>54</v>
      </c>
      <c r="L741" s="30" t="s">
        <v>54</v>
      </c>
    </row>
    <row r="742" spans="11:12" x14ac:dyDescent="0.25">
      <c r="K742" s="48" t="s">
        <v>54</v>
      </c>
      <c r="L742" s="30" t="s">
        <v>54</v>
      </c>
    </row>
    <row r="743" spans="11:12" x14ac:dyDescent="0.25">
      <c r="K743" s="48" t="s">
        <v>54</v>
      </c>
      <c r="L743" s="30" t="s">
        <v>54</v>
      </c>
    </row>
    <row r="744" spans="11:12" x14ac:dyDescent="0.25">
      <c r="K744" s="48" t="s">
        <v>54</v>
      </c>
      <c r="L744" s="30" t="s">
        <v>54</v>
      </c>
    </row>
    <row r="745" spans="11:12" x14ac:dyDescent="0.25">
      <c r="K745" s="48" t="s">
        <v>54</v>
      </c>
      <c r="L745" s="30" t="s">
        <v>54</v>
      </c>
    </row>
    <row r="746" spans="11:12" x14ac:dyDescent="0.25">
      <c r="K746" s="48" t="s">
        <v>54</v>
      </c>
      <c r="L746" s="30" t="s">
        <v>54</v>
      </c>
    </row>
    <row r="747" spans="11:12" x14ac:dyDescent="0.25">
      <c r="K747" s="48" t="s">
        <v>54</v>
      </c>
      <c r="L747" s="30" t="s">
        <v>54</v>
      </c>
    </row>
    <row r="748" spans="11:12" x14ac:dyDescent="0.25">
      <c r="K748" s="22"/>
      <c r="L748" s="26"/>
    </row>
    <row r="749" spans="11:12" x14ac:dyDescent="0.25">
      <c r="K749" s="22"/>
      <c r="L749" s="26"/>
    </row>
    <row r="750" spans="11:12" x14ac:dyDescent="0.25">
      <c r="K750" s="22"/>
      <c r="L750" s="26"/>
    </row>
    <row r="751" spans="11:12" x14ac:dyDescent="0.25">
      <c r="K751" s="22"/>
      <c r="L751" s="26"/>
    </row>
    <row r="752" spans="11:12" x14ac:dyDescent="0.25">
      <c r="K752" s="22"/>
      <c r="L752" s="26"/>
    </row>
    <row r="753" spans="11:12" x14ac:dyDescent="0.25">
      <c r="K753" s="22"/>
      <c r="L753" s="26"/>
    </row>
    <row r="754" spans="11:12" x14ac:dyDescent="0.25">
      <c r="K754" s="22"/>
      <c r="L754" s="26"/>
    </row>
    <row r="755" spans="11:12" x14ac:dyDescent="0.25">
      <c r="K755" s="22"/>
      <c r="L755" s="26"/>
    </row>
    <row r="756" spans="11:12" x14ac:dyDescent="0.25">
      <c r="K756" s="22"/>
      <c r="L756" s="26"/>
    </row>
    <row r="757" spans="11:12" x14ac:dyDescent="0.25">
      <c r="K757" s="22"/>
      <c r="L757" s="26"/>
    </row>
    <row r="758" spans="11:12" x14ac:dyDescent="0.25">
      <c r="K758" s="22"/>
      <c r="L758" s="26"/>
    </row>
    <row r="759" spans="11:12" x14ac:dyDescent="0.25">
      <c r="K759" s="22"/>
      <c r="L759" s="26"/>
    </row>
    <row r="760" spans="11:12" x14ac:dyDescent="0.25">
      <c r="K760" s="22"/>
      <c r="L760" s="26"/>
    </row>
    <row r="761" spans="11:12" x14ac:dyDescent="0.25">
      <c r="K761" s="22"/>
      <c r="L761" s="26"/>
    </row>
    <row r="762" spans="11:12" x14ac:dyDescent="0.25">
      <c r="K762" s="22"/>
      <c r="L762" s="26"/>
    </row>
    <row r="763" spans="11:12" x14ac:dyDescent="0.25">
      <c r="K763" s="22"/>
      <c r="L763" s="26"/>
    </row>
    <row r="764" spans="11:12" x14ac:dyDescent="0.25">
      <c r="K764" s="22"/>
      <c r="L764" s="26"/>
    </row>
    <row r="765" spans="11:12" x14ac:dyDescent="0.25">
      <c r="K765" s="22"/>
      <c r="L765" s="26"/>
    </row>
    <row r="766" spans="11:12" x14ac:dyDescent="0.25">
      <c r="K766" s="22"/>
      <c r="L766" s="26"/>
    </row>
    <row r="767" spans="11:12" x14ac:dyDescent="0.25">
      <c r="K767" s="22"/>
      <c r="L767" s="26"/>
    </row>
    <row r="768" spans="11:12" x14ac:dyDescent="0.25">
      <c r="K768" s="22"/>
      <c r="L768" s="26"/>
    </row>
    <row r="769" spans="11:12" x14ac:dyDescent="0.25">
      <c r="K769" s="22"/>
      <c r="L769" s="26"/>
    </row>
    <row r="770" spans="11:12" x14ac:dyDescent="0.25">
      <c r="K770" s="22"/>
      <c r="L770" s="26"/>
    </row>
    <row r="771" spans="11:12" x14ac:dyDescent="0.25">
      <c r="K771" s="22"/>
      <c r="L771" s="26"/>
    </row>
    <row r="772" spans="11:12" x14ac:dyDescent="0.25">
      <c r="K772" s="22"/>
      <c r="L772" s="26"/>
    </row>
    <row r="773" spans="11:12" x14ac:dyDescent="0.25">
      <c r="K773" s="22"/>
      <c r="L773" s="26"/>
    </row>
    <row r="774" spans="11:12" x14ac:dyDescent="0.25">
      <c r="K774" s="22"/>
      <c r="L774" s="26"/>
    </row>
    <row r="775" spans="11:12" x14ac:dyDescent="0.25">
      <c r="K775" s="22"/>
      <c r="L775" s="26"/>
    </row>
    <row r="776" spans="11:12" x14ac:dyDescent="0.25">
      <c r="K776" s="22"/>
      <c r="L776" s="26"/>
    </row>
    <row r="777" spans="11:12" x14ac:dyDescent="0.25">
      <c r="K777" s="22"/>
      <c r="L777" s="26"/>
    </row>
    <row r="778" spans="11:12" x14ac:dyDescent="0.25">
      <c r="K778" s="22"/>
      <c r="L778" s="26"/>
    </row>
    <row r="779" spans="11:12" x14ac:dyDescent="0.25">
      <c r="K779" s="22"/>
      <c r="L779" s="26"/>
    </row>
    <row r="780" spans="11:12" x14ac:dyDescent="0.25">
      <c r="K780" s="22"/>
      <c r="L780" s="26"/>
    </row>
    <row r="781" spans="11:12" x14ac:dyDescent="0.25">
      <c r="K781" s="22"/>
      <c r="L781" s="26"/>
    </row>
    <row r="782" spans="11:12" x14ac:dyDescent="0.25">
      <c r="K782" s="22"/>
      <c r="L782" s="26"/>
    </row>
    <row r="783" spans="11:12" x14ac:dyDescent="0.25">
      <c r="K783" s="22"/>
      <c r="L783" s="26"/>
    </row>
    <row r="784" spans="11:12" x14ac:dyDescent="0.25">
      <c r="K784" s="22"/>
      <c r="L784" s="26"/>
    </row>
    <row r="785" spans="11:12" x14ac:dyDescent="0.25">
      <c r="K785" s="22"/>
      <c r="L785" s="26"/>
    </row>
    <row r="786" spans="11:12" x14ac:dyDescent="0.25">
      <c r="K786" s="22"/>
      <c r="L786" s="26"/>
    </row>
    <row r="787" spans="11:12" x14ac:dyDescent="0.25">
      <c r="K787" s="22"/>
      <c r="L787" s="26"/>
    </row>
    <row r="788" spans="11:12" x14ac:dyDescent="0.25">
      <c r="K788" s="22"/>
      <c r="L788" s="26"/>
    </row>
    <row r="789" spans="11:12" x14ac:dyDescent="0.25">
      <c r="K789" s="22"/>
      <c r="L789" s="26"/>
    </row>
    <row r="790" spans="11:12" x14ac:dyDescent="0.25">
      <c r="K790" s="22"/>
      <c r="L790" s="26"/>
    </row>
    <row r="791" spans="11:12" x14ac:dyDescent="0.25">
      <c r="K791" s="22"/>
      <c r="L791" s="26"/>
    </row>
    <row r="792" spans="11:12" x14ac:dyDescent="0.25">
      <c r="K792" s="22"/>
      <c r="L792" s="26"/>
    </row>
    <row r="793" spans="11:12" x14ac:dyDescent="0.25">
      <c r="K793" s="22"/>
      <c r="L793" s="26"/>
    </row>
    <row r="794" spans="11:12" x14ac:dyDescent="0.25">
      <c r="K794" s="22"/>
      <c r="L794" s="26"/>
    </row>
    <row r="795" spans="11:12" x14ac:dyDescent="0.25">
      <c r="K795" s="22"/>
      <c r="L795" s="26"/>
    </row>
    <row r="796" spans="11:12" x14ac:dyDescent="0.25">
      <c r="K796" s="22"/>
      <c r="L796" s="26"/>
    </row>
    <row r="797" spans="11:12" x14ac:dyDescent="0.25">
      <c r="K797" s="22"/>
      <c r="L797" s="26"/>
    </row>
    <row r="798" spans="11:12" x14ac:dyDescent="0.25">
      <c r="K798" s="22"/>
      <c r="L798" s="26"/>
    </row>
    <row r="799" spans="11:12" x14ac:dyDescent="0.25">
      <c r="K799" s="22"/>
      <c r="L799" s="26"/>
    </row>
    <row r="800" spans="11:12" x14ac:dyDescent="0.25">
      <c r="K800" s="22"/>
      <c r="L800" s="26"/>
    </row>
    <row r="801" spans="11:12" x14ac:dyDescent="0.25">
      <c r="K801" s="22"/>
      <c r="L801" s="26"/>
    </row>
    <row r="802" spans="11:12" x14ac:dyDescent="0.25">
      <c r="K802" s="22"/>
      <c r="L802" s="26"/>
    </row>
    <row r="803" spans="11:12" x14ac:dyDescent="0.25">
      <c r="K803" s="22"/>
      <c r="L803" s="26"/>
    </row>
    <row r="804" spans="11:12" x14ac:dyDescent="0.25">
      <c r="K804" s="22"/>
      <c r="L804" s="26"/>
    </row>
    <row r="805" spans="11:12" x14ac:dyDescent="0.25">
      <c r="K805" s="22"/>
      <c r="L805" s="26"/>
    </row>
    <row r="806" spans="11:12" x14ac:dyDescent="0.25">
      <c r="K806" s="22"/>
      <c r="L806" s="26"/>
    </row>
    <row r="807" spans="11:12" x14ac:dyDescent="0.25">
      <c r="K807" s="22"/>
      <c r="L807" s="26"/>
    </row>
    <row r="808" spans="11:12" x14ac:dyDescent="0.25">
      <c r="K808" s="22"/>
      <c r="L808" s="26"/>
    </row>
    <row r="809" spans="11:12" x14ac:dyDescent="0.25">
      <c r="K809" s="22"/>
      <c r="L809" s="26"/>
    </row>
    <row r="810" spans="11:12" x14ac:dyDescent="0.25">
      <c r="K810" s="22"/>
      <c r="L810" s="26"/>
    </row>
    <row r="811" spans="11:12" x14ac:dyDescent="0.25">
      <c r="K811" s="22"/>
      <c r="L811" s="26"/>
    </row>
    <row r="812" spans="11:12" x14ac:dyDescent="0.25">
      <c r="K812" s="22"/>
      <c r="L812" s="26"/>
    </row>
    <row r="813" spans="11:12" x14ac:dyDescent="0.25">
      <c r="K813" s="22"/>
      <c r="L813" s="26"/>
    </row>
    <row r="814" spans="11:12" x14ac:dyDescent="0.25">
      <c r="K814" s="22"/>
      <c r="L814" s="26"/>
    </row>
    <row r="815" spans="11:12" x14ac:dyDescent="0.25">
      <c r="K815" s="22"/>
      <c r="L815" s="26"/>
    </row>
    <row r="816" spans="11:12" x14ac:dyDescent="0.25">
      <c r="K816" s="22"/>
      <c r="L816" s="26"/>
    </row>
    <row r="817" spans="11:12" x14ac:dyDescent="0.25">
      <c r="K817" s="22"/>
      <c r="L817" s="26"/>
    </row>
    <row r="818" spans="11:12" x14ac:dyDescent="0.25">
      <c r="K818" s="22"/>
      <c r="L818" s="26"/>
    </row>
    <row r="819" spans="11:12" x14ac:dyDescent="0.25">
      <c r="K819" s="22"/>
      <c r="L819" s="26"/>
    </row>
    <row r="820" spans="11:12" x14ac:dyDescent="0.25">
      <c r="K820" s="22"/>
      <c r="L820" s="26"/>
    </row>
    <row r="821" spans="11:12" x14ac:dyDescent="0.25">
      <c r="K821" s="22"/>
      <c r="L821" s="26"/>
    </row>
    <row r="822" spans="11:12" x14ac:dyDescent="0.25">
      <c r="K822" s="22"/>
      <c r="L822" s="26"/>
    </row>
    <row r="823" spans="11:12" x14ac:dyDescent="0.25">
      <c r="K823" s="22"/>
      <c r="L823" s="26"/>
    </row>
    <row r="824" spans="11:12" x14ac:dyDescent="0.25">
      <c r="K824" s="22"/>
      <c r="L824" s="26"/>
    </row>
    <row r="825" spans="11:12" x14ac:dyDescent="0.25">
      <c r="K825" s="22"/>
      <c r="L825" s="26"/>
    </row>
    <row r="826" spans="11:12" x14ac:dyDescent="0.25">
      <c r="K826" s="22"/>
      <c r="L826" s="26"/>
    </row>
    <row r="827" spans="11:12" x14ac:dyDescent="0.25">
      <c r="K827" s="22"/>
      <c r="L827" s="26"/>
    </row>
    <row r="828" spans="11:12" x14ac:dyDescent="0.25">
      <c r="K828" s="22"/>
      <c r="L828" s="26"/>
    </row>
    <row r="829" spans="11:12" x14ac:dyDescent="0.25">
      <c r="K829" s="22"/>
      <c r="L829" s="26"/>
    </row>
    <row r="830" spans="11:12" x14ac:dyDescent="0.25">
      <c r="K830" s="22"/>
      <c r="L830" s="26"/>
    </row>
    <row r="831" spans="11:12" x14ac:dyDescent="0.25">
      <c r="K831" s="22"/>
      <c r="L831" s="26"/>
    </row>
    <row r="832" spans="11:12" x14ac:dyDescent="0.25">
      <c r="K832" s="22"/>
      <c r="L832" s="26"/>
    </row>
    <row r="833" spans="11:12" x14ac:dyDescent="0.25">
      <c r="K833" s="22"/>
      <c r="L833" s="26"/>
    </row>
    <row r="834" spans="11:12" x14ac:dyDescent="0.25">
      <c r="K834" s="22"/>
      <c r="L834" s="26"/>
    </row>
    <row r="835" spans="11:12" x14ac:dyDescent="0.25">
      <c r="K835" s="22"/>
      <c r="L835" s="26"/>
    </row>
    <row r="836" spans="11:12" x14ac:dyDescent="0.25">
      <c r="K836" s="22"/>
      <c r="L836" s="26"/>
    </row>
    <row r="837" spans="11:12" x14ac:dyDescent="0.25">
      <c r="K837" s="22"/>
      <c r="L837" s="26"/>
    </row>
    <row r="838" spans="11:12" x14ac:dyDescent="0.25">
      <c r="K838" s="22"/>
      <c r="L838" s="26"/>
    </row>
    <row r="839" spans="11:12" x14ac:dyDescent="0.25">
      <c r="K839" s="22"/>
      <c r="L839" s="26"/>
    </row>
    <row r="840" spans="11:12" x14ac:dyDescent="0.25">
      <c r="K840" s="22"/>
      <c r="L840" s="26"/>
    </row>
    <row r="841" spans="11:12" x14ac:dyDescent="0.25">
      <c r="K841" s="22"/>
      <c r="L841" s="26"/>
    </row>
    <row r="842" spans="11:12" x14ac:dyDescent="0.25">
      <c r="K842" s="22"/>
      <c r="L842" s="26"/>
    </row>
    <row r="843" spans="11:12" x14ac:dyDescent="0.25">
      <c r="K843" s="22"/>
      <c r="L843" s="26"/>
    </row>
    <row r="844" spans="11:12" x14ac:dyDescent="0.25">
      <c r="K844" s="22"/>
      <c r="L844" s="26"/>
    </row>
    <row r="845" spans="11:12" x14ac:dyDescent="0.25">
      <c r="K845" s="22"/>
      <c r="L845" s="26"/>
    </row>
    <row r="846" spans="11:12" x14ac:dyDescent="0.25">
      <c r="K846" s="22"/>
      <c r="L846" s="26"/>
    </row>
    <row r="847" spans="11:12" x14ac:dyDescent="0.25">
      <c r="K847" s="22"/>
      <c r="L847" s="26"/>
    </row>
    <row r="848" spans="11:12" x14ac:dyDescent="0.25">
      <c r="K848" s="22"/>
      <c r="L848" s="26"/>
    </row>
    <row r="849" spans="11:12" x14ac:dyDescent="0.25">
      <c r="K849" s="22"/>
      <c r="L849" s="26"/>
    </row>
    <row r="850" spans="11:12" x14ac:dyDescent="0.25">
      <c r="K850" s="22"/>
      <c r="L850" s="26"/>
    </row>
    <row r="851" spans="11:12" x14ac:dyDescent="0.25">
      <c r="K851" s="22"/>
      <c r="L851" s="26"/>
    </row>
    <row r="852" spans="11:12" x14ac:dyDescent="0.25">
      <c r="K852" s="22"/>
      <c r="L852" s="26"/>
    </row>
    <row r="853" spans="11:12" x14ac:dyDescent="0.25">
      <c r="K853" s="22"/>
      <c r="L853" s="26"/>
    </row>
    <row r="854" spans="11:12" x14ac:dyDescent="0.25">
      <c r="K854" s="22"/>
      <c r="L854" s="26"/>
    </row>
    <row r="855" spans="11:12" x14ac:dyDescent="0.25">
      <c r="K855" s="22"/>
      <c r="L855" s="26"/>
    </row>
    <row r="856" spans="11:12" x14ac:dyDescent="0.25">
      <c r="K856" s="22"/>
      <c r="L856" s="26"/>
    </row>
    <row r="857" spans="11:12" x14ac:dyDescent="0.25">
      <c r="K857" s="22"/>
      <c r="L857" s="26"/>
    </row>
    <row r="858" spans="11:12" x14ac:dyDescent="0.25">
      <c r="K858" s="22"/>
      <c r="L858" s="26"/>
    </row>
    <row r="859" spans="11:12" x14ac:dyDescent="0.25">
      <c r="K859" s="22"/>
      <c r="L859" s="26"/>
    </row>
    <row r="860" spans="11:12" x14ac:dyDescent="0.25">
      <c r="K860" s="22"/>
      <c r="L860" s="26"/>
    </row>
    <row r="861" spans="11:12" x14ac:dyDescent="0.25">
      <c r="K861" s="22"/>
      <c r="L861" s="26"/>
    </row>
    <row r="862" spans="11:12" x14ac:dyDescent="0.25">
      <c r="K862" s="22"/>
      <c r="L862" s="26"/>
    </row>
    <row r="863" spans="11:12" x14ac:dyDescent="0.25">
      <c r="K863" s="22"/>
      <c r="L863" s="26"/>
    </row>
    <row r="864" spans="11:12" x14ac:dyDescent="0.25">
      <c r="K864" s="22"/>
      <c r="L864" s="26"/>
    </row>
    <row r="865" spans="11:12" x14ac:dyDescent="0.25">
      <c r="K865" s="22"/>
      <c r="L865" s="26"/>
    </row>
    <row r="866" spans="11:12" x14ac:dyDescent="0.25">
      <c r="K866" s="22"/>
      <c r="L866" s="26"/>
    </row>
    <row r="867" spans="11:12" x14ac:dyDescent="0.25">
      <c r="K867" s="22"/>
      <c r="L867" s="26"/>
    </row>
    <row r="868" spans="11:12" x14ac:dyDescent="0.25">
      <c r="K868" s="22"/>
      <c r="L868" s="26"/>
    </row>
    <row r="869" spans="11:12" x14ac:dyDescent="0.25">
      <c r="K869" s="22"/>
      <c r="L869" s="26"/>
    </row>
    <row r="870" spans="11:12" x14ac:dyDescent="0.25">
      <c r="K870" s="22"/>
      <c r="L870" s="26"/>
    </row>
    <row r="871" spans="11:12" x14ac:dyDescent="0.25">
      <c r="K871" s="22"/>
      <c r="L871" s="26"/>
    </row>
    <row r="872" spans="11:12" x14ac:dyDescent="0.25">
      <c r="K872" s="22"/>
      <c r="L872" s="26"/>
    </row>
    <row r="873" spans="11:12" x14ac:dyDescent="0.25">
      <c r="K873" s="22"/>
      <c r="L873" s="26"/>
    </row>
    <row r="874" spans="11:12" x14ac:dyDescent="0.25">
      <c r="K874" s="22"/>
      <c r="L874" s="26"/>
    </row>
    <row r="875" spans="11:12" x14ac:dyDescent="0.25">
      <c r="K875" s="22"/>
      <c r="L875" s="26"/>
    </row>
    <row r="876" spans="11:12" x14ac:dyDescent="0.25">
      <c r="K876" s="22"/>
      <c r="L876" s="26"/>
    </row>
    <row r="877" spans="11:12" x14ac:dyDescent="0.25">
      <c r="K877" s="22"/>
      <c r="L877" s="26"/>
    </row>
    <row r="878" spans="11:12" x14ac:dyDescent="0.25">
      <c r="K878" s="22"/>
      <c r="L878" s="26"/>
    </row>
    <row r="879" spans="11:12" x14ac:dyDescent="0.25">
      <c r="K879" s="22"/>
      <c r="L879" s="26"/>
    </row>
    <row r="880" spans="11:12" x14ac:dyDescent="0.25">
      <c r="K880" s="22"/>
      <c r="L880" s="26"/>
    </row>
    <row r="881" spans="11:12" x14ac:dyDescent="0.25">
      <c r="K881" s="22"/>
      <c r="L881" s="26"/>
    </row>
    <row r="882" spans="11:12" x14ac:dyDescent="0.25">
      <c r="K882" s="22"/>
      <c r="L882" s="26"/>
    </row>
    <row r="883" spans="11:12" x14ac:dyDescent="0.25">
      <c r="K883" s="22"/>
      <c r="L883" s="26"/>
    </row>
    <row r="884" spans="11:12" x14ac:dyDescent="0.25">
      <c r="K884" s="22"/>
      <c r="L884" s="26"/>
    </row>
    <row r="885" spans="11:12" x14ac:dyDescent="0.25">
      <c r="K885" s="22"/>
      <c r="L885" s="26"/>
    </row>
    <row r="886" spans="11:12" x14ac:dyDescent="0.25">
      <c r="K886" s="22"/>
      <c r="L886" s="26"/>
    </row>
    <row r="887" spans="11:12" x14ac:dyDescent="0.25">
      <c r="K887" s="22"/>
      <c r="L887" s="26"/>
    </row>
    <row r="888" spans="11:12" x14ac:dyDescent="0.25">
      <c r="K888" s="22"/>
      <c r="L888" s="26"/>
    </row>
    <row r="889" spans="11:12" x14ac:dyDescent="0.25">
      <c r="K889" s="22"/>
      <c r="L889" s="26"/>
    </row>
    <row r="890" spans="11:12" x14ac:dyDescent="0.25">
      <c r="K890" s="22"/>
      <c r="L890" s="26"/>
    </row>
    <row r="891" spans="11:12" x14ac:dyDescent="0.25">
      <c r="K891" s="22"/>
      <c r="L891" s="26"/>
    </row>
    <row r="892" spans="11:12" x14ac:dyDescent="0.25">
      <c r="K892" s="22"/>
      <c r="L892" s="26"/>
    </row>
    <row r="893" spans="11:12" x14ac:dyDescent="0.25">
      <c r="K893" s="22"/>
      <c r="L893" s="26"/>
    </row>
    <row r="894" spans="11:12" x14ac:dyDescent="0.25">
      <c r="K894" s="22"/>
      <c r="L894" s="26"/>
    </row>
    <row r="895" spans="11:12" x14ac:dyDescent="0.25">
      <c r="K895" s="22"/>
      <c r="L895" s="26"/>
    </row>
    <row r="896" spans="11:12" x14ac:dyDescent="0.25">
      <c r="K896" s="22"/>
      <c r="L896" s="26"/>
    </row>
    <row r="897" spans="11:12" x14ac:dyDescent="0.25">
      <c r="K897" s="22"/>
      <c r="L897" s="26"/>
    </row>
    <row r="898" spans="11:12" x14ac:dyDescent="0.25">
      <c r="K898" s="22"/>
      <c r="L898" s="26"/>
    </row>
    <row r="899" spans="11:12" x14ac:dyDescent="0.25">
      <c r="K899" s="22"/>
      <c r="L899" s="26"/>
    </row>
    <row r="900" spans="11:12" x14ac:dyDescent="0.25">
      <c r="K900" s="22"/>
      <c r="L900" s="26"/>
    </row>
  </sheetData>
  <mergeCells count="14">
    <mergeCell ref="H8:H9"/>
    <mergeCell ref="I8:I9"/>
    <mergeCell ref="B10:I10"/>
    <mergeCell ref="B12:I12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A6824-3685-4382-B22D-2B4E117382A5}">
  <sheetPr codeName="Sheet10">
    <tabColor theme="4" tint="0.39997558519241921"/>
  </sheetPr>
  <dimension ref="A1:L900"/>
  <sheetViews>
    <sheetView showGridLines="0" showRuler="0" zoomScaleNormal="100" workbookViewId="0">
      <selection sqref="A1:I1"/>
    </sheetView>
  </sheetViews>
  <sheetFormatPr defaultColWidth="8.7109375" defaultRowHeight="15" x14ac:dyDescent="0.25"/>
  <cols>
    <col min="1" max="1" width="14.85546875" style="18" customWidth="1"/>
    <col min="2" max="2" width="12.5703125" style="18" customWidth="1"/>
    <col min="3" max="5" width="9.7109375" style="18" customWidth="1"/>
    <col min="6" max="6" width="12.5703125" style="18" customWidth="1"/>
    <col min="7" max="9" width="9.7109375" style="18" customWidth="1"/>
    <col min="10" max="10" width="6.7109375" style="18" customWidth="1"/>
    <col min="11" max="11" width="12.42578125" style="18" customWidth="1"/>
    <col min="12" max="12" width="22" style="36" customWidth="1"/>
    <col min="13" max="16384" width="8.7109375" style="18"/>
  </cols>
  <sheetData>
    <row r="1" spans="1:12" ht="60" customHeight="1" x14ac:dyDescent="0.25">
      <c r="A1" s="64" t="s">
        <v>32</v>
      </c>
      <c r="B1" s="64"/>
      <c r="C1" s="64"/>
      <c r="D1" s="64"/>
      <c r="E1" s="64"/>
      <c r="F1" s="64"/>
      <c r="G1" s="64"/>
      <c r="H1" s="64"/>
      <c r="I1" s="64"/>
      <c r="J1" s="50"/>
      <c r="K1" s="22"/>
      <c r="L1" s="23" t="s">
        <v>39</v>
      </c>
    </row>
    <row r="2" spans="1:12" ht="19.5" customHeight="1" x14ac:dyDescent="0.3">
      <c r="A2" s="51" t="str">
        <f>"Weekly Payroll Jobs and Wages in Australia - " &amp;$L$1</f>
        <v>Weekly Payroll Jobs and Wages in Australia - Australian Capital Territory</v>
      </c>
      <c r="B2" s="19"/>
      <c r="C2" s="19"/>
      <c r="D2" s="19"/>
      <c r="E2" s="19"/>
      <c r="F2" s="19"/>
      <c r="G2" s="19"/>
      <c r="H2" s="19"/>
      <c r="I2" s="19"/>
      <c r="J2" s="19"/>
      <c r="K2" s="27" t="s">
        <v>60</v>
      </c>
      <c r="L2" s="24">
        <v>44324</v>
      </c>
    </row>
    <row r="3" spans="1:12" ht="15" customHeight="1" x14ac:dyDescent="0.25">
      <c r="A3" s="52" t="str">
        <f>"Week ending "&amp;TEXT($L$2,"dddd dd mmmm yyyy")</f>
        <v>Week ending Saturday 08 May 2021</v>
      </c>
      <c r="B3" s="19"/>
      <c r="C3" s="53"/>
      <c r="D3" s="54"/>
      <c r="E3" s="19"/>
      <c r="F3" s="19"/>
      <c r="G3" s="19"/>
      <c r="H3" s="19"/>
      <c r="I3" s="19"/>
      <c r="J3" s="19"/>
      <c r="K3" s="27" t="s">
        <v>61</v>
      </c>
      <c r="L3" s="28">
        <v>43904</v>
      </c>
    </row>
    <row r="4" spans="1:12" ht="15" customHeight="1" x14ac:dyDescent="0.25">
      <c r="A4" s="2" t="s">
        <v>31</v>
      </c>
      <c r="B4" s="19"/>
      <c r="C4" s="19"/>
      <c r="D4" s="19"/>
      <c r="E4" s="19"/>
      <c r="F4" s="19"/>
      <c r="G4" s="19"/>
      <c r="H4" s="19"/>
      <c r="I4" s="19"/>
      <c r="J4" s="19"/>
      <c r="K4" s="27" t="s">
        <v>70</v>
      </c>
      <c r="L4" s="28">
        <v>44296</v>
      </c>
    </row>
    <row r="5" spans="1:12" ht="11.65" customHeight="1" x14ac:dyDescent="0.25">
      <c r="A5" s="55"/>
      <c r="B5" s="19"/>
      <c r="C5" s="19"/>
      <c r="D5" s="19"/>
      <c r="E5" s="19"/>
      <c r="F5" s="19"/>
      <c r="G5" s="19"/>
      <c r="H5" s="19"/>
      <c r="I5" s="19"/>
      <c r="J5" s="19"/>
      <c r="K5" s="27"/>
      <c r="L5" s="28">
        <v>44303</v>
      </c>
    </row>
    <row r="6" spans="1:12" ht="16.5" customHeight="1" thickBot="1" x14ac:dyDescent="0.3">
      <c r="A6" s="56" t="str">
        <f>"Change in payroll jobs and total wages, "&amp;$L$1</f>
        <v>Change in payroll jobs and total wages, Australian Capital Territory</v>
      </c>
      <c r="B6" s="53"/>
      <c r="C6" s="20"/>
      <c r="D6" s="57"/>
      <c r="E6" s="19"/>
      <c r="F6" s="19"/>
      <c r="G6" s="19"/>
      <c r="H6" s="19"/>
      <c r="I6" s="19"/>
      <c r="J6" s="19"/>
      <c r="K6" s="27"/>
      <c r="L6" s="28">
        <v>44310</v>
      </c>
    </row>
    <row r="7" spans="1:12" ht="16.5" customHeight="1" x14ac:dyDescent="0.25">
      <c r="A7" s="40"/>
      <c r="B7" s="76" t="s">
        <v>58</v>
      </c>
      <c r="C7" s="77"/>
      <c r="D7" s="77"/>
      <c r="E7" s="78"/>
      <c r="F7" s="79" t="s">
        <v>59</v>
      </c>
      <c r="G7" s="77"/>
      <c r="H7" s="77"/>
      <c r="I7" s="78"/>
      <c r="J7" s="58"/>
      <c r="K7" s="27" t="s">
        <v>71</v>
      </c>
      <c r="L7" s="28">
        <v>44317</v>
      </c>
    </row>
    <row r="8" spans="1:12" ht="33.75" customHeight="1" x14ac:dyDescent="0.25">
      <c r="A8" s="80"/>
      <c r="B8" s="82" t="str">
        <f>"% Change between " &amp; TEXT($L$3,"dd mmm yyyy")&amp;" and "&amp; TEXT($L$2,"dd mmm yyyy") &amp; " (Change since 100th case of COVID-19)"</f>
        <v>% Change between 14 Mar 2020 and 08 May 2021 (Change since 100th case of COVID-19)</v>
      </c>
      <c r="C8" s="84" t="str">
        <f>"% Change between " &amp; TEXT($L$4,"dd mmm yyyy")&amp;" and "&amp; TEXT($L$2,"dd mmm yyyy") &amp; " (monthly change)"</f>
        <v>% Change between 10 Apr 2021 and 08 May 2021 (monthly change)</v>
      </c>
      <c r="D8" s="67" t="str">
        <f>"% Change between " &amp; TEXT($L$7,"dd mmm yyyy")&amp;" and "&amp; TEXT($L$2,"dd mmm yyyy") &amp; " (weekly change)"</f>
        <v>% Change between 01 May 2021 and 08 May 2021 (weekly change)</v>
      </c>
      <c r="E8" s="69" t="str">
        <f>"% Change between " &amp; TEXT($L$6,"dd mmm yyyy")&amp;" and "&amp; TEXT($L$7,"dd mmm yyyy") &amp; " (weekly change)"</f>
        <v>% Change between 24 Apr 2021 and 01 May 2021 (weekly change)</v>
      </c>
      <c r="F8" s="82" t="str">
        <f>"% Change between " &amp; TEXT($L$3,"dd mmm yyyy")&amp;" and "&amp; TEXT($L$2,"dd mmm yyyy") &amp; " (Change since 100th case of COVID-19)"</f>
        <v>% Change between 14 Mar 2020 and 08 May 2021 (Change since 100th case of COVID-19)</v>
      </c>
      <c r="G8" s="84" t="str">
        <f>"% Change between " &amp; TEXT($L$4,"dd mmm yyyy")&amp;" and "&amp; TEXT($L$2,"dd mmm yyyy") &amp; " (monthly change)"</f>
        <v>% Change between 10 Apr 2021 and 08 May 2021 (monthly change)</v>
      </c>
      <c r="H8" s="67" t="str">
        <f>"% Change between " &amp; TEXT($L$7,"dd mmm yyyy")&amp;" and "&amp; TEXT($L$2,"dd mmm yyyy") &amp; " (weekly change)"</f>
        <v>% Change between 01 May 2021 and 08 May 2021 (weekly change)</v>
      </c>
      <c r="I8" s="69" t="str">
        <f>"% Change between " &amp; TEXT($L$6,"dd mmm yyyy")&amp;" and "&amp; TEXT($L$7,"dd mmm yyyy") &amp; " (weekly change)"</f>
        <v>% Change between 24 Apr 2021 and 01 May 2021 (weekly change)</v>
      </c>
      <c r="J8" s="59"/>
      <c r="K8" s="27" t="s">
        <v>72</v>
      </c>
      <c r="L8" s="28">
        <v>44324</v>
      </c>
    </row>
    <row r="9" spans="1:12" ht="48.75" customHeight="1" thickBot="1" x14ac:dyDescent="0.3">
      <c r="A9" s="81"/>
      <c r="B9" s="83"/>
      <c r="C9" s="85"/>
      <c r="D9" s="68"/>
      <c r="E9" s="70"/>
      <c r="F9" s="83"/>
      <c r="G9" s="85"/>
      <c r="H9" s="68"/>
      <c r="I9" s="70"/>
      <c r="J9" s="60"/>
      <c r="K9" s="27" t="s">
        <v>67</v>
      </c>
      <c r="L9" s="30"/>
    </row>
    <row r="10" spans="1:12" x14ac:dyDescent="0.25">
      <c r="A10" s="41"/>
      <c r="B10" s="71" t="str">
        <f>L1</f>
        <v>Australian Capital Territory</v>
      </c>
      <c r="C10" s="72"/>
      <c r="D10" s="72"/>
      <c r="E10" s="72"/>
      <c r="F10" s="72"/>
      <c r="G10" s="72"/>
      <c r="H10" s="72"/>
      <c r="I10" s="73"/>
      <c r="J10" s="21"/>
      <c r="K10" s="37"/>
      <c r="L10" s="30"/>
    </row>
    <row r="11" spans="1:12" x14ac:dyDescent="0.25">
      <c r="A11" s="42" t="s">
        <v>30</v>
      </c>
      <c r="B11" s="21">
        <v>1.5753864599837408E-2</v>
      </c>
      <c r="C11" s="21">
        <v>1.7329597177264677E-3</v>
      </c>
      <c r="D11" s="21">
        <v>2.4557163293970063E-4</v>
      </c>
      <c r="E11" s="21">
        <v>-3.0983340078893917E-4</v>
      </c>
      <c r="F11" s="21">
        <v>4.2097397579928364E-2</v>
      </c>
      <c r="G11" s="21">
        <v>4.095992121067038E-4</v>
      </c>
      <c r="H11" s="21">
        <v>3.9706672971357992E-3</v>
      </c>
      <c r="I11" s="43">
        <v>-1.7248800235033501E-3</v>
      </c>
      <c r="J11" s="21"/>
      <c r="K11" s="29"/>
      <c r="L11" s="30"/>
    </row>
    <row r="12" spans="1:12" x14ac:dyDescent="0.25">
      <c r="A12" s="41"/>
      <c r="B12" s="74" t="s">
        <v>29</v>
      </c>
      <c r="C12" s="74"/>
      <c r="D12" s="74"/>
      <c r="E12" s="74"/>
      <c r="F12" s="74"/>
      <c r="G12" s="74"/>
      <c r="H12" s="74"/>
      <c r="I12" s="75"/>
      <c r="J12" s="21"/>
      <c r="K12" s="29"/>
      <c r="L12" s="30"/>
    </row>
    <row r="13" spans="1:12" x14ac:dyDescent="0.25">
      <c r="A13" s="44" t="s">
        <v>28</v>
      </c>
      <c r="B13" s="21">
        <v>-6.8638705401996569E-3</v>
      </c>
      <c r="C13" s="21">
        <v>-3.1264738661932467E-3</v>
      </c>
      <c r="D13" s="21">
        <v>-7.4828943594484887E-4</v>
      </c>
      <c r="E13" s="21">
        <v>-1.7390716219668478E-3</v>
      </c>
      <c r="F13" s="21">
        <v>3.6942744917512371E-2</v>
      </c>
      <c r="G13" s="21">
        <v>-5.7389644180299015E-3</v>
      </c>
      <c r="H13" s="21">
        <v>2.1996237417876152E-4</v>
      </c>
      <c r="I13" s="43">
        <v>-3.4479193152349152E-3</v>
      </c>
      <c r="J13" s="21"/>
      <c r="K13" s="29"/>
      <c r="L13" s="30"/>
    </row>
    <row r="14" spans="1:12" x14ac:dyDescent="0.25">
      <c r="A14" s="44" t="s">
        <v>27</v>
      </c>
      <c r="B14" s="21">
        <v>1.2699675010223288E-2</v>
      </c>
      <c r="C14" s="21">
        <v>3.3038637796141135E-3</v>
      </c>
      <c r="D14" s="21">
        <v>9.2310794779049132E-4</v>
      </c>
      <c r="E14" s="21">
        <v>1.5371540778352788E-4</v>
      </c>
      <c r="F14" s="21">
        <v>4.2687647052286115E-2</v>
      </c>
      <c r="G14" s="21">
        <v>8.3287265353169104E-3</v>
      </c>
      <c r="H14" s="21">
        <v>8.8417513613694432E-3</v>
      </c>
      <c r="I14" s="43">
        <v>4.9891074469354812E-4</v>
      </c>
      <c r="J14" s="21"/>
      <c r="K14" s="26"/>
      <c r="L14" s="30"/>
    </row>
    <row r="15" spans="1:12" x14ac:dyDescent="0.25">
      <c r="A15" s="44" t="s">
        <v>69</v>
      </c>
      <c r="B15" s="21">
        <v>-4.5774498456790158E-2</v>
      </c>
      <c r="C15" s="21">
        <v>2.3576565382343206E-2</v>
      </c>
      <c r="D15" s="21">
        <v>3.7918391532176798E-4</v>
      </c>
      <c r="E15" s="21">
        <v>-7.9915099610505802E-3</v>
      </c>
      <c r="F15" s="21">
        <v>-3.2198624525926145E-2</v>
      </c>
      <c r="G15" s="21">
        <v>-4.7449734527815646E-2</v>
      </c>
      <c r="H15" s="21">
        <v>-1.0389706180497504E-2</v>
      </c>
      <c r="I15" s="43">
        <v>-2.4152059043505036E-2</v>
      </c>
      <c r="J15" s="21"/>
      <c r="K15" s="38"/>
      <c r="L15" s="30"/>
    </row>
    <row r="16" spans="1:12" x14ac:dyDescent="0.25">
      <c r="A16" s="44" t="s">
        <v>47</v>
      </c>
      <c r="B16" s="21">
        <v>-2.5504581094176748E-2</v>
      </c>
      <c r="C16" s="21">
        <v>-7.7601311265712569E-3</v>
      </c>
      <c r="D16" s="21">
        <v>-4.8773301756410703E-3</v>
      </c>
      <c r="E16" s="21">
        <v>-4.8091095089699554E-3</v>
      </c>
      <c r="F16" s="21">
        <v>8.1235800110435186E-4</v>
      </c>
      <c r="G16" s="21">
        <v>-2.1927863443711892E-2</v>
      </c>
      <c r="H16" s="21">
        <v>-2.4539573677807569E-3</v>
      </c>
      <c r="I16" s="43">
        <v>-1.0436652284987691E-2</v>
      </c>
      <c r="J16" s="21"/>
      <c r="K16" s="29"/>
      <c r="L16" s="30"/>
    </row>
    <row r="17" spans="1:12" x14ac:dyDescent="0.25">
      <c r="A17" s="44" t="s">
        <v>48</v>
      </c>
      <c r="B17" s="21">
        <v>1.4367971657743395E-2</v>
      </c>
      <c r="C17" s="21">
        <v>-1.3618267995365585E-3</v>
      </c>
      <c r="D17" s="21">
        <v>2.8889324429415275E-3</v>
      </c>
      <c r="E17" s="21">
        <v>-2.5600356124251267E-3</v>
      </c>
      <c r="F17" s="21">
        <v>2.4145628704881128E-2</v>
      </c>
      <c r="G17" s="21">
        <v>-6.7425218182289859E-3</v>
      </c>
      <c r="H17" s="21">
        <v>6.8084743598206821E-4</v>
      </c>
      <c r="I17" s="43">
        <v>-9.942859547204197E-3</v>
      </c>
      <c r="J17" s="21"/>
      <c r="K17" s="29"/>
      <c r="L17" s="30"/>
    </row>
    <row r="18" spans="1:12" x14ac:dyDescent="0.25">
      <c r="A18" s="44" t="s">
        <v>49</v>
      </c>
      <c r="B18" s="21">
        <v>3.4000807632123653E-2</v>
      </c>
      <c r="C18" s="21">
        <v>4.1475530858363641E-3</v>
      </c>
      <c r="D18" s="21">
        <v>2.1511089193968491E-3</v>
      </c>
      <c r="E18" s="21">
        <v>8.2869431804577509E-4</v>
      </c>
      <c r="F18" s="21">
        <v>4.740036175926976E-2</v>
      </c>
      <c r="G18" s="21">
        <v>1.1850671453506045E-2</v>
      </c>
      <c r="H18" s="21">
        <v>4.0771393490266483E-3</v>
      </c>
      <c r="I18" s="43">
        <v>9.5902380583146041E-4</v>
      </c>
      <c r="J18" s="21"/>
      <c r="K18" s="29"/>
      <c r="L18" s="30"/>
    </row>
    <row r="19" spans="1:12" ht="17.25" customHeight="1" x14ac:dyDescent="0.25">
      <c r="A19" s="44" t="s">
        <v>50</v>
      </c>
      <c r="B19" s="21">
        <v>5.5973159053577026E-2</v>
      </c>
      <c r="C19" s="21">
        <v>9.8918365525670904E-3</v>
      </c>
      <c r="D19" s="21">
        <v>2.3008638191155395E-3</v>
      </c>
      <c r="E19" s="21">
        <v>7.3223781137985444E-3</v>
      </c>
      <c r="F19" s="21">
        <v>9.0719418991165313E-2</v>
      </c>
      <c r="G19" s="21">
        <v>2.0750576997953463E-2</v>
      </c>
      <c r="H19" s="21">
        <v>1.5816858295605973E-2</v>
      </c>
      <c r="I19" s="43">
        <v>1.1642931845069926E-2</v>
      </c>
      <c r="J19" s="61"/>
      <c r="K19" s="31"/>
      <c r="L19" s="30"/>
    </row>
    <row r="20" spans="1:12" x14ac:dyDescent="0.25">
      <c r="A20" s="44" t="s">
        <v>51</v>
      </c>
      <c r="B20" s="21">
        <v>7.2317703525936805E-2</v>
      </c>
      <c r="C20" s="21">
        <v>5.4863641477915781E-3</v>
      </c>
      <c r="D20" s="21">
        <v>-2.9515735415097666E-4</v>
      </c>
      <c r="E20" s="21">
        <v>9.5859635222552697E-3</v>
      </c>
      <c r="F20" s="21">
        <v>6.0710737026354655E-2</v>
      </c>
      <c r="G20" s="21">
        <v>-1.278136527891649E-2</v>
      </c>
      <c r="H20" s="21">
        <v>-9.8044492750937184E-4</v>
      </c>
      <c r="I20" s="43">
        <v>4.4324894874347986E-3</v>
      </c>
      <c r="J20" s="19"/>
      <c r="K20" s="25"/>
      <c r="L20" s="30"/>
    </row>
    <row r="21" spans="1:12" ht="15.75" thickBot="1" x14ac:dyDescent="0.3">
      <c r="A21" s="45" t="s">
        <v>52</v>
      </c>
      <c r="B21" s="46">
        <v>6.9031396125584399E-2</v>
      </c>
      <c r="C21" s="46">
        <v>-2.0018003343478141E-2</v>
      </c>
      <c r="D21" s="46">
        <v>-2.3986533875719029E-2</v>
      </c>
      <c r="E21" s="46">
        <v>1.4797989800465539E-2</v>
      </c>
      <c r="F21" s="46">
        <v>0.14050727572908106</v>
      </c>
      <c r="G21" s="46">
        <v>-1.757715037047658E-2</v>
      </c>
      <c r="H21" s="46">
        <v>4.5659575114243012E-3</v>
      </c>
      <c r="I21" s="47">
        <v>2.970251461137785E-2</v>
      </c>
      <c r="J21" s="19"/>
      <c r="K21" s="39"/>
      <c r="L21" s="30"/>
    </row>
    <row r="22" spans="1:12" x14ac:dyDescent="0.25">
      <c r="A22" s="62" t="s">
        <v>46</v>
      </c>
      <c r="B22" s="19"/>
      <c r="C22" s="19"/>
      <c r="D22" s="19"/>
      <c r="E22" s="19"/>
      <c r="F22" s="19"/>
      <c r="G22" s="19"/>
      <c r="H22" s="19"/>
      <c r="I22" s="19"/>
      <c r="J22" s="19"/>
      <c r="K22" s="25"/>
      <c r="L22" s="30"/>
    </row>
    <row r="23" spans="1:12" ht="10.5" customHeight="1" x14ac:dyDescent="0.25">
      <c r="B23" s="19"/>
      <c r="C23" s="19"/>
      <c r="D23" s="19"/>
      <c r="E23" s="19"/>
      <c r="F23" s="19"/>
      <c r="G23" s="19"/>
      <c r="H23" s="19"/>
      <c r="I23" s="19"/>
      <c r="J23" s="19"/>
      <c r="K23" s="32"/>
      <c r="L23" s="30"/>
    </row>
    <row r="24" spans="1:12" x14ac:dyDescent="0.25">
      <c r="A24" s="56" t="str">
        <f>"Indexed number of payroll jobs and total wages, "&amp;$L$1&amp;" and Australia"</f>
        <v>Indexed number of payroll jobs and total wages, Australian Capital Territory and Australia</v>
      </c>
      <c r="B24" s="19"/>
      <c r="C24" s="19"/>
      <c r="D24" s="19"/>
      <c r="E24" s="19"/>
      <c r="F24" s="19"/>
      <c r="G24" s="19"/>
      <c r="H24" s="19"/>
      <c r="I24" s="19"/>
      <c r="J24" s="19"/>
      <c r="K24" s="32"/>
      <c r="L24" s="30"/>
    </row>
    <row r="25" spans="1:12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32"/>
      <c r="L25" s="30"/>
    </row>
    <row r="26" spans="1:12" x14ac:dyDescent="0.25">
      <c r="B26" s="19"/>
      <c r="C26" s="19"/>
      <c r="D26" s="19"/>
      <c r="E26" s="19"/>
      <c r="F26" s="19"/>
      <c r="G26" s="19"/>
      <c r="H26" s="19"/>
      <c r="I26" s="19"/>
      <c r="J26" s="19"/>
      <c r="K26" s="32"/>
      <c r="L26" s="30"/>
    </row>
    <row r="27" spans="1:12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39"/>
      <c r="L27" s="30"/>
    </row>
    <row r="28" spans="1:12" x14ac:dyDescent="0.25">
      <c r="A28" s="19"/>
      <c r="B28" s="56"/>
      <c r="C28" s="56"/>
      <c r="D28" s="56"/>
      <c r="E28" s="56"/>
      <c r="F28" s="56"/>
      <c r="G28" s="56"/>
      <c r="H28" s="56"/>
      <c r="I28" s="56"/>
      <c r="J28" s="56"/>
      <c r="K28" s="63"/>
      <c r="L28" s="30"/>
    </row>
    <row r="29" spans="1:12" x14ac:dyDescent="0.2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32"/>
      <c r="L29" s="30"/>
    </row>
    <row r="30" spans="1:12" x14ac:dyDescent="0.25">
      <c r="B30" s="19"/>
      <c r="C30" s="19"/>
      <c r="D30" s="19"/>
      <c r="E30" s="19"/>
      <c r="F30" s="19"/>
      <c r="G30" s="19"/>
      <c r="H30" s="19"/>
      <c r="I30" s="19"/>
      <c r="J30" s="19"/>
      <c r="K30" s="32"/>
      <c r="L30" s="30"/>
    </row>
    <row r="31" spans="1:12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32"/>
      <c r="L31" s="30"/>
    </row>
    <row r="32" spans="1:12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32"/>
      <c r="L32" s="30"/>
    </row>
    <row r="33" spans="1:12" ht="15.75" customHeight="1" x14ac:dyDescent="0.25">
      <c r="B33" s="19"/>
      <c r="C33" s="19"/>
      <c r="D33" s="19"/>
      <c r="E33" s="19"/>
      <c r="F33" s="19"/>
      <c r="G33" s="19"/>
      <c r="H33" s="19"/>
      <c r="I33" s="19"/>
      <c r="J33" s="19"/>
      <c r="K33" s="32"/>
      <c r="L33" s="30"/>
    </row>
    <row r="34" spans="1:12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30" t="s">
        <v>26</v>
      </c>
      <c r="L34" s="30" t="s">
        <v>62</v>
      </c>
    </row>
    <row r="35" spans="1:12" ht="11.25" customHeight="1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30"/>
      <c r="L35" s="29" t="s">
        <v>24</v>
      </c>
    </row>
    <row r="36" spans="1:12" x14ac:dyDescent="0.25">
      <c r="A36" s="56" t="str">
        <f>"Indexed number of payroll jobs held by men by age group, "&amp;$L$1</f>
        <v>Indexed number of payroll jobs held by men by age group, Australian Capital Territory</v>
      </c>
      <c r="B36" s="19"/>
      <c r="C36" s="19"/>
      <c r="D36" s="19"/>
      <c r="E36" s="19"/>
      <c r="F36" s="19"/>
      <c r="G36" s="19"/>
      <c r="H36" s="19"/>
      <c r="I36" s="19"/>
      <c r="J36" s="19"/>
      <c r="K36" s="29" t="s">
        <v>69</v>
      </c>
      <c r="L36" s="30">
        <v>75.959999999999994</v>
      </c>
    </row>
    <row r="37" spans="1:12" x14ac:dyDescent="0.25">
      <c r="B37" s="19"/>
      <c r="C37" s="19"/>
      <c r="D37" s="19"/>
      <c r="E37" s="19"/>
      <c r="F37" s="19"/>
      <c r="G37" s="19"/>
      <c r="H37" s="19"/>
      <c r="I37" s="19"/>
      <c r="J37" s="19"/>
      <c r="K37" s="29" t="s">
        <v>47</v>
      </c>
      <c r="L37" s="30">
        <v>96.59</v>
      </c>
    </row>
    <row r="38" spans="1:12" x14ac:dyDescent="0.25">
      <c r="B38" s="19"/>
      <c r="C38" s="19"/>
      <c r="D38" s="19"/>
      <c r="E38" s="19"/>
      <c r="F38" s="19"/>
      <c r="G38" s="19"/>
      <c r="H38" s="19"/>
      <c r="I38" s="19"/>
      <c r="J38" s="19"/>
      <c r="K38" s="29" t="s">
        <v>48</v>
      </c>
      <c r="L38" s="30">
        <v>99.76</v>
      </c>
    </row>
    <row r="39" spans="1:12" x14ac:dyDescent="0.25">
      <c r="K39" s="31" t="s">
        <v>49</v>
      </c>
      <c r="L39" s="30">
        <v>102.88</v>
      </c>
    </row>
    <row r="40" spans="1:12" x14ac:dyDescent="0.25">
      <c r="K40" s="25" t="s">
        <v>50</v>
      </c>
      <c r="L40" s="30">
        <v>105.11</v>
      </c>
    </row>
    <row r="41" spans="1:12" x14ac:dyDescent="0.25">
      <c r="K41" s="25" t="s">
        <v>51</v>
      </c>
      <c r="L41" s="30">
        <v>105.39</v>
      </c>
    </row>
    <row r="42" spans="1:12" x14ac:dyDescent="0.25">
      <c r="K42" s="25" t="s">
        <v>52</v>
      </c>
      <c r="L42" s="30">
        <v>110</v>
      </c>
    </row>
    <row r="43" spans="1:12" x14ac:dyDescent="0.25">
      <c r="K43" s="25"/>
      <c r="L43" s="30"/>
    </row>
    <row r="44" spans="1:12" x14ac:dyDescent="0.25">
      <c r="K44" s="30"/>
      <c r="L44" s="30" t="s">
        <v>23</v>
      </c>
    </row>
    <row r="45" spans="1:12" x14ac:dyDescent="0.25">
      <c r="K45" s="29" t="s">
        <v>69</v>
      </c>
      <c r="L45" s="30">
        <v>75.11</v>
      </c>
    </row>
    <row r="46" spans="1:12" ht="15.4" customHeight="1" x14ac:dyDescent="0.25">
      <c r="A46" s="56" t="str">
        <f>"Indexed number of payroll jobs held by women by age group, "&amp;$L$1</f>
        <v>Indexed number of payroll jobs held by women by age group, Australian Capital Territory</v>
      </c>
      <c r="B46" s="19"/>
      <c r="C46" s="19"/>
      <c r="D46" s="19"/>
      <c r="E46" s="19"/>
      <c r="F46" s="19"/>
      <c r="G46" s="19"/>
      <c r="H46" s="19"/>
      <c r="I46" s="19"/>
      <c r="J46" s="19"/>
      <c r="K46" s="29" t="s">
        <v>47</v>
      </c>
      <c r="L46" s="30">
        <v>96.2</v>
      </c>
    </row>
    <row r="47" spans="1:12" ht="15.4" customHeight="1" x14ac:dyDescent="0.25">
      <c r="B47" s="19"/>
      <c r="C47" s="19"/>
      <c r="D47" s="19"/>
      <c r="E47" s="19"/>
      <c r="F47" s="19"/>
      <c r="G47" s="19"/>
      <c r="H47" s="19"/>
      <c r="I47" s="19"/>
      <c r="J47" s="19"/>
      <c r="K47" s="29" t="s">
        <v>48</v>
      </c>
      <c r="L47" s="30">
        <v>99.17</v>
      </c>
    </row>
    <row r="48" spans="1:12" ht="15.4" customHeight="1" x14ac:dyDescent="0.25">
      <c r="B48" s="19"/>
      <c r="C48" s="19"/>
      <c r="D48" s="19"/>
      <c r="E48" s="19"/>
      <c r="F48" s="19"/>
      <c r="G48" s="19"/>
      <c r="H48" s="19"/>
      <c r="I48" s="19"/>
      <c r="J48" s="19"/>
      <c r="K48" s="31" t="s">
        <v>49</v>
      </c>
      <c r="L48" s="30">
        <v>102.73</v>
      </c>
    </row>
    <row r="49" spans="1:12" ht="15.4" customHeight="1" x14ac:dyDescent="0.25">
      <c r="B49" s="19"/>
      <c r="C49" s="19"/>
      <c r="D49" s="19"/>
      <c r="E49" s="19"/>
      <c r="F49" s="19"/>
      <c r="G49" s="19"/>
      <c r="H49" s="19"/>
      <c r="I49" s="19"/>
      <c r="J49" s="19"/>
      <c r="K49" s="25" t="s">
        <v>50</v>
      </c>
      <c r="L49" s="30">
        <v>105.58</v>
      </c>
    </row>
    <row r="50" spans="1:12" ht="15.4" customHeight="1" x14ac:dyDescent="0.25">
      <c r="B50" s="19"/>
      <c r="C50" s="19"/>
      <c r="D50" s="19"/>
      <c r="E50" s="19"/>
      <c r="F50" s="19"/>
      <c r="G50" s="19"/>
      <c r="H50" s="19"/>
      <c r="I50" s="19"/>
      <c r="J50" s="19"/>
      <c r="K50" s="25" t="s">
        <v>51</v>
      </c>
      <c r="L50" s="30">
        <v>105.77</v>
      </c>
    </row>
    <row r="51" spans="1:12" ht="15.4" customHeight="1" x14ac:dyDescent="0.25">
      <c r="B51" s="19"/>
      <c r="C51" s="19"/>
      <c r="D51" s="19"/>
      <c r="E51" s="19"/>
      <c r="F51" s="19"/>
      <c r="G51" s="19"/>
      <c r="H51" s="19"/>
      <c r="I51" s="19"/>
      <c r="J51" s="19"/>
      <c r="K51" s="25" t="s">
        <v>52</v>
      </c>
      <c r="L51" s="30">
        <v>109.55</v>
      </c>
    </row>
    <row r="52" spans="1:12" ht="15.4" customHeight="1" x14ac:dyDescent="0.25">
      <c r="B52" s="56"/>
      <c r="C52" s="56"/>
      <c r="D52" s="56"/>
      <c r="E52" s="56"/>
      <c r="F52" s="56"/>
      <c r="G52" s="56"/>
      <c r="H52" s="56"/>
      <c r="I52" s="56"/>
      <c r="J52" s="56"/>
      <c r="K52" s="25"/>
      <c r="L52" s="30"/>
    </row>
    <row r="53" spans="1:12" ht="15.4" customHeight="1" x14ac:dyDescent="0.25">
      <c r="B53" s="19"/>
      <c r="C53" s="19"/>
      <c r="D53" s="19"/>
      <c r="E53" s="19"/>
      <c r="F53" s="19"/>
      <c r="G53" s="19"/>
      <c r="H53" s="19"/>
      <c r="I53" s="19"/>
      <c r="J53" s="19"/>
      <c r="K53" s="30"/>
      <c r="L53" s="30" t="s">
        <v>22</v>
      </c>
    </row>
    <row r="54" spans="1:12" ht="15.4" customHeight="1" x14ac:dyDescent="0.25">
      <c r="B54" s="56"/>
      <c r="C54" s="56"/>
      <c r="D54" s="56"/>
      <c r="E54" s="56"/>
      <c r="F54" s="56"/>
      <c r="G54" s="56"/>
      <c r="H54" s="56"/>
      <c r="I54" s="56"/>
      <c r="J54" s="56"/>
      <c r="K54" s="29" t="s">
        <v>69</v>
      </c>
      <c r="L54" s="30">
        <v>75.41</v>
      </c>
    </row>
    <row r="55" spans="1:12" ht="15.4" customHeight="1" x14ac:dyDescent="0.25">
      <c r="A55" s="56" t="str">
        <f>"Change in payroll jobs since week ending "&amp;TEXT($L$3,"dd mmmm yyyy")&amp;" by Industry, "&amp;$L$1</f>
        <v>Change in payroll jobs since week ending 14 March 2020 by Industry, Australian Capital Territory</v>
      </c>
      <c r="B55" s="19"/>
      <c r="C55" s="19"/>
      <c r="D55" s="19"/>
      <c r="E55" s="19"/>
      <c r="F55" s="19"/>
      <c r="G55" s="19"/>
      <c r="H55" s="19"/>
      <c r="I55" s="19"/>
      <c r="J55" s="19"/>
      <c r="K55" s="29" t="s">
        <v>47</v>
      </c>
      <c r="L55" s="30">
        <v>95.87</v>
      </c>
    </row>
    <row r="56" spans="1:12" ht="15.4" customHeight="1" x14ac:dyDescent="0.25">
      <c r="B56" s="19"/>
      <c r="C56" s="19"/>
      <c r="D56" s="19"/>
      <c r="E56" s="19"/>
      <c r="F56" s="19"/>
      <c r="G56" s="19"/>
      <c r="H56" s="19"/>
      <c r="I56" s="19"/>
      <c r="J56" s="19"/>
      <c r="K56" s="29" t="s">
        <v>48</v>
      </c>
      <c r="L56" s="30">
        <v>99.27</v>
      </c>
    </row>
    <row r="57" spans="1:12" ht="15.4" customHeight="1" x14ac:dyDescent="0.25">
      <c r="B57" s="19"/>
      <c r="C57" s="19"/>
      <c r="D57" s="19"/>
      <c r="E57" s="19"/>
      <c r="F57" s="19"/>
      <c r="G57" s="19"/>
      <c r="H57" s="19"/>
      <c r="I57" s="19"/>
      <c r="J57" s="19"/>
      <c r="K57" s="31" t="s">
        <v>49</v>
      </c>
      <c r="L57" s="30">
        <v>102.63</v>
      </c>
    </row>
    <row r="58" spans="1:12" ht="15.4" customHeight="1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25" t="s">
        <v>50</v>
      </c>
      <c r="L58" s="30">
        <v>105.8</v>
      </c>
    </row>
    <row r="59" spans="1:12" ht="15.4" customHeight="1" x14ac:dyDescent="0.25">
      <c r="B59" s="19"/>
      <c r="C59" s="19"/>
      <c r="D59" s="19"/>
      <c r="E59" s="19"/>
      <c r="F59" s="19"/>
      <c r="G59" s="19"/>
      <c r="H59" s="19"/>
      <c r="I59" s="19"/>
      <c r="J59" s="19"/>
      <c r="K59" s="25" t="s">
        <v>51</v>
      </c>
      <c r="L59" s="30">
        <v>105.44</v>
      </c>
    </row>
    <row r="60" spans="1:12" ht="15.4" customHeight="1" x14ac:dyDescent="0.25">
      <c r="K60" s="25" t="s">
        <v>52</v>
      </c>
      <c r="L60" s="30">
        <v>106.26</v>
      </c>
    </row>
    <row r="61" spans="1:12" ht="15.4" customHeight="1" x14ac:dyDescent="0.25">
      <c r="K61" s="25"/>
      <c r="L61" s="30"/>
    </row>
    <row r="62" spans="1:12" ht="15.4" customHeight="1" x14ac:dyDescent="0.25">
      <c r="B62" s="19"/>
      <c r="C62" s="19"/>
      <c r="D62" s="19"/>
      <c r="E62" s="19"/>
      <c r="F62" s="19"/>
      <c r="G62" s="19"/>
      <c r="H62" s="19"/>
      <c r="I62" s="19"/>
      <c r="J62" s="19"/>
      <c r="K62" s="27"/>
      <c r="L62" s="27"/>
    </row>
    <row r="63" spans="1:12" ht="15.4" customHeight="1" x14ac:dyDescent="0.25">
      <c r="K63" s="30" t="s">
        <v>25</v>
      </c>
      <c r="L63" s="29" t="s">
        <v>63</v>
      </c>
    </row>
    <row r="64" spans="1:12" ht="15.4" customHeight="1" x14ac:dyDescent="0.25">
      <c r="K64" s="63"/>
      <c r="L64" s="29" t="s">
        <v>24</v>
      </c>
    </row>
    <row r="65" spans="1:12" ht="15.4" customHeight="1" x14ac:dyDescent="0.25">
      <c r="K65" s="29" t="s">
        <v>69</v>
      </c>
      <c r="L65" s="30">
        <v>78.92</v>
      </c>
    </row>
    <row r="66" spans="1:12" ht="15.4" customHeight="1" x14ac:dyDescent="0.25">
      <c r="K66" s="29" t="s">
        <v>47</v>
      </c>
      <c r="L66" s="30">
        <v>98.79</v>
      </c>
    </row>
    <row r="67" spans="1:12" ht="15.4" customHeight="1" x14ac:dyDescent="0.25">
      <c r="K67" s="29" t="s">
        <v>48</v>
      </c>
      <c r="L67" s="30">
        <v>103.11</v>
      </c>
    </row>
    <row r="68" spans="1:12" ht="15.4" customHeight="1" x14ac:dyDescent="0.25">
      <c r="K68" s="31" t="s">
        <v>49</v>
      </c>
      <c r="L68" s="30">
        <v>102.95</v>
      </c>
    </row>
    <row r="69" spans="1:12" ht="15.4" customHeight="1" x14ac:dyDescent="0.25">
      <c r="K69" s="25" t="s">
        <v>50</v>
      </c>
      <c r="L69" s="30">
        <v>104.02</v>
      </c>
    </row>
    <row r="70" spans="1:12" ht="15.4" customHeight="1" x14ac:dyDescent="0.25">
      <c r="K70" s="25" t="s">
        <v>51</v>
      </c>
      <c r="L70" s="30">
        <v>107.96</v>
      </c>
    </row>
    <row r="71" spans="1:12" ht="15.4" customHeight="1" x14ac:dyDescent="0.25">
      <c r="K71" s="25" t="s">
        <v>52</v>
      </c>
      <c r="L71" s="30">
        <v>107.85</v>
      </c>
    </row>
    <row r="72" spans="1:12" ht="15.4" customHeight="1" x14ac:dyDescent="0.25">
      <c r="K72" s="25"/>
      <c r="L72" s="30"/>
    </row>
    <row r="73" spans="1:12" ht="15.4" customHeight="1" x14ac:dyDescent="0.25">
      <c r="K73" s="26"/>
      <c r="L73" s="30" t="s">
        <v>23</v>
      </c>
    </row>
    <row r="74" spans="1:12" ht="15.4" customHeight="1" x14ac:dyDescent="0.25">
      <c r="K74" s="29" t="s">
        <v>69</v>
      </c>
      <c r="L74" s="30">
        <v>79.72</v>
      </c>
    </row>
    <row r="75" spans="1:12" ht="15.4" customHeight="1" x14ac:dyDescent="0.25">
      <c r="K75" s="29" t="s">
        <v>47</v>
      </c>
      <c r="L75" s="30">
        <v>98.52</v>
      </c>
    </row>
    <row r="76" spans="1:12" ht="15.4" customHeight="1" x14ac:dyDescent="0.25">
      <c r="K76" s="29" t="s">
        <v>48</v>
      </c>
      <c r="L76" s="30">
        <v>102.76</v>
      </c>
    </row>
    <row r="77" spans="1:12" ht="15.4" customHeight="1" x14ac:dyDescent="0.25">
      <c r="A77" s="56" t="str">
        <f>"Distribution of payroll jobs by industry, "&amp;$L$1</f>
        <v>Distribution of payroll jobs by industry, Australian Capital Territory</v>
      </c>
      <c r="K77" s="31" t="s">
        <v>49</v>
      </c>
      <c r="L77" s="30">
        <v>103.49</v>
      </c>
    </row>
    <row r="78" spans="1:12" ht="15.4" customHeight="1" x14ac:dyDescent="0.25">
      <c r="K78" s="25" t="s">
        <v>50</v>
      </c>
      <c r="L78" s="30">
        <v>105.13</v>
      </c>
    </row>
    <row r="79" spans="1:12" ht="15.4" customHeight="1" x14ac:dyDescent="0.25">
      <c r="K79" s="25" t="s">
        <v>51</v>
      </c>
      <c r="L79" s="30">
        <v>108.83</v>
      </c>
    </row>
    <row r="80" spans="1:12" ht="15.4" customHeight="1" x14ac:dyDescent="0.25">
      <c r="K80" s="25" t="s">
        <v>52</v>
      </c>
      <c r="L80" s="30">
        <v>109.51</v>
      </c>
    </row>
    <row r="81" spans="1:12" ht="15.4" customHeight="1" x14ac:dyDescent="0.25">
      <c r="K81" s="25"/>
      <c r="L81" s="30"/>
    </row>
    <row r="82" spans="1:12" ht="15.4" customHeight="1" x14ac:dyDescent="0.25">
      <c r="K82" s="27"/>
      <c r="L82" s="30" t="s">
        <v>22</v>
      </c>
    </row>
    <row r="83" spans="1:12" ht="15.4" customHeight="1" x14ac:dyDescent="0.25">
      <c r="K83" s="29" t="s">
        <v>69</v>
      </c>
      <c r="L83" s="30">
        <v>79.069999999999993</v>
      </c>
    </row>
    <row r="84" spans="1:12" ht="15.4" customHeight="1" x14ac:dyDescent="0.25">
      <c r="K84" s="29" t="s">
        <v>47</v>
      </c>
      <c r="L84" s="30">
        <v>97.92</v>
      </c>
    </row>
    <row r="85" spans="1:12" ht="15.4" customHeight="1" x14ac:dyDescent="0.25">
      <c r="K85" s="29" t="s">
        <v>48</v>
      </c>
      <c r="L85" s="30">
        <v>103.22</v>
      </c>
    </row>
    <row r="86" spans="1:12" ht="15.4" customHeight="1" x14ac:dyDescent="0.25">
      <c r="K86" s="31" t="s">
        <v>49</v>
      </c>
      <c r="L86" s="30">
        <v>104.03</v>
      </c>
    </row>
    <row r="87" spans="1:12" ht="15.4" customHeight="1" x14ac:dyDescent="0.25">
      <c r="K87" s="25" t="s">
        <v>50</v>
      </c>
      <c r="L87" s="30">
        <v>105.4</v>
      </c>
    </row>
    <row r="88" spans="1:12" ht="15.4" customHeight="1" x14ac:dyDescent="0.25">
      <c r="K88" s="25" t="s">
        <v>51</v>
      </c>
      <c r="L88" s="30">
        <v>109.1</v>
      </c>
    </row>
    <row r="89" spans="1:12" ht="15.4" customHeight="1" x14ac:dyDescent="0.25">
      <c r="K89" s="25" t="s">
        <v>52</v>
      </c>
      <c r="L89" s="30">
        <v>107.78</v>
      </c>
    </row>
    <row r="90" spans="1:12" ht="15.4" customHeight="1" x14ac:dyDescent="0.25">
      <c r="K90" s="25"/>
      <c r="L90" s="30"/>
    </row>
    <row r="91" spans="1:12" ht="15" customHeight="1" x14ac:dyDescent="0.25">
      <c r="B91" s="19"/>
      <c r="C91" s="19"/>
      <c r="D91" s="19"/>
      <c r="E91" s="19"/>
      <c r="F91" s="19"/>
      <c r="G91" s="19"/>
      <c r="H91" s="19"/>
      <c r="I91" s="19"/>
      <c r="J91" s="19"/>
      <c r="K91" s="26"/>
      <c r="L91" s="26"/>
    </row>
    <row r="92" spans="1:12" ht="15" customHeight="1" x14ac:dyDescent="0.25">
      <c r="B92" s="19"/>
      <c r="C92" s="19"/>
      <c r="D92" s="19"/>
      <c r="E92" s="19"/>
      <c r="F92" s="19"/>
      <c r="G92" s="19"/>
      <c r="H92" s="19"/>
      <c r="I92" s="19"/>
      <c r="J92" s="19"/>
      <c r="K92" s="30" t="s">
        <v>21</v>
      </c>
      <c r="L92" s="49" t="s">
        <v>64</v>
      </c>
    </row>
    <row r="93" spans="1:12" ht="15" customHeight="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22"/>
      <c r="L93" s="28"/>
    </row>
    <row r="94" spans="1:12" ht="15" customHeight="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26" t="s">
        <v>19</v>
      </c>
      <c r="L94" s="29">
        <v>0.18129999999999999</v>
      </c>
    </row>
    <row r="95" spans="1:12" ht="15" customHeight="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26" t="s">
        <v>0</v>
      </c>
      <c r="L95" s="29">
        <v>5.8000000000000003E-2</v>
      </c>
    </row>
    <row r="96" spans="1:12" ht="15" customHeight="1" x14ac:dyDescent="0.25">
      <c r="B96" s="19"/>
      <c r="C96" s="19"/>
      <c r="D96" s="19"/>
      <c r="E96" s="19"/>
      <c r="F96" s="19"/>
      <c r="G96" s="19"/>
      <c r="H96" s="19"/>
      <c r="I96" s="19"/>
      <c r="J96" s="19"/>
      <c r="K96" s="26" t="s">
        <v>1</v>
      </c>
      <c r="L96" s="29">
        <v>-2.2200000000000001E-2</v>
      </c>
    </row>
    <row r="97" spans="1:12" ht="15" customHeight="1" x14ac:dyDescent="0.25">
      <c r="B97" s="19"/>
      <c r="C97" s="19"/>
      <c r="D97" s="19"/>
      <c r="E97" s="19"/>
      <c r="F97" s="19"/>
      <c r="G97" s="19"/>
      <c r="H97" s="19"/>
      <c r="I97" s="19"/>
      <c r="J97" s="19"/>
      <c r="K97" s="26" t="s">
        <v>18</v>
      </c>
      <c r="L97" s="29">
        <v>1.14E-2</v>
      </c>
    </row>
    <row r="98" spans="1:12" ht="15" customHeight="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26" t="s">
        <v>2</v>
      </c>
      <c r="L98" s="29">
        <v>-1.04E-2</v>
      </c>
    </row>
    <row r="99" spans="1:12" ht="15" customHeight="1" x14ac:dyDescent="0.25">
      <c r="B99" s="19"/>
      <c r="C99" s="19"/>
      <c r="D99" s="19"/>
      <c r="E99" s="19"/>
      <c r="F99" s="19"/>
      <c r="G99" s="19"/>
      <c r="H99" s="19"/>
      <c r="I99" s="19"/>
      <c r="J99" s="19"/>
      <c r="K99" s="26" t="s">
        <v>17</v>
      </c>
      <c r="L99" s="29">
        <v>7.8299999999999995E-2</v>
      </c>
    </row>
    <row r="100" spans="1:12" ht="15" customHeight="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26" t="s">
        <v>16</v>
      </c>
      <c r="L100" s="29">
        <v>-4.9700000000000001E-2</v>
      </c>
    </row>
    <row r="101" spans="1:12" ht="15" customHeight="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26" t="s">
        <v>15</v>
      </c>
      <c r="L101" s="29">
        <v>-0.1573</v>
      </c>
    </row>
    <row r="102" spans="1:12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26" t="s">
        <v>14</v>
      </c>
      <c r="L102" s="29">
        <v>-0.1215</v>
      </c>
    </row>
    <row r="103" spans="1:12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26" t="s">
        <v>13</v>
      </c>
      <c r="L103" s="29">
        <v>-7.2400000000000006E-2</v>
      </c>
    </row>
    <row r="104" spans="1:12" x14ac:dyDescent="0.25">
      <c r="K104" s="26" t="s">
        <v>12</v>
      </c>
      <c r="L104" s="29">
        <v>3.2899999999999999E-2</v>
      </c>
    </row>
    <row r="105" spans="1:12" x14ac:dyDescent="0.25">
      <c r="K105" s="26" t="s">
        <v>11</v>
      </c>
      <c r="L105" s="29">
        <v>-3.4500000000000003E-2</v>
      </c>
    </row>
    <row r="106" spans="1:12" x14ac:dyDescent="0.25">
      <c r="K106" s="26" t="s">
        <v>10</v>
      </c>
      <c r="L106" s="29">
        <v>1.2E-2</v>
      </c>
    </row>
    <row r="107" spans="1:12" x14ac:dyDescent="0.25">
      <c r="K107" s="26" t="s">
        <v>9</v>
      </c>
      <c r="L107" s="29">
        <v>3.2500000000000001E-2</v>
      </c>
    </row>
    <row r="108" spans="1:12" x14ac:dyDescent="0.25">
      <c r="K108" s="26" t="s">
        <v>8</v>
      </c>
      <c r="L108" s="29">
        <v>4.0899999999999999E-2</v>
      </c>
    </row>
    <row r="109" spans="1:12" x14ac:dyDescent="0.25">
      <c r="K109" s="26" t="s">
        <v>7</v>
      </c>
      <c r="L109" s="29">
        <v>-1.8599999999999998E-2</v>
      </c>
    </row>
    <row r="110" spans="1:12" x14ac:dyDescent="0.25">
      <c r="K110" s="26" t="s">
        <v>6</v>
      </c>
      <c r="L110" s="29">
        <v>8.1699999999999995E-2</v>
      </c>
    </row>
    <row r="111" spans="1:12" x14ac:dyDescent="0.25">
      <c r="K111" s="26" t="s">
        <v>5</v>
      </c>
      <c r="L111" s="29">
        <v>-4.9500000000000002E-2</v>
      </c>
    </row>
    <row r="112" spans="1:12" x14ac:dyDescent="0.25">
      <c r="K112" s="26" t="s">
        <v>3</v>
      </c>
      <c r="L112" s="29">
        <v>5.21E-2</v>
      </c>
    </row>
    <row r="113" spans="1:12" x14ac:dyDescent="0.25">
      <c r="K113" s="26"/>
      <c r="L113" s="34"/>
    </row>
    <row r="114" spans="1:12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49" t="s">
        <v>65</v>
      </c>
      <c r="L114" s="49" t="s">
        <v>66</v>
      </c>
    </row>
    <row r="115" spans="1:12" x14ac:dyDescent="0.25">
      <c r="K115" s="22"/>
      <c r="L115" s="35">
        <v>43904</v>
      </c>
    </row>
    <row r="116" spans="1:12" x14ac:dyDescent="0.25">
      <c r="K116" s="26" t="s">
        <v>19</v>
      </c>
      <c r="L116" s="29">
        <v>2E-3</v>
      </c>
    </row>
    <row r="117" spans="1:12" x14ac:dyDescent="0.25">
      <c r="K117" s="26" t="s">
        <v>0</v>
      </c>
      <c r="L117" s="29">
        <v>1.1999999999999999E-3</v>
      </c>
    </row>
    <row r="118" spans="1:12" x14ac:dyDescent="0.25">
      <c r="K118" s="26" t="s">
        <v>1</v>
      </c>
      <c r="L118" s="29">
        <v>2.2200000000000001E-2</v>
      </c>
    </row>
    <row r="119" spans="1:12" x14ac:dyDescent="0.25">
      <c r="K119" s="26" t="s">
        <v>18</v>
      </c>
      <c r="L119" s="29">
        <v>6.4000000000000003E-3</v>
      </c>
    </row>
    <row r="120" spans="1:12" x14ac:dyDescent="0.25">
      <c r="K120" s="26" t="s">
        <v>2</v>
      </c>
      <c r="L120" s="29">
        <v>5.3600000000000002E-2</v>
      </c>
    </row>
    <row r="121" spans="1:12" x14ac:dyDescent="0.25">
      <c r="K121" s="26" t="s">
        <v>17</v>
      </c>
      <c r="L121" s="29">
        <v>1.55E-2</v>
      </c>
    </row>
    <row r="122" spans="1:12" x14ac:dyDescent="0.25">
      <c r="K122" s="26" t="s">
        <v>16</v>
      </c>
      <c r="L122" s="29">
        <v>7.9500000000000001E-2</v>
      </c>
    </row>
    <row r="123" spans="1:12" x14ac:dyDescent="0.25">
      <c r="K123" s="26" t="s">
        <v>15</v>
      </c>
      <c r="L123" s="29">
        <v>8.0600000000000005E-2</v>
      </c>
    </row>
    <row r="124" spans="1:12" x14ac:dyDescent="0.25">
      <c r="K124" s="26" t="s">
        <v>14</v>
      </c>
      <c r="L124" s="29">
        <v>1.66E-2</v>
      </c>
    </row>
    <row r="125" spans="1:12" x14ac:dyDescent="0.25">
      <c r="K125" s="26" t="s">
        <v>13</v>
      </c>
      <c r="L125" s="29">
        <v>1.77E-2</v>
      </c>
    </row>
    <row r="126" spans="1:12" x14ac:dyDescent="0.25">
      <c r="K126" s="26" t="s">
        <v>12</v>
      </c>
      <c r="L126" s="29">
        <v>1.9099999999999999E-2</v>
      </c>
    </row>
    <row r="127" spans="1:12" x14ac:dyDescent="0.25">
      <c r="K127" s="26" t="s">
        <v>11</v>
      </c>
      <c r="L127" s="29">
        <v>1.77E-2</v>
      </c>
    </row>
    <row r="128" spans="1:12" x14ac:dyDescent="0.25">
      <c r="K128" s="26" t="s">
        <v>10</v>
      </c>
      <c r="L128" s="29">
        <v>0.12570000000000001</v>
      </c>
    </row>
    <row r="129" spans="11:12" x14ac:dyDescent="0.25">
      <c r="K129" s="26" t="s">
        <v>9</v>
      </c>
      <c r="L129" s="29">
        <v>7.3099999999999998E-2</v>
      </c>
    </row>
    <row r="130" spans="11:12" x14ac:dyDescent="0.25">
      <c r="K130" s="26" t="s">
        <v>8</v>
      </c>
      <c r="L130" s="29">
        <v>0.23899999999999999</v>
      </c>
    </row>
    <row r="131" spans="11:12" x14ac:dyDescent="0.25">
      <c r="K131" s="26" t="s">
        <v>7</v>
      </c>
      <c r="L131" s="29">
        <v>7.5700000000000003E-2</v>
      </c>
    </row>
    <row r="132" spans="11:12" x14ac:dyDescent="0.25">
      <c r="K132" s="26" t="s">
        <v>6</v>
      </c>
      <c r="L132" s="29">
        <v>9.8299999999999998E-2</v>
      </c>
    </row>
    <row r="133" spans="11:12" x14ac:dyDescent="0.25">
      <c r="K133" s="26" t="s">
        <v>5</v>
      </c>
      <c r="L133" s="29">
        <v>1.8200000000000001E-2</v>
      </c>
    </row>
    <row r="134" spans="11:12" x14ac:dyDescent="0.25">
      <c r="K134" s="26" t="s">
        <v>3</v>
      </c>
      <c r="L134" s="29">
        <v>3.5700000000000003E-2</v>
      </c>
    </row>
    <row r="135" spans="11:12" x14ac:dyDescent="0.25">
      <c r="K135" s="22"/>
      <c r="L135" s="33" t="s">
        <v>20</v>
      </c>
    </row>
    <row r="136" spans="11:12" x14ac:dyDescent="0.25">
      <c r="K136" s="26" t="s">
        <v>19</v>
      </c>
      <c r="L136" s="29">
        <v>2.3E-3</v>
      </c>
    </row>
    <row r="137" spans="11:12" x14ac:dyDescent="0.25">
      <c r="K137" s="26" t="s">
        <v>0</v>
      </c>
      <c r="L137" s="29">
        <v>1.1999999999999999E-3</v>
      </c>
    </row>
    <row r="138" spans="11:12" x14ac:dyDescent="0.25">
      <c r="K138" s="26" t="s">
        <v>1</v>
      </c>
      <c r="L138" s="29">
        <v>2.1399999999999999E-2</v>
      </c>
    </row>
    <row r="139" spans="11:12" x14ac:dyDescent="0.25">
      <c r="K139" s="26" t="s">
        <v>18</v>
      </c>
      <c r="L139" s="29">
        <v>6.3E-3</v>
      </c>
    </row>
    <row r="140" spans="11:12" x14ac:dyDescent="0.25">
      <c r="K140" s="26" t="s">
        <v>2</v>
      </c>
      <c r="L140" s="29">
        <v>5.2200000000000003E-2</v>
      </c>
    </row>
    <row r="141" spans="11:12" x14ac:dyDescent="0.25">
      <c r="K141" s="26" t="s">
        <v>17</v>
      </c>
      <c r="L141" s="29">
        <v>1.6400000000000001E-2</v>
      </c>
    </row>
    <row r="142" spans="11:12" x14ac:dyDescent="0.25">
      <c r="K142" s="26" t="s">
        <v>16</v>
      </c>
      <c r="L142" s="29">
        <v>7.4399999999999994E-2</v>
      </c>
    </row>
    <row r="143" spans="11:12" x14ac:dyDescent="0.25">
      <c r="K143" s="26" t="s">
        <v>15</v>
      </c>
      <c r="L143" s="29">
        <v>6.6900000000000001E-2</v>
      </c>
    </row>
    <row r="144" spans="11:12" x14ac:dyDescent="0.25">
      <c r="K144" s="26" t="s">
        <v>14</v>
      </c>
      <c r="L144" s="29">
        <v>1.43E-2</v>
      </c>
    </row>
    <row r="145" spans="11:12" x14ac:dyDescent="0.25">
      <c r="K145" s="26" t="s">
        <v>13</v>
      </c>
      <c r="L145" s="29">
        <v>1.61E-2</v>
      </c>
    </row>
    <row r="146" spans="11:12" x14ac:dyDescent="0.25">
      <c r="K146" s="26" t="s">
        <v>12</v>
      </c>
      <c r="L146" s="29">
        <v>1.9400000000000001E-2</v>
      </c>
    </row>
    <row r="147" spans="11:12" x14ac:dyDescent="0.25">
      <c r="K147" s="26" t="s">
        <v>11</v>
      </c>
      <c r="L147" s="29">
        <v>1.6799999999999999E-2</v>
      </c>
    </row>
    <row r="148" spans="11:12" x14ac:dyDescent="0.25">
      <c r="K148" s="26" t="s">
        <v>10</v>
      </c>
      <c r="L148" s="29">
        <v>0.12520000000000001</v>
      </c>
    </row>
    <row r="149" spans="11:12" x14ac:dyDescent="0.25">
      <c r="K149" s="26" t="s">
        <v>9</v>
      </c>
      <c r="L149" s="29">
        <v>7.4300000000000005E-2</v>
      </c>
    </row>
    <row r="150" spans="11:12" x14ac:dyDescent="0.25">
      <c r="K150" s="26" t="s">
        <v>8</v>
      </c>
      <c r="L150" s="29">
        <v>0.24490000000000001</v>
      </c>
    </row>
    <row r="151" spans="11:12" x14ac:dyDescent="0.25">
      <c r="K151" s="26" t="s">
        <v>7</v>
      </c>
      <c r="L151" s="29">
        <v>7.3099999999999998E-2</v>
      </c>
    </row>
    <row r="152" spans="11:12" x14ac:dyDescent="0.25">
      <c r="K152" s="26" t="s">
        <v>6</v>
      </c>
      <c r="L152" s="29">
        <v>0.1046</v>
      </c>
    </row>
    <row r="153" spans="11:12" x14ac:dyDescent="0.25">
      <c r="K153" s="26" t="s">
        <v>5</v>
      </c>
      <c r="L153" s="29">
        <v>1.7100000000000001E-2</v>
      </c>
    </row>
    <row r="154" spans="11:12" x14ac:dyDescent="0.25">
      <c r="K154" s="26" t="s">
        <v>3</v>
      </c>
      <c r="L154" s="29">
        <v>3.6999999999999998E-2</v>
      </c>
    </row>
    <row r="155" spans="11:12" x14ac:dyDescent="0.25">
      <c r="K155" s="22"/>
      <c r="L155" s="26"/>
    </row>
    <row r="156" spans="11:12" x14ac:dyDescent="0.25">
      <c r="K156" s="26" t="s">
        <v>53</v>
      </c>
      <c r="L156" s="49"/>
    </row>
    <row r="157" spans="11:12" x14ac:dyDescent="0.25">
      <c r="K157" s="48">
        <v>43904</v>
      </c>
      <c r="L157" s="30">
        <v>100</v>
      </c>
    </row>
    <row r="158" spans="11:12" x14ac:dyDescent="0.25">
      <c r="K158" s="48">
        <v>43911</v>
      </c>
      <c r="L158" s="30">
        <v>98.971100000000007</v>
      </c>
    </row>
    <row r="159" spans="11:12" x14ac:dyDescent="0.25">
      <c r="K159" s="48">
        <v>43918</v>
      </c>
      <c r="L159" s="30">
        <v>95.467399999999998</v>
      </c>
    </row>
    <row r="160" spans="11:12" x14ac:dyDescent="0.25">
      <c r="K160" s="48">
        <v>43925</v>
      </c>
      <c r="L160" s="30">
        <v>92.919600000000003</v>
      </c>
    </row>
    <row r="161" spans="11:12" x14ac:dyDescent="0.25">
      <c r="K161" s="48">
        <v>43932</v>
      </c>
      <c r="L161" s="30">
        <v>91.646900000000002</v>
      </c>
    </row>
    <row r="162" spans="11:12" x14ac:dyDescent="0.25">
      <c r="K162" s="48">
        <v>43939</v>
      </c>
      <c r="L162" s="30">
        <v>91.630499999999998</v>
      </c>
    </row>
    <row r="163" spans="11:12" x14ac:dyDescent="0.25">
      <c r="K163" s="48">
        <v>43946</v>
      </c>
      <c r="L163" s="30">
        <v>92.1601</v>
      </c>
    </row>
    <row r="164" spans="11:12" x14ac:dyDescent="0.25">
      <c r="K164" s="48">
        <v>43953</v>
      </c>
      <c r="L164" s="30">
        <v>92.657399999999996</v>
      </c>
    </row>
    <row r="165" spans="11:12" x14ac:dyDescent="0.25">
      <c r="K165" s="48">
        <v>43960</v>
      </c>
      <c r="L165" s="30">
        <v>93.342600000000004</v>
      </c>
    </row>
    <row r="166" spans="11:12" x14ac:dyDescent="0.25">
      <c r="K166" s="48">
        <v>43967</v>
      </c>
      <c r="L166" s="30">
        <v>93.935100000000006</v>
      </c>
    </row>
    <row r="167" spans="11:12" x14ac:dyDescent="0.25">
      <c r="K167" s="48">
        <v>43974</v>
      </c>
      <c r="L167" s="30">
        <v>94.290700000000001</v>
      </c>
    </row>
    <row r="168" spans="11:12" x14ac:dyDescent="0.25">
      <c r="K168" s="48">
        <v>43981</v>
      </c>
      <c r="L168" s="30">
        <v>94.798000000000002</v>
      </c>
    </row>
    <row r="169" spans="11:12" x14ac:dyDescent="0.25">
      <c r="K169" s="48">
        <v>43988</v>
      </c>
      <c r="L169" s="30">
        <v>95.781099999999995</v>
      </c>
    </row>
    <row r="170" spans="11:12" x14ac:dyDescent="0.25">
      <c r="K170" s="48">
        <v>43995</v>
      </c>
      <c r="L170" s="30">
        <v>96.2804</v>
      </c>
    </row>
    <row r="171" spans="11:12" x14ac:dyDescent="0.25">
      <c r="K171" s="48">
        <v>44002</v>
      </c>
      <c r="L171" s="30">
        <v>96.295699999999997</v>
      </c>
    </row>
    <row r="172" spans="11:12" x14ac:dyDescent="0.25">
      <c r="K172" s="48">
        <v>44009</v>
      </c>
      <c r="L172" s="30">
        <v>95.902199999999993</v>
      </c>
    </row>
    <row r="173" spans="11:12" x14ac:dyDescent="0.25">
      <c r="K173" s="48">
        <v>44016</v>
      </c>
      <c r="L173" s="30">
        <v>97.157300000000006</v>
      </c>
    </row>
    <row r="174" spans="11:12" x14ac:dyDescent="0.25">
      <c r="K174" s="48">
        <v>44023</v>
      </c>
      <c r="L174" s="30">
        <v>98.278999999999996</v>
      </c>
    </row>
    <row r="175" spans="11:12" x14ac:dyDescent="0.25">
      <c r="K175" s="48">
        <v>44030</v>
      </c>
      <c r="L175" s="30">
        <v>98.382000000000005</v>
      </c>
    </row>
    <row r="176" spans="11:12" x14ac:dyDescent="0.25">
      <c r="K176" s="48">
        <v>44037</v>
      </c>
      <c r="L176" s="30">
        <v>98.604500000000002</v>
      </c>
    </row>
    <row r="177" spans="11:12" x14ac:dyDescent="0.25">
      <c r="K177" s="48">
        <v>44044</v>
      </c>
      <c r="L177" s="30">
        <v>98.825599999999994</v>
      </c>
    </row>
    <row r="178" spans="11:12" x14ac:dyDescent="0.25">
      <c r="K178" s="48">
        <v>44051</v>
      </c>
      <c r="L178" s="30">
        <v>98.822100000000006</v>
      </c>
    </row>
    <row r="179" spans="11:12" x14ac:dyDescent="0.25">
      <c r="K179" s="48">
        <v>44058</v>
      </c>
      <c r="L179" s="30">
        <v>98.729900000000001</v>
      </c>
    </row>
    <row r="180" spans="11:12" x14ac:dyDescent="0.25">
      <c r="K180" s="48">
        <v>44065</v>
      </c>
      <c r="L180" s="30">
        <v>98.791799999999995</v>
      </c>
    </row>
    <row r="181" spans="11:12" x14ac:dyDescent="0.25">
      <c r="K181" s="48">
        <v>44072</v>
      </c>
      <c r="L181" s="30">
        <v>98.928299999999993</v>
      </c>
    </row>
    <row r="182" spans="11:12" x14ac:dyDescent="0.25">
      <c r="K182" s="48">
        <v>44079</v>
      </c>
      <c r="L182" s="30">
        <v>99.113</v>
      </c>
    </row>
    <row r="183" spans="11:12" x14ac:dyDescent="0.25">
      <c r="K183" s="48">
        <v>44086</v>
      </c>
      <c r="L183" s="30">
        <v>99.531000000000006</v>
      </c>
    </row>
    <row r="184" spans="11:12" x14ac:dyDescent="0.25">
      <c r="K184" s="48">
        <v>44093</v>
      </c>
      <c r="L184" s="30">
        <v>99.714100000000002</v>
      </c>
    </row>
    <row r="185" spans="11:12" x14ac:dyDescent="0.25">
      <c r="K185" s="48">
        <v>44100</v>
      </c>
      <c r="L185" s="30">
        <v>99.520200000000003</v>
      </c>
    </row>
    <row r="186" spans="11:12" x14ac:dyDescent="0.25">
      <c r="K186" s="48">
        <v>44107</v>
      </c>
      <c r="L186" s="30">
        <v>98.806100000000001</v>
      </c>
    </row>
    <row r="187" spans="11:12" x14ac:dyDescent="0.25">
      <c r="K187" s="48">
        <v>44114</v>
      </c>
      <c r="L187" s="30">
        <v>99.054699999999997</v>
      </c>
    </row>
    <row r="188" spans="11:12" x14ac:dyDescent="0.25">
      <c r="K188" s="48">
        <v>44121</v>
      </c>
      <c r="L188" s="30">
        <v>99.898700000000005</v>
      </c>
    </row>
    <row r="189" spans="11:12" x14ac:dyDescent="0.25">
      <c r="K189" s="48">
        <v>44128</v>
      </c>
      <c r="L189" s="30">
        <v>100.1797</v>
      </c>
    </row>
    <row r="190" spans="11:12" x14ac:dyDescent="0.25">
      <c r="K190" s="48">
        <v>44135</v>
      </c>
      <c r="L190" s="30">
        <v>100.3057</v>
      </c>
    </row>
    <row r="191" spans="11:12" x14ac:dyDescent="0.25">
      <c r="K191" s="48">
        <v>44142</v>
      </c>
      <c r="L191" s="30">
        <v>100.6802</v>
      </c>
    </row>
    <row r="192" spans="11:12" x14ac:dyDescent="0.25">
      <c r="K192" s="48">
        <v>44149</v>
      </c>
      <c r="L192" s="30">
        <v>101.4242</v>
      </c>
    </row>
    <row r="193" spans="11:12" x14ac:dyDescent="0.25">
      <c r="K193" s="48">
        <v>44156</v>
      </c>
      <c r="L193" s="30">
        <v>101.7448</v>
      </c>
    </row>
    <row r="194" spans="11:12" x14ac:dyDescent="0.25">
      <c r="K194" s="48">
        <v>44163</v>
      </c>
      <c r="L194" s="30">
        <v>102.0594</v>
      </c>
    </row>
    <row r="195" spans="11:12" x14ac:dyDescent="0.25">
      <c r="K195" s="48">
        <v>44170</v>
      </c>
      <c r="L195" s="30">
        <v>102.60809999999999</v>
      </c>
    </row>
    <row r="196" spans="11:12" x14ac:dyDescent="0.25">
      <c r="K196" s="48">
        <v>44177</v>
      </c>
      <c r="L196" s="30">
        <v>102.67870000000001</v>
      </c>
    </row>
    <row r="197" spans="11:12" x14ac:dyDescent="0.25">
      <c r="K197" s="48">
        <v>44184</v>
      </c>
      <c r="L197" s="30">
        <v>101.8707</v>
      </c>
    </row>
    <row r="198" spans="11:12" x14ac:dyDescent="0.25">
      <c r="K198" s="48">
        <v>44191</v>
      </c>
      <c r="L198" s="30">
        <v>98.0732</v>
      </c>
    </row>
    <row r="199" spans="11:12" x14ac:dyDescent="0.25">
      <c r="K199" s="48">
        <v>44198</v>
      </c>
      <c r="L199" s="30">
        <v>95.142399999999995</v>
      </c>
    </row>
    <row r="200" spans="11:12" x14ac:dyDescent="0.25">
      <c r="K200" s="48">
        <v>44205</v>
      </c>
      <c r="L200" s="30">
        <v>96.463800000000006</v>
      </c>
    </row>
    <row r="201" spans="11:12" x14ac:dyDescent="0.25">
      <c r="K201" s="48">
        <v>44212</v>
      </c>
      <c r="L201" s="30">
        <v>98.546099999999996</v>
      </c>
    </row>
    <row r="202" spans="11:12" x14ac:dyDescent="0.25">
      <c r="K202" s="48">
        <v>44219</v>
      </c>
      <c r="L202" s="30">
        <v>99.492999999999995</v>
      </c>
    </row>
    <row r="203" spans="11:12" x14ac:dyDescent="0.25">
      <c r="K203" s="48">
        <v>44226</v>
      </c>
      <c r="L203" s="30">
        <v>99.995099999999994</v>
      </c>
    </row>
    <row r="204" spans="11:12" x14ac:dyDescent="0.25">
      <c r="K204" s="48">
        <v>44233</v>
      </c>
      <c r="L204" s="30">
        <v>100.7491</v>
      </c>
    </row>
    <row r="205" spans="11:12" x14ac:dyDescent="0.25">
      <c r="K205" s="48">
        <v>44240</v>
      </c>
      <c r="L205" s="30">
        <v>101.77970000000001</v>
      </c>
    </row>
    <row r="206" spans="11:12" x14ac:dyDescent="0.25">
      <c r="K206" s="48">
        <v>44247</v>
      </c>
      <c r="L206" s="30">
        <v>101.9371</v>
      </c>
    </row>
    <row r="207" spans="11:12" x14ac:dyDescent="0.25">
      <c r="K207" s="48">
        <v>44254</v>
      </c>
      <c r="L207" s="30">
        <v>102.2824</v>
      </c>
    </row>
    <row r="208" spans="11:12" x14ac:dyDescent="0.25">
      <c r="K208" s="48">
        <v>44261</v>
      </c>
      <c r="L208" s="30">
        <v>102.49639999999999</v>
      </c>
    </row>
    <row r="209" spans="11:12" x14ac:dyDescent="0.25">
      <c r="K209" s="48">
        <v>44268</v>
      </c>
      <c r="L209" s="30">
        <v>102.8248</v>
      </c>
    </row>
    <row r="210" spans="11:12" x14ac:dyDescent="0.25">
      <c r="K210" s="48">
        <v>44275</v>
      </c>
      <c r="L210" s="30">
        <v>102.96429999999999</v>
      </c>
    </row>
    <row r="211" spans="11:12" x14ac:dyDescent="0.25">
      <c r="K211" s="48">
        <v>44282</v>
      </c>
      <c r="L211" s="30">
        <v>102.9513</v>
      </c>
    </row>
    <row r="212" spans="11:12" x14ac:dyDescent="0.25">
      <c r="K212" s="48">
        <v>44289</v>
      </c>
      <c r="L212" s="30">
        <v>102.6143</v>
      </c>
    </row>
    <row r="213" spans="11:12" x14ac:dyDescent="0.25">
      <c r="K213" s="48">
        <v>44296</v>
      </c>
      <c r="L213" s="30">
        <v>101.8399</v>
      </c>
    </row>
    <row r="214" spans="11:12" x14ac:dyDescent="0.25">
      <c r="K214" s="48">
        <v>44303</v>
      </c>
      <c r="L214" s="30">
        <v>101.7968</v>
      </c>
    </row>
    <row r="215" spans="11:12" x14ac:dyDescent="0.25">
      <c r="K215" s="48">
        <v>44310</v>
      </c>
      <c r="L215" s="30">
        <v>102.0003</v>
      </c>
    </row>
    <row r="216" spans="11:12" x14ac:dyDescent="0.25">
      <c r="K216" s="48">
        <v>44317</v>
      </c>
      <c r="L216" s="30">
        <v>101.8246</v>
      </c>
    </row>
    <row r="217" spans="11:12" x14ac:dyDescent="0.25">
      <c r="K217" s="48">
        <v>44324</v>
      </c>
      <c r="L217" s="30">
        <v>101.45269999999999</v>
      </c>
    </row>
    <row r="218" spans="11:12" x14ac:dyDescent="0.25">
      <c r="K218" s="48" t="s">
        <v>54</v>
      </c>
      <c r="L218" s="30" t="s">
        <v>54</v>
      </c>
    </row>
    <row r="219" spans="11:12" x14ac:dyDescent="0.25">
      <c r="K219" s="48" t="s">
        <v>54</v>
      </c>
      <c r="L219" s="30" t="s">
        <v>54</v>
      </c>
    </row>
    <row r="220" spans="11:12" x14ac:dyDescent="0.25">
      <c r="K220" s="48" t="s">
        <v>54</v>
      </c>
      <c r="L220" s="30" t="s">
        <v>54</v>
      </c>
    </row>
    <row r="221" spans="11:12" x14ac:dyDescent="0.25">
      <c r="K221" s="48" t="s">
        <v>54</v>
      </c>
      <c r="L221" s="30" t="s">
        <v>54</v>
      </c>
    </row>
    <row r="222" spans="11:12" x14ac:dyDescent="0.25">
      <c r="K222" s="48" t="s">
        <v>54</v>
      </c>
      <c r="L222" s="30" t="s">
        <v>54</v>
      </c>
    </row>
    <row r="223" spans="11:12" x14ac:dyDescent="0.25">
      <c r="K223" s="48" t="s">
        <v>54</v>
      </c>
      <c r="L223" s="30" t="s">
        <v>54</v>
      </c>
    </row>
    <row r="224" spans="11:12" x14ac:dyDescent="0.25">
      <c r="K224" s="48" t="s">
        <v>54</v>
      </c>
      <c r="L224" s="30" t="s">
        <v>54</v>
      </c>
    </row>
    <row r="225" spans="11:12" x14ac:dyDescent="0.25">
      <c r="K225" s="48" t="s">
        <v>54</v>
      </c>
      <c r="L225" s="30" t="s">
        <v>54</v>
      </c>
    </row>
    <row r="226" spans="11:12" x14ac:dyDescent="0.25">
      <c r="K226" s="48" t="s">
        <v>54</v>
      </c>
      <c r="L226" s="30" t="s">
        <v>54</v>
      </c>
    </row>
    <row r="227" spans="11:12" x14ac:dyDescent="0.25">
      <c r="K227" s="48" t="s">
        <v>54</v>
      </c>
      <c r="L227" s="30" t="s">
        <v>54</v>
      </c>
    </row>
    <row r="228" spans="11:12" x14ac:dyDescent="0.25">
      <c r="K228" s="48" t="s">
        <v>54</v>
      </c>
      <c r="L228" s="30" t="s">
        <v>54</v>
      </c>
    </row>
    <row r="229" spans="11:12" x14ac:dyDescent="0.25">
      <c r="K229" s="48" t="s">
        <v>54</v>
      </c>
      <c r="L229" s="30" t="s">
        <v>54</v>
      </c>
    </row>
    <row r="230" spans="11:12" x14ac:dyDescent="0.25">
      <c r="K230" s="48" t="s">
        <v>54</v>
      </c>
      <c r="L230" s="30" t="s">
        <v>54</v>
      </c>
    </row>
    <row r="231" spans="11:12" x14ac:dyDescent="0.25">
      <c r="K231" s="48" t="s">
        <v>54</v>
      </c>
      <c r="L231" s="30" t="s">
        <v>54</v>
      </c>
    </row>
    <row r="232" spans="11:12" x14ac:dyDescent="0.25">
      <c r="K232" s="48" t="s">
        <v>54</v>
      </c>
      <c r="L232" s="30" t="s">
        <v>54</v>
      </c>
    </row>
    <row r="233" spans="11:12" x14ac:dyDescent="0.25">
      <c r="K233" s="48" t="s">
        <v>54</v>
      </c>
      <c r="L233" s="30" t="s">
        <v>54</v>
      </c>
    </row>
    <row r="234" spans="11:12" x14ac:dyDescent="0.25">
      <c r="K234" s="48" t="s">
        <v>54</v>
      </c>
      <c r="L234" s="30" t="s">
        <v>54</v>
      </c>
    </row>
    <row r="235" spans="11:12" x14ac:dyDescent="0.25">
      <c r="K235" s="48" t="s">
        <v>54</v>
      </c>
      <c r="L235" s="30" t="s">
        <v>54</v>
      </c>
    </row>
    <row r="236" spans="11:12" x14ac:dyDescent="0.25">
      <c r="K236" s="48" t="s">
        <v>54</v>
      </c>
      <c r="L236" s="30" t="s">
        <v>54</v>
      </c>
    </row>
    <row r="237" spans="11:12" x14ac:dyDescent="0.25">
      <c r="K237" s="48" t="s">
        <v>54</v>
      </c>
      <c r="L237" s="30" t="s">
        <v>54</v>
      </c>
    </row>
    <row r="238" spans="11:12" x14ac:dyDescent="0.25">
      <c r="K238" s="48" t="s">
        <v>54</v>
      </c>
      <c r="L238" s="30" t="s">
        <v>54</v>
      </c>
    </row>
    <row r="239" spans="11:12" x14ac:dyDescent="0.25">
      <c r="K239" s="48" t="s">
        <v>54</v>
      </c>
      <c r="L239" s="30" t="s">
        <v>54</v>
      </c>
    </row>
    <row r="240" spans="11:12" x14ac:dyDescent="0.25">
      <c r="K240" s="48" t="s">
        <v>54</v>
      </c>
      <c r="L240" s="30" t="s">
        <v>54</v>
      </c>
    </row>
    <row r="241" spans="11:12" x14ac:dyDescent="0.25">
      <c r="K241" s="48" t="s">
        <v>54</v>
      </c>
      <c r="L241" s="30" t="s">
        <v>54</v>
      </c>
    </row>
    <row r="242" spans="11:12" x14ac:dyDescent="0.25">
      <c r="K242" s="48" t="s">
        <v>54</v>
      </c>
      <c r="L242" s="30" t="s">
        <v>54</v>
      </c>
    </row>
    <row r="243" spans="11:12" x14ac:dyDescent="0.25">
      <c r="K243" s="48" t="s">
        <v>54</v>
      </c>
      <c r="L243" s="30" t="s">
        <v>54</v>
      </c>
    </row>
    <row r="244" spans="11:12" x14ac:dyDescent="0.25">
      <c r="K244" s="48" t="s">
        <v>54</v>
      </c>
      <c r="L244" s="30" t="s">
        <v>54</v>
      </c>
    </row>
    <row r="245" spans="11:12" x14ac:dyDescent="0.25">
      <c r="K245" s="48" t="s">
        <v>54</v>
      </c>
      <c r="L245" s="30" t="s">
        <v>54</v>
      </c>
    </row>
    <row r="246" spans="11:12" x14ac:dyDescent="0.25">
      <c r="K246" s="48" t="s">
        <v>54</v>
      </c>
      <c r="L246" s="30" t="s">
        <v>54</v>
      </c>
    </row>
    <row r="247" spans="11:12" x14ac:dyDescent="0.25">
      <c r="K247" s="48" t="s">
        <v>54</v>
      </c>
      <c r="L247" s="30" t="s">
        <v>54</v>
      </c>
    </row>
    <row r="248" spans="11:12" x14ac:dyDescent="0.25">
      <c r="K248" s="48" t="s">
        <v>54</v>
      </c>
      <c r="L248" s="30" t="s">
        <v>54</v>
      </c>
    </row>
    <row r="249" spans="11:12" x14ac:dyDescent="0.25">
      <c r="K249" s="48" t="s">
        <v>54</v>
      </c>
      <c r="L249" s="30" t="s">
        <v>54</v>
      </c>
    </row>
    <row r="250" spans="11:12" x14ac:dyDescent="0.25">
      <c r="K250" s="48" t="s">
        <v>54</v>
      </c>
      <c r="L250" s="30" t="s">
        <v>54</v>
      </c>
    </row>
    <row r="251" spans="11:12" x14ac:dyDescent="0.25">
      <c r="K251" s="48" t="s">
        <v>54</v>
      </c>
      <c r="L251" s="30" t="s">
        <v>54</v>
      </c>
    </row>
    <row r="252" spans="11:12" x14ac:dyDescent="0.25">
      <c r="K252" s="48" t="s">
        <v>54</v>
      </c>
      <c r="L252" s="30" t="s">
        <v>54</v>
      </c>
    </row>
    <row r="253" spans="11:12" x14ac:dyDescent="0.25">
      <c r="K253" s="48" t="s">
        <v>54</v>
      </c>
      <c r="L253" s="30" t="s">
        <v>54</v>
      </c>
    </row>
    <row r="254" spans="11:12" x14ac:dyDescent="0.25">
      <c r="K254" s="48" t="s">
        <v>54</v>
      </c>
      <c r="L254" s="30" t="s">
        <v>54</v>
      </c>
    </row>
    <row r="255" spans="11:12" x14ac:dyDescent="0.25">
      <c r="K255" s="48" t="s">
        <v>54</v>
      </c>
      <c r="L255" s="30" t="s">
        <v>54</v>
      </c>
    </row>
    <row r="256" spans="11:12" x14ac:dyDescent="0.25">
      <c r="K256" s="48" t="s">
        <v>54</v>
      </c>
      <c r="L256" s="30" t="s">
        <v>54</v>
      </c>
    </row>
    <row r="257" spans="11:12" x14ac:dyDescent="0.25">
      <c r="K257" s="48" t="s">
        <v>54</v>
      </c>
      <c r="L257" s="30" t="s">
        <v>54</v>
      </c>
    </row>
    <row r="258" spans="11:12" x14ac:dyDescent="0.25">
      <c r="K258" s="48" t="s">
        <v>54</v>
      </c>
      <c r="L258" s="30" t="s">
        <v>54</v>
      </c>
    </row>
    <row r="259" spans="11:12" x14ac:dyDescent="0.25">
      <c r="K259" s="48" t="s">
        <v>54</v>
      </c>
      <c r="L259" s="30" t="s">
        <v>54</v>
      </c>
    </row>
    <row r="260" spans="11:12" x14ac:dyDescent="0.25">
      <c r="K260" s="48" t="s">
        <v>54</v>
      </c>
      <c r="L260" s="30" t="s">
        <v>54</v>
      </c>
    </row>
    <row r="261" spans="11:12" x14ac:dyDescent="0.25">
      <c r="K261" s="48" t="s">
        <v>54</v>
      </c>
      <c r="L261" s="30" t="s">
        <v>54</v>
      </c>
    </row>
    <row r="262" spans="11:12" x14ac:dyDescent="0.25">
      <c r="K262" s="48" t="s">
        <v>54</v>
      </c>
      <c r="L262" s="30" t="s">
        <v>54</v>
      </c>
    </row>
    <row r="263" spans="11:12" x14ac:dyDescent="0.25">
      <c r="K263" s="48" t="s">
        <v>54</v>
      </c>
      <c r="L263" s="30" t="s">
        <v>54</v>
      </c>
    </row>
    <row r="264" spans="11:12" x14ac:dyDescent="0.25">
      <c r="K264" s="48" t="s">
        <v>54</v>
      </c>
      <c r="L264" s="30" t="s">
        <v>54</v>
      </c>
    </row>
    <row r="265" spans="11:12" x14ac:dyDescent="0.25">
      <c r="K265" s="48" t="s">
        <v>54</v>
      </c>
      <c r="L265" s="30" t="s">
        <v>54</v>
      </c>
    </row>
    <row r="266" spans="11:12" x14ac:dyDescent="0.25">
      <c r="K266" s="48" t="s">
        <v>54</v>
      </c>
      <c r="L266" s="30" t="s">
        <v>54</v>
      </c>
    </row>
    <row r="267" spans="11:12" x14ac:dyDescent="0.25">
      <c r="K267" s="48" t="s">
        <v>54</v>
      </c>
      <c r="L267" s="30" t="s">
        <v>54</v>
      </c>
    </row>
    <row r="268" spans="11:12" x14ac:dyDescent="0.25">
      <c r="K268" s="48" t="s">
        <v>54</v>
      </c>
      <c r="L268" s="30" t="s">
        <v>54</v>
      </c>
    </row>
    <row r="269" spans="11:12" x14ac:dyDescent="0.25">
      <c r="K269" s="48" t="s">
        <v>54</v>
      </c>
      <c r="L269" s="30" t="s">
        <v>54</v>
      </c>
    </row>
    <row r="270" spans="11:12" x14ac:dyDescent="0.25">
      <c r="K270" s="48" t="s">
        <v>54</v>
      </c>
      <c r="L270" s="30" t="s">
        <v>54</v>
      </c>
    </row>
    <row r="271" spans="11:12" x14ac:dyDescent="0.25">
      <c r="K271" s="48" t="s">
        <v>54</v>
      </c>
      <c r="L271" s="30" t="s">
        <v>54</v>
      </c>
    </row>
    <row r="272" spans="11:12" x14ac:dyDescent="0.25">
      <c r="K272" s="48" t="s">
        <v>54</v>
      </c>
      <c r="L272" s="30" t="s">
        <v>54</v>
      </c>
    </row>
    <row r="273" spans="11:12" x14ac:dyDescent="0.25">
      <c r="K273" s="48" t="s">
        <v>54</v>
      </c>
      <c r="L273" s="30" t="s">
        <v>54</v>
      </c>
    </row>
    <row r="274" spans="11:12" x14ac:dyDescent="0.25">
      <c r="K274" s="48" t="s">
        <v>54</v>
      </c>
      <c r="L274" s="30" t="s">
        <v>54</v>
      </c>
    </row>
    <row r="275" spans="11:12" x14ac:dyDescent="0.25">
      <c r="K275" s="48" t="s">
        <v>54</v>
      </c>
      <c r="L275" s="30" t="s">
        <v>54</v>
      </c>
    </row>
    <row r="276" spans="11:12" x14ac:dyDescent="0.25">
      <c r="K276" s="48" t="s">
        <v>54</v>
      </c>
      <c r="L276" s="30" t="s">
        <v>54</v>
      </c>
    </row>
    <row r="277" spans="11:12" x14ac:dyDescent="0.25">
      <c r="K277" s="48" t="s">
        <v>54</v>
      </c>
      <c r="L277" s="30" t="s">
        <v>54</v>
      </c>
    </row>
    <row r="278" spans="11:12" x14ac:dyDescent="0.25">
      <c r="K278" s="48" t="s">
        <v>54</v>
      </c>
      <c r="L278" s="30" t="s">
        <v>54</v>
      </c>
    </row>
    <row r="279" spans="11:12" x14ac:dyDescent="0.25">
      <c r="K279" s="48" t="s">
        <v>54</v>
      </c>
      <c r="L279" s="30" t="s">
        <v>54</v>
      </c>
    </row>
    <row r="280" spans="11:12" x14ac:dyDescent="0.25">
      <c r="K280" s="48" t="s">
        <v>54</v>
      </c>
      <c r="L280" s="30" t="s">
        <v>54</v>
      </c>
    </row>
    <row r="281" spans="11:12" x14ac:dyDescent="0.25">
      <c r="K281" s="48" t="s">
        <v>54</v>
      </c>
      <c r="L281" s="30" t="s">
        <v>54</v>
      </c>
    </row>
    <row r="282" spans="11:12" x14ac:dyDescent="0.25">
      <c r="K282" s="48" t="s">
        <v>54</v>
      </c>
      <c r="L282" s="30" t="s">
        <v>54</v>
      </c>
    </row>
    <row r="283" spans="11:12" x14ac:dyDescent="0.25">
      <c r="K283" s="48" t="s">
        <v>54</v>
      </c>
      <c r="L283" s="30" t="s">
        <v>54</v>
      </c>
    </row>
    <row r="284" spans="11:12" x14ac:dyDescent="0.25">
      <c r="K284" s="48" t="s">
        <v>54</v>
      </c>
      <c r="L284" s="30" t="s">
        <v>54</v>
      </c>
    </row>
    <row r="285" spans="11:12" x14ac:dyDescent="0.25">
      <c r="K285" s="48" t="s">
        <v>54</v>
      </c>
      <c r="L285" s="30" t="s">
        <v>54</v>
      </c>
    </row>
    <row r="286" spans="11:12" x14ac:dyDescent="0.25">
      <c r="K286" s="48" t="s">
        <v>54</v>
      </c>
      <c r="L286" s="30" t="s">
        <v>54</v>
      </c>
    </row>
    <row r="287" spans="11:12" x14ac:dyDescent="0.25">
      <c r="K287" s="48" t="s">
        <v>54</v>
      </c>
      <c r="L287" s="30" t="s">
        <v>54</v>
      </c>
    </row>
    <row r="288" spans="11:12" x14ac:dyDescent="0.25">
      <c r="K288" s="48" t="s">
        <v>54</v>
      </c>
      <c r="L288" s="30" t="s">
        <v>54</v>
      </c>
    </row>
    <row r="289" spans="11:12" x14ac:dyDescent="0.25">
      <c r="K289" s="48" t="s">
        <v>54</v>
      </c>
      <c r="L289" s="30" t="s">
        <v>54</v>
      </c>
    </row>
    <row r="290" spans="11:12" x14ac:dyDescent="0.25">
      <c r="K290" s="48" t="s">
        <v>54</v>
      </c>
      <c r="L290" s="30" t="s">
        <v>54</v>
      </c>
    </row>
    <row r="291" spans="11:12" x14ac:dyDescent="0.25">
      <c r="K291" s="48" t="s">
        <v>54</v>
      </c>
      <c r="L291" s="30" t="s">
        <v>54</v>
      </c>
    </row>
    <row r="292" spans="11:12" x14ac:dyDescent="0.25">
      <c r="K292" s="48" t="s">
        <v>54</v>
      </c>
      <c r="L292" s="30" t="s">
        <v>54</v>
      </c>
    </row>
    <row r="293" spans="11:12" x14ac:dyDescent="0.25">
      <c r="K293" s="48" t="s">
        <v>54</v>
      </c>
      <c r="L293" s="30" t="s">
        <v>54</v>
      </c>
    </row>
    <row r="294" spans="11:12" x14ac:dyDescent="0.25">
      <c r="K294" s="48" t="s">
        <v>54</v>
      </c>
      <c r="L294" s="30" t="s">
        <v>54</v>
      </c>
    </row>
    <row r="295" spans="11:12" x14ac:dyDescent="0.25">
      <c r="K295" s="48" t="s">
        <v>54</v>
      </c>
      <c r="L295" s="30" t="s">
        <v>54</v>
      </c>
    </row>
    <row r="296" spans="11:12" x14ac:dyDescent="0.25">
      <c r="K296" s="48" t="s">
        <v>54</v>
      </c>
      <c r="L296" s="30" t="s">
        <v>54</v>
      </c>
    </row>
    <row r="297" spans="11:12" x14ac:dyDescent="0.25">
      <c r="K297" s="48" t="s">
        <v>54</v>
      </c>
      <c r="L297" s="30" t="s">
        <v>54</v>
      </c>
    </row>
    <row r="298" spans="11:12" x14ac:dyDescent="0.25">
      <c r="K298" s="48" t="s">
        <v>54</v>
      </c>
      <c r="L298" s="30" t="s">
        <v>54</v>
      </c>
    </row>
    <row r="299" spans="11:12" x14ac:dyDescent="0.25">
      <c r="K299" s="48" t="s">
        <v>54</v>
      </c>
      <c r="L299" s="30" t="s">
        <v>54</v>
      </c>
    </row>
    <row r="300" spans="11:12" x14ac:dyDescent="0.25">
      <c r="K300" s="48" t="s">
        <v>54</v>
      </c>
      <c r="L300" s="30" t="s">
        <v>54</v>
      </c>
    </row>
    <row r="301" spans="11:12" x14ac:dyDescent="0.25">
      <c r="K301" s="48" t="s">
        <v>54</v>
      </c>
      <c r="L301" s="30" t="s">
        <v>54</v>
      </c>
    </row>
    <row r="302" spans="11:12" x14ac:dyDescent="0.25">
      <c r="K302" s="48" t="s">
        <v>54</v>
      </c>
      <c r="L302" s="30" t="s">
        <v>54</v>
      </c>
    </row>
    <row r="303" spans="11:12" x14ac:dyDescent="0.25">
      <c r="K303" s="48" t="s">
        <v>54</v>
      </c>
      <c r="L303" s="30" t="s">
        <v>54</v>
      </c>
    </row>
    <row r="304" spans="11:12" x14ac:dyDescent="0.25">
      <c r="K304" s="26" t="s">
        <v>55</v>
      </c>
      <c r="L304" s="49"/>
    </row>
    <row r="305" spans="11:12" x14ac:dyDescent="0.25">
      <c r="K305" s="48">
        <v>43904</v>
      </c>
      <c r="L305" s="30">
        <v>100</v>
      </c>
    </row>
    <row r="306" spans="11:12" x14ac:dyDescent="0.25">
      <c r="K306" s="48">
        <v>43911</v>
      </c>
      <c r="L306" s="30">
        <v>99.602999999999994</v>
      </c>
    </row>
    <row r="307" spans="11:12" x14ac:dyDescent="0.25">
      <c r="K307" s="48">
        <v>43918</v>
      </c>
      <c r="L307" s="30">
        <v>98.104600000000005</v>
      </c>
    </row>
    <row r="308" spans="11:12" x14ac:dyDescent="0.25">
      <c r="K308" s="48">
        <v>43925</v>
      </c>
      <c r="L308" s="30">
        <v>96.234200000000001</v>
      </c>
    </row>
    <row r="309" spans="11:12" x14ac:dyDescent="0.25">
      <c r="K309" s="48">
        <v>43932</v>
      </c>
      <c r="L309" s="30">
        <v>93.486699999999999</v>
      </c>
    </row>
    <row r="310" spans="11:12" x14ac:dyDescent="0.25">
      <c r="K310" s="48">
        <v>43939</v>
      </c>
      <c r="L310" s="30">
        <v>93.691900000000004</v>
      </c>
    </row>
    <row r="311" spans="11:12" x14ac:dyDescent="0.25">
      <c r="K311" s="48">
        <v>43946</v>
      </c>
      <c r="L311" s="30">
        <v>94.107799999999997</v>
      </c>
    </row>
    <row r="312" spans="11:12" x14ac:dyDescent="0.25">
      <c r="K312" s="48">
        <v>43953</v>
      </c>
      <c r="L312" s="30">
        <v>94.654899999999998</v>
      </c>
    </row>
    <row r="313" spans="11:12" x14ac:dyDescent="0.25">
      <c r="K313" s="48">
        <v>43960</v>
      </c>
      <c r="L313" s="30">
        <v>93.577600000000004</v>
      </c>
    </row>
    <row r="314" spans="11:12" x14ac:dyDescent="0.25">
      <c r="K314" s="48">
        <v>43967</v>
      </c>
      <c r="L314" s="30">
        <v>92.811599999999999</v>
      </c>
    </row>
    <row r="315" spans="11:12" x14ac:dyDescent="0.25">
      <c r="K315" s="48">
        <v>43974</v>
      </c>
      <c r="L315" s="30">
        <v>92.462299999999999</v>
      </c>
    </row>
    <row r="316" spans="11:12" x14ac:dyDescent="0.25">
      <c r="K316" s="48">
        <v>43981</v>
      </c>
      <c r="L316" s="30">
        <v>93.789699999999996</v>
      </c>
    </row>
    <row r="317" spans="11:12" x14ac:dyDescent="0.25">
      <c r="K317" s="48">
        <v>43988</v>
      </c>
      <c r="L317" s="30">
        <v>95.925799999999995</v>
      </c>
    </row>
    <row r="318" spans="11:12" x14ac:dyDescent="0.25">
      <c r="K318" s="48">
        <v>43995</v>
      </c>
      <c r="L318" s="30">
        <v>96.602199999999996</v>
      </c>
    </row>
    <row r="319" spans="11:12" x14ac:dyDescent="0.25">
      <c r="K319" s="48">
        <v>44002</v>
      </c>
      <c r="L319" s="30">
        <v>97.580100000000002</v>
      </c>
    </row>
    <row r="320" spans="11:12" x14ac:dyDescent="0.25">
      <c r="K320" s="48">
        <v>44009</v>
      </c>
      <c r="L320" s="30">
        <v>97.325999999999993</v>
      </c>
    </row>
    <row r="321" spans="11:12" x14ac:dyDescent="0.25">
      <c r="K321" s="48">
        <v>44016</v>
      </c>
      <c r="L321" s="30">
        <v>99.113399999999999</v>
      </c>
    </row>
    <row r="322" spans="11:12" x14ac:dyDescent="0.25">
      <c r="K322" s="48">
        <v>44023</v>
      </c>
      <c r="L322" s="30">
        <v>96.733099999999993</v>
      </c>
    </row>
    <row r="323" spans="11:12" x14ac:dyDescent="0.25">
      <c r="K323" s="48">
        <v>44030</v>
      </c>
      <c r="L323" s="30">
        <v>96.560900000000004</v>
      </c>
    </row>
    <row r="324" spans="11:12" x14ac:dyDescent="0.25">
      <c r="K324" s="48">
        <v>44037</v>
      </c>
      <c r="L324" s="30">
        <v>96.361599999999996</v>
      </c>
    </row>
    <row r="325" spans="11:12" x14ac:dyDescent="0.25">
      <c r="K325" s="48">
        <v>44044</v>
      </c>
      <c r="L325" s="30">
        <v>97.197000000000003</v>
      </c>
    </row>
    <row r="326" spans="11:12" x14ac:dyDescent="0.25">
      <c r="K326" s="48">
        <v>44051</v>
      </c>
      <c r="L326" s="30">
        <v>97.652299999999997</v>
      </c>
    </row>
    <row r="327" spans="11:12" x14ac:dyDescent="0.25">
      <c r="K327" s="48">
        <v>44058</v>
      </c>
      <c r="L327" s="30">
        <v>97.159899999999993</v>
      </c>
    </row>
    <row r="328" spans="11:12" x14ac:dyDescent="0.25">
      <c r="K328" s="48">
        <v>44065</v>
      </c>
      <c r="L328" s="30">
        <v>97.026799999999994</v>
      </c>
    </row>
    <row r="329" spans="11:12" x14ac:dyDescent="0.25">
      <c r="K329" s="48">
        <v>44072</v>
      </c>
      <c r="L329" s="30">
        <v>97.246300000000005</v>
      </c>
    </row>
    <row r="330" spans="11:12" x14ac:dyDescent="0.25">
      <c r="K330" s="48">
        <v>44079</v>
      </c>
      <c r="L330" s="30">
        <v>99.963800000000006</v>
      </c>
    </row>
    <row r="331" spans="11:12" x14ac:dyDescent="0.25">
      <c r="K331" s="48">
        <v>44086</v>
      </c>
      <c r="L331" s="30">
        <v>100.9674</v>
      </c>
    </row>
    <row r="332" spans="11:12" x14ac:dyDescent="0.25">
      <c r="K332" s="48">
        <v>44093</v>
      </c>
      <c r="L332" s="30">
        <v>101.85250000000001</v>
      </c>
    </row>
    <row r="333" spans="11:12" x14ac:dyDescent="0.25">
      <c r="K333" s="48">
        <v>44100</v>
      </c>
      <c r="L333" s="30">
        <v>101.0198</v>
      </c>
    </row>
    <row r="334" spans="11:12" x14ac:dyDescent="0.25">
      <c r="K334" s="48">
        <v>44107</v>
      </c>
      <c r="L334" s="30">
        <v>98.883399999999995</v>
      </c>
    </row>
    <row r="335" spans="11:12" x14ac:dyDescent="0.25">
      <c r="K335" s="48">
        <v>44114</v>
      </c>
      <c r="L335" s="30">
        <v>97.873199999999997</v>
      </c>
    </row>
    <row r="336" spans="11:12" x14ac:dyDescent="0.25">
      <c r="K336" s="48">
        <v>44121</v>
      </c>
      <c r="L336" s="30">
        <v>98.568100000000001</v>
      </c>
    </row>
    <row r="337" spans="11:12" x14ac:dyDescent="0.25">
      <c r="K337" s="48">
        <v>44128</v>
      </c>
      <c r="L337" s="30">
        <v>97.963499999999996</v>
      </c>
    </row>
    <row r="338" spans="11:12" x14ac:dyDescent="0.25">
      <c r="K338" s="48">
        <v>44135</v>
      </c>
      <c r="L338" s="30">
        <v>97.997600000000006</v>
      </c>
    </row>
    <row r="339" spans="11:12" x14ac:dyDescent="0.25">
      <c r="K339" s="48">
        <v>44142</v>
      </c>
      <c r="L339" s="30">
        <v>99.251499999999993</v>
      </c>
    </row>
    <row r="340" spans="11:12" x14ac:dyDescent="0.25">
      <c r="K340" s="48">
        <v>44149</v>
      </c>
      <c r="L340" s="30">
        <v>100.17319999999999</v>
      </c>
    </row>
    <row r="341" spans="11:12" x14ac:dyDescent="0.25">
      <c r="K341" s="48">
        <v>44156</v>
      </c>
      <c r="L341" s="30">
        <v>100.22920000000001</v>
      </c>
    </row>
    <row r="342" spans="11:12" x14ac:dyDescent="0.25">
      <c r="K342" s="48">
        <v>44163</v>
      </c>
      <c r="L342" s="30">
        <v>101.5762</v>
      </c>
    </row>
    <row r="343" spans="11:12" x14ac:dyDescent="0.25">
      <c r="K343" s="48">
        <v>44170</v>
      </c>
      <c r="L343" s="30">
        <v>103.3623</v>
      </c>
    </row>
    <row r="344" spans="11:12" x14ac:dyDescent="0.25">
      <c r="K344" s="48">
        <v>44177</v>
      </c>
      <c r="L344" s="30">
        <v>103.83669999999999</v>
      </c>
    </row>
    <row r="345" spans="11:12" x14ac:dyDescent="0.25">
      <c r="K345" s="48">
        <v>44184</v>
      </c>
      <c r="L345" s="30">
        <v>103.70829999999999</v>
      </c>
    </row>
    <row r="346" spans="11:12" x14ac:dyDescent="0.25">
      <c r="K346" s="48">
        <v>44191</v>
      </c>
      <c r="L346" s="30">
        <v>98.2393</v>
      </c>
    </row>
    <row r="347" spans="11:12" x14ac:dyDescent="0.25">
      <c r="K347" s="48">
        <v>44198</v>
      </c>
      <c r="L347" s="30">
        <v>94.650599999999997</v>
      </c>
    </row>
    <row r="348" spans="11:12" x14ac:dyDescent="0.25">
      <c r="K348" s="48">
        <v>44205</v>
      </c>
      <c r="L348" s="30">
        <v>95.644099999999995</v>
      </c>
    </row>
    <row r="349" spans="11:12" x14ac:dyDescent="0.25">
      <c r="K349" s="48">
        <v>44212</v>
      </c>
      <c r="L349" s="30">
        <v>97.678299999999993</v>
      </c>
    </row>
    <row r="350" spans="11:12" x14ac:dyDescent="0.25">
      <c r="K350" s="48">
        <v>44219</v>
      </c>
      <c r="L350" s="30">
        <v>98.293300000000002</v>
      </c>
    </row>
    <row r="351" spans="11:12" x14ac:dyDescent="0.25">
      <c r="K351" s="48">
        <v>44226</v>
      </c>
      <c r="L351" s="30">
        <v>98.661500000000004</v>
      </c>
    </row>
    <row r="352" spans="11:12" x14ac:dyDescent="0.25">
      <c r="K352" s="48">
        <v>44233</v>
      </c>
      <c r="L352" s="30">
        <v>102.6096</v>
      </c>
    </row>
    <row r="353" spans="11:12" x14ac:dyDescent="0.25">
      <c r="K353" s="48">
        <v>44240</v>
      </c>
      <c r="L353" s="30">
        <v>104.1665</v>
      </c>
    </row>
    <row r="354" spans="11:12" x14ac:dyDescent="0.25">
      <c r="K354" s="48">
        <v>44247</v>
      </c>
      <c r="L354" s="30">
        <v>104.1627</v>
      </c>
    </row>
    <row r="355" spans="11:12" x14ac:dyDescent="0.25">
      <c r="K355" s="48">
        <v>44254</v>
      </c>
      <c r="L355" s="30">
        <v>104.5933</v>
      </c>
    </row>
    <row r="356" spans="11:12" x14ac:dyDescent="0.25">
      <c r="K356" s="48">
        <v>44261</v>
      </c>
      <c r="L356" s="30">
        <v>105.33459999999999</v>
      </c>
    </row>
    <row r="357" spans="11:12" x14ac:dyDescent="0.25">
      <c r="K357" s="48">
        <v>44268</v>
      </c>
      <c r="L357" s="30">
        <v>105.31699999999999</v>
      </c>
    </row>
    <row r="358" spans="11:12" x14ac:dyDescent="0.25">
      <c r="K358" s="48">
        <v>44275</v>
      </c>
      <c r="L358" s="30">
        <v>105.28060000000001</v>
      </c>
    </row>
    <row r="359" spans="11:12" x14ac:dyDescent="0.25">
      <c r="K359" s="48">
        <v>44282</v>
      </c>
      <c r="L359" s="30">
        <v>105.5879</v>
      </c>
    </row>
    <row r="360" spans="11:12" x14ac:dyDescent="0.25">
      <c r="K360" s="48">
        <v>44289</v>
      </c>
      <c r="L360" s="30">
        <v>105.11660000000001</v>
      </c>
    </row>
    <row r="361" spans="11:12" x14ac:dyDescent="0.25">
      <c r="K361" s="48">
        <v>44296</v>
      </c>
      <c r="L361" s="30">
        <v>103.377</v>
      </c>
    </row>
    <row r="362" spans="11:12" x14ac:dyDescent="0.25">
      <c r="K362" s="48">
        <v>44303</v>
      </c>
      <c r="L362" s="30">
        <v>103.7624</v>
      </c>
    </row>
    <row r="363" spans="11:12" x14ac:dyDescent="0.25">
      <c r="K363" s="48">
        <v>44310</v>
      </c>
      <c r="L363" s="30">
        <v>103.1751</v>
      </c>
    </row>
    <row r="364" spans="11:12" x14ac:dyDescent="0.25">
      <c r="K364" s="48">
        <v>44317</v>
      </c>
      <c r="L364" s="30">
        <v>102.71299999999999</v>
      </c>
    </row>
    <row r="365" spans="11:12" x14ac:dyDescent="0.25">
      <c r="K365" s="48">
        <v>44324</v>
      </c>
      <c r="L365" s="30">
        <v>101.8847</v>
      </c>
    </row>
    <row r="366" spans="11:12" x14ac:dyDescent="0.25">
      <c r="K366" s="48" t="s">
        <v>54</v>
      </c>
      <c r="L366" s="30" t="s">
        <v>54</v>
      </c>
    </row>
    <row r="367" spans="11:12" x14ac:dyDescent="0.25">
      <c r="K367" s="48" t="s">
        <v>54</v>
      </c>
      <c r="L367" s="30" t="s">
        <v>54</v>
      </c>
    </row>
    <row r="368" spans="11:12" x14ac:dyDescent="0.25">
      <c r="K368" s="48" t="s">
        <v>54</v>
      </c>
      <c r="L368" s="30" t="s">
        <v>54</v>
      </c>
    </row>
    <row r="369" spans="11:12" x14ac:dyDescent="0.25">
      <c r="K369" s="48" t="s">
        <v>54</v>
      </c>
      <c r="L369" s="30" t="s">
        <v>54</v>
      </c>
    </row>
    <row r="370" spans="11:12" x14ac:dyDescent="0.25">
      <c r="K370" s="48" t="s">
        <v>54</v>
      </c>
      <c r="L370" s="30" t="s">
        <v>54</v>
      </c>
    </row>
    <row r="371" spans="11:12" x14ac:dyDescent="0.25">
      <c r="K371" s="48" t="s">
        <v>54</v>
      </c>
      <c r="L371" s="30" t="s">
        <v>54</v>
      </c>
    </row>
    <row r="372" spans="11:12" x14ac:dyDescent="0.25">
      <c r="K372" s="48" t="s">
        <v>54</v>
      </c>
      <c r="L372" s="30" t="s">
        <v>54</v>
      </c>
    </row>
    <row r="373" spans="11:12" x14ac:dyDescent="0.25">
      <c r="K373" s="48" t="s">
        <v>54</v>
      </c>
      <c r="L373" s="30" t="s">
        <v>54</v>
      </c>
    </row>
    <row r="374" spans="11:12" x14ac:dyDescent="0.25">
      <c r="K374" s="48" t="s">
        <v>54</v>
      </c>
      <c r="L374" s="30" t="s">
        <v>54</v>
      </c>
    </row>
    <row r="375" spans="11:12" x14ac:dyDescent="0.25">
      <c r="K375" s="48" t="s">
        <v>54</v>
      </c>
      <c r="L375" s="30" t="s">
        <v>54</v>
      </c>
    </row>
    <row r="376" spans="11:12" x14ac:dyDescent="0.25">
      <c r="K376" s="48" t="s">
        <v>54</v>
      </c>
      <c r="L376" s="30" t="s">
        <v>54</v>
      </c>
    </row>
    <row r="377" spans="11:12" x14ac:dyDescent="0.25">
      <c r="K377" s="48" t="s">
        <v>54</v>
      </c>
      <c r="L377" s="30" t="s">
        <v>54</v>
      </c>
    </row>
    <row r="378" spans="11:12" x14ac:dyDescent="0.25">
      <c r="K378" s="48" t="s">
        <v>54</v>
      </c>
      <c r="L378" s="30" t="s">
        <v>54</v>
      </c>
    </row>
    <row r="379" spans="11:12" x14ac:dyDescent="0.25">
      <c r="K379" s="48" t="s">
        <v>54</v>
      </c>
      <c r="L379" s="30" t="s">
        <v>54</v>
      </c>
    </row>
    <row r="380" spans="11:12" x14ac:dyDescent="0.25">
      <c r="K380" s="48" t="s">
        <v>54</v>
      </c>
      <c r="L380" s="30" t="s">
        <v>54</v>
      </c>
    </row>
    <row r="381" spans="11:12" x14ac:dyDescent="0.25">
      <c r="K381" s="48" t="s">
        <v>54</v>
      </c>
      <c r="L381" s="30" t="s">
        <v>54</v>
      </c>
    </row>
    <row r="382" spans="11:12" x14ac:dyDescent="0.25">
      <c r="K382" s="48" t="s">
        <v>54</v>
      </c>
      <c r="L382" s="30" t="s">
        <v>54</v>
      </c>
    </row>
    <row r="383" spans="11:12" x14ac:dyDescent="0.25">
      <c r="K383" s="48" t="s">
        <v>54</v>
      </c>
      <c r="L383" s="30" t="s">
        <v>54</v>
      </c>
    </row>
    <row r="384" spans="11:12" x14ac:dyDescent="0.25">
      <c r="K384" s="48" t="s">
        <v>54</v>
      </c>
      <c r="L384" s="30" t="s">
        <v>54</v>
      </c>
    </row>
    <row r="385" spans="11:12" x14ac:dyDescent="0.25">
      <c r="K385" s="48" t="s">
        <v>54</v>
      </c>
      <c r="L385" s="30" t="s">
        <v>54</v>
      </c>
    </row>
    <row r="386" spans="11:12" x14ac:dyDescent="0.25">
      <c r="K386" s="48" t="s">
        <v>54</v>
      </c>
      <c r="L386" s="30" t="s">
        <v>54</v>
      </c>
    </row>
    <row r="387" spans="11:12" x14ac:dyDescent="0.25">
      <c r="K387" s="48" t="s">
        <v>54</v>
      </c>
      <c r="L387" s="30" t="s">
        <v>54</v>
      </c>
    </row>
    <row r="388" spans="11:12" x14ac:dyDescent="0.25">
      <c r="K388" s="48" t="s">
        <v>54</v>
      </c>
      <c r="L388" s="30" t="s">
        <v>54</v>
      </c>
    </row>
    <row r="389" spans="11:12" x14ac:dyDescent="0.25">
      <c r="K389" s="48" t="s">
        <v>54</v>
      </c>
      <c r="L389" s="30" t="s">
        <v>54</v>
      </c>
    </row>
    <row r="390" spans="11:12" x14ac:dyDescent="0.25">
      <c r="K390" s="48" t="s">
        <v>54</v>
      </c>
      <c r="L390" s="30" t="s">
        <v>54</v>
      </c>
    </row>
    <row r="391" spans="11:12" x14ac:dyDescent="0.25">
      <c r="K391" s="48" t="s">
        <v>54</v>
      </c>
      <c r="L391" s="30" t="s">
        <v>54</v>
      </c>
    </row>
    <row r="392" spans="11:12" x14ac:dyDescent="0.25">
      <c r="K392" s="48" t="s">
        <v>54</v>
      </c>
      <c r="L392" s="30" t="s">
        <v>54</v>
      </c>
    </row>
    <row r="393" spans="11:12" x14ac:dyDescent="0.25">
      <c r="K393" s="48" t="s">
        <v>54</v>
      </c>
      <c r="L393" s="30" t="s">
        <v>54</v>
      </c>
    </row>
    <row r="394" spans="11:12" x14ac:dyDescent="0.25">
      <c r="K394" s="48" t="s">
        <v>54</v>
      </c>
      <c r="L394" s="30" t="s">
        <v>54</v>
      </c>
    </row>
    <row r="395" spans="11:12" x14ac:dyDescent="0.25">
      <c r="K395" s="48" t="s">
        <v>54</v>
      </c>
      <c r="L395" s="30" t="s">
        <v>54</v>
      </c>
    </row>
    <row r="396" spans="11:12" x14ac:dyDescent="0.25">
      <c r="K396" s="48" t="s">
        <v>54</v>
      </c>
      <c r="L396" s="30" t="s">
        <v>54</v>
      </c>
    </row>
    <row r="397" spans="11:12" x14ac:dyDescent="0.25">
      <c r="K397" s="48" t="s">
        <v>54</v>
      </c>
      <c r="L397" s="30" t="s">
        <v>54</v>
      </c>
    </row>
    <row r="398" spans="11:12" x14ac:dyDescent="0.25">
      <c r="K398" s="48" t="s">
        <v>54</v>
      </c>
      <c r="L398" s="30" t="s">
        <v>54</v>
      </c>
    </row>
    <row r="399" spans="11:12" x14ac:dyDescent="0.25">
      <c r="K399" s="48" t="s">
        <v>54</v>
      </c>
      <c r="L399" s="30" t="s">
        <v>54</v>
      </c>
    </row>
    <row r="400" spans="11:12" x14ac:dyDescent="0.25">
      <c r="K400" s="48" t="s">
        <v>54</v>
      </c>
      <c r="L400" s="30" t="s">
        <v>54</v>
      </c>
    </row>
    <row r="401" spans="11:12" x14ac:dyDescent="0.25">
      <c r="K401" s="48" t="s">
        <v>54</v>
      </c>
      <c r="L401" s="30" t="s">
        <v>54</v>
      </c>
    </row>
    <row r="402" spans="11:12" x14ac:dyDescent="0.25">
      <c r="K402" s="48" t="s">
        <v>54</v>
      </c>
      <c r="L402" s="30" t="s">
        <v>54</v>
      </c>
    </row>
    <row r="403" spans="11:12" x14ac:dyDescent="0.25">
      <c r="K403" s="48" t="s">
        <v>54</v>
      </c>
      <c r="L403" s="30" t="s">
        <v>54</v>
      </c>
    </row>
    <row r="404" spans="11:12" x14ac:dyDescent="0.25">
      <c r="K404" s="48" t="s">
        <v>54</v>
      </c>
      <c r="L404" s="30" t="s">
        <v>54</v>
      </c>
    </row>
    <row r="405" spans="11:12" x14ac:dyDescent="0.25">
      <c r="K405" s="48" t="s">
        <v>54</v>
      </c>
      <c r="L405" s="30" t="s">
        <v>54</v>
      </c>
    </row>
    <row r="406" spans="11:12" x14ac:dyDescent="0.25">
      <c r="K406" s="48" t="s">
        <v>54</v>
      </c>
      <c r="L406" s="30" t="s">
        <v>54</v>
      </c>
    </row>
    <row r="407" spans="11:12" x14ac:dyDescent="0.25">
      <c r="K407" s="48" t="s">
        <v>54</v>
      </c>
      <c r="L407" s="30" t="s">
        <v>54</v>
      </c>
    </row>
    <row r="408" spans="11:12" x14ac:dyDescent="0.25">
      <c r="K408" s="48" t="s">
        <v>54</v>
      </c>
      <c r="L408" s="30" t="s">
        <v>54</v>
      </c>
    </row>
    <row r="409" spans="11:12" x14ac:dyDescent="0.25">
      <c r="K409" s="48" t="s">
        <v>54</v>
      </c>
      <c r="L409" s="30" t="s">
        <v>54</v>
      </c>
    </row>
    <row r="410" spans="11:12" x14ac:dyDescent="0.25">
      <c r="K410" s="48" t="s">
        <v>54</v>
      </c>
      <c r="L410" s="30" t="s">
        <v>54</v>
      </c>
    </row>
    <row r="411" spans="11:12" x14ac:dyDescent="0.25">
      <c r="K411" s="48" t="s">
        <v>54</v>
      </c>
      <c r="L411" s="30" t="s">
        <v>54</v>
      </c>
    </row>
    <row r="412" spans="11:12" x14ac:dyDescent="0.25">
      <c r="K412" s="48" t="s">
        <v>54</v>
      </c>
      <c r="L412" s="30" t="s">
        <v>54</v>
      </c>
    </row>
    <row r="413" spans="11:12" x14ac:dyDescent="0.25">
      <c r="K413" s="48" t="s">
        <v>54</v>
      </c>
      <c r="L413" s="30" t="s">
        <v>54</v>
      </c>
    </row>
    <row r="414" spans="11:12" x14ac:dyDescent="0.25">
      <c r="K414" s="48" t="s">
        <v>54</v>
      </c>
      <c r="L414" s="30" t="s">
        <v>54</v>
      </c>
    </row>
    <row r="415" spans="11:12" x14ac:dyDescent="0.25">
      <c r="K415" s="48" t="s">
        <v>54</v>
      </c>
      <c r="L415" s="30" t="s">
        <v>54</v>
      </c>
    </row>
    <row r="416" spans="11:12" x14ac:dyDescent="0.25">
      <c r="K416" s="48" t="s">
        <v>54</v>
      </c>
      <c r="L416" s="30" t="s">
        <v>54</v>
      </c>
    </row>
    <row r="417" spans="11:12" x14ac:dyDescent="0.25">
      <c r="K417" s="48" t="s">
        <v>54</v>
      </c>
      <c r="L417" s="30" t="s">
        <v>54</v>
      </c>
    </row>
    <row r="418" spans="11:12" x14ac:dyDescent="0.25">
      <c r="K418" s="48" t="s">
        <v>54</v>
      </c>
      <c r="L418" s="30" t="s">
        <v>54</v>
      </c>
    </row>
    <row r="419" spans="11:12" x14ac:dyDescent="0.25">
      <c r="K419" s="48" t="s">
        <v>54</v>
      </c>
      <c r="L419" s="30" t="s">
        <v>54</v>
      </c>
    </row>
    <row r="420" spans="11:12" x14ac:dyDescent="0.25">
      <c r="K420" s="48" t="s">
        <v>54</v>
      </c>
      <c r="L420" s="30" t="s">
        <v>54</v>
      </c>
    </row>
    <row r="421" spans="11:12" x14ac:dyDescent="0.25">
      <c r="K421" s="48" t="s">
        <v>54</v>
      </c>
      <c r="L421" s="30" t="s">
        <v>54</v>
      </c>
    </row>
    <row r="422" spans="11:12" x14ac:dyDescent="0.25">
      <c r="K422" s="48" t="s">
        <v>54</v>
      </c>
      <c r="L422" s="30" t="s">
        <v>54</v>
      </c>
    </row>
    <row r="423" spans="11:12" x14ac:dyDescent="0.25">
      <c r="K423" s="48" t="s">
        <v>54</v>
      </c>
      <c r="L423" s="30" t="s">
        <v>54</v>
      </c>
    </row>
    <row r="424" spans="11:12" x14ac:dyDescent="0.25">
      <c r="K424" s="48" t="s">
        <v>54</v>
      </c>
      <c r="L424" s="30" t="s">
        <v>54</v>
      </c>
    </row>
    <row r="425" spans="11:12" x14ac:dyDescent="0.25">
      <c r="K425" s="48" t="s">
        <v>54</v>
      </c>
      <c r="L425" s="30" t="s">
        <v>54</v>
      </c>
    </row>
    <row r="426" spans="11:12" x14ac:dyDescent="0.25">
      <c r="K426" s="48" t="s">
        <v>54</v>
      </c>
      <c r="L426" s="30" t="s">
        <v>54</v>
      </c>
    </row>
    <row r="427" spans="11:12" x14ac:dyDescent="0.25">
      <c r="K427" s="48" t="s">
        <v>54</v>
      </c>
      <c r="L427" s="30" t="s">
        <v>54</v>
      </c>
    </row>
    <row r="428" spans="11:12" x14ac:dyDescent="0.25">
      <c r="K428" s="48" t="s">
        <v>54</v>
      </c>
      <c r="L428" s="30" t="s">
        <v>54</v>
      </c>
    </row>
    <row r="429" spans="11:12" x14ac:dyDescent="0.25">
      <c r="K429" s="48" t="s">
        <v>54</v>
      </c>
      <c r="L429" s="30" t="s">
        <v>54</v>
      </c>
    </row>
    <row r="430" spans="11:12" x14ac:dyDescent="0.25">
      <c r="K430" s="48" t="s">
        <v>54</v>
      </c>
      <c r="L430" s="30" t="s">
        <v>54</v>
      </c>
    </row>
    <row r="431" spans="11:12" x14ac:dyDescent="0.25">
      <c r="K431" s="48" t="s">
        <v>54</v>
      </c>
      <c r="L431" s="30" t="s">
        <v>54</v>
      </c>
    </row>
    <row r="432" spans="11:12" x14ac:dyDescent="0.25">
      <c r="K432" s="48" t="s">
        <v>54</v>
      </c>
      <c r="L432" s="30" t="s">
        <v>54</v>
      </c>
    </row>
    <row r="433" spans="11:12" x14ac:dyDescent="0.25">
      <c r="K433" s="48" t="s">
        <v>54</v>
      </c>
      <c r="L433" s="30" t="s">
        <v>54</v>
      </c>
    </row>
    <row r="434" spans="11:12" x14ac:dyDescent="0.25">
      <c r="K434" s="48" t="s">
        <v>54</v>
      </c>
      <c r="L434" s="30" t="s">
        <v>54</v>
      </c>
    </row>
    <row r="435" spans="11:12" x14ac:dyDescent="0.25">
      <c r="K435" s="48" t="s">
        <v>54</v>
      </c>
      <c r="L435" s="30" t="s">
        <v>54</v>
      </c>
    </row>
    <row r="436" spans="11:12" x14ac:dyDescent="0.25">
      <c r="K436" s="48" t="s">
        <v>54</v>
      </c>
      <c r="L436" s="30" t="s">
        <v>54</v>
      </c>
    </row>
    <row r="437" spans="11:12" x14ac:dyDescent="0.25">
      <c r="K437" s="48" t="s">
        <v>54</v>
      </c>
      <c r="L437" s="30" t="s">
        <v>54</v>
      </c>
    </row>
    <row r="438" spans="11:12" x14ac:dyDescent="0.25">
      <c r="K438" s="48" t="s">
        <v>54</v>
      </c>
      <c r="L438" s="30" t="s">
        <v>54</v>
      </c>
    </row>
    <row r="439" spans="11:12" x14ac:dyDescent="0.25">
      <c r="K439" s="48" t="s">
        <v>54</v>
      </c>
      <c r="L439" s="30" t="s">
        <v>54</v>
      </c>
    </row>
    <row r="440" spans="11:12" x14ac:dyDescent="0.25">
      <c r="K440" s="48" t="s">
        <v>54</v>
      </c>
      <c r="L440" s="30" t="s">
        <v>54</v>
      </c>
    </row>
    <row r="441" spans="11:12" x14ac:dyDescent="0.25">
      <c r="K441" s="48" t="s">
        <v>54</v>
      </c>
      <c r="L441" s="30" t="s">
        <v>54</v>
      </c>
    </row>
    <row r="442" spans="11:12" x14ac:dyDescent="0.25">
      <c r="K442" s="48" t="s">
        <v>54</v>
      </c>
      <c r="L442" s="30" t="s">
        <v>54</v>
      </c>
    </row>
    <row r="443" spans="11:12" x14ac:dyDescent="0.25">
      <c r="K443" s="48" t="s">
        <v>54</v>
      </c>
      <c r="L443" s="30" t="s">
        <v>54</v>
      </c>
    </row>
    <row r="444" spans="11:12" x14ac:dyDescent="0.25">
      <c r="K444" s="48" t="s">
        <v>54</v>
      </c>
      <c r="L444" s="30" t="s">
        <v>54</v>
      </c>
    </row>
    <row r="445" spans="11:12" x14ac:dyDescent="0.25">
      <c r="K445" s="48" t="s">
        <v>54</v>
      </c>
      <c r="L445" s="30" t="s">
        <v>54</v>
      </c>
    </row>
    <row r="446" spans="11:12" x14ac:dyDescent="0.25">
      <c r="K446" s="48" t="s">
        <v>54</v>
      </c>
      <c r="L446" s="30" t="s">
        <v>54</v>
      </c>
    </row>
    <row r="447" spans="11:12" x14ac:dyDescent="0.25">
      <c r="K447" s="48" t="s">
        <v>54</v>
      </c>
      <c r="L447" s="30" t="s">
        <v>54</v>
      </c>
    </row>
    <row r="448" spans="11:12" x14ac:dyDescent="0.25">
      <c r="K448" s="48" t="s">
        <v>54</v>
      </c>
      <c r="L448" s="30" t="s">
        <v>54</v>
      </c>
    </row>
    <row r="449" spans="11:12" x14ac:dyDescent="0.25">
      <c r="K449" s="48" t="s">
        <v>54</v>
      </c>
      <c r="L449" s="30" t="s">
        <v>54</v>
      </c>
    </row>
    <row r="450" spans="11:12" x14ac:dyDescent="0.25">
      <c r="K450" s="48" t="s">
        <v>54</v>
      </c>
      <c r="L450" s="30" t="s">
        <v>54</v>
      </c>
    </row>
    <row r="451" spans="11:12" x14ac:dyDescent="0.25">
      <c r="K451" s="48" t="s">
        <v>54</v>
      </c>
      <c r="L451" s="30" t="s">
        <v>54</v>
      </c>
    </row>
    <row r="452" spans="11:12" x14ac:dyDescent="0.25">
      <c r="K452" s="26" t="s">
        <v>56</v>
      </c>
      <c r="L452" s="26"/>
    </row>
    <row r="453" spans="11:12" x14ac:dyDescent="0.25">
      <c r="K453" s="48">
        <v>43904</v>
      </c>
      <c r="L453" s="30">
        <v>100</v>
      </c>
    </row>
    <row r="454" spans="11:12" x14ac:dyDescent="0.25">
      <c r="K454" s="48">
        <v>43911</v>
      </c>
      <c r="L454" s="30">
        <v>99.010800000000003</v>
      </c>
    </row>
    <row r="455" spans="11:12" x14ac:dyDescent="0.25">
      <c r="K455" s="48">
        <v>43918</v>
      </c>
      <c r="L455" s="30">
        <v>96.049199999999999</v>
      </c>
    </row>
    <row r="456" spans="11:12" x14ac:dyDescent="0.25">
      <c r="K456" s="48">
        <v>43925</v>
      </c>
      <c r="L456" s="30">
        <v>93.971900000000005</v>
      </c>
    </row>
    <row r="457" spans="11:12" x14ac:dyDescent="0.25">
      <c r="K457" s="48">
        <v>43932</v>
      </c>
      <c r="L457" s="30">
        <v>93.088099999999997</v>
      </c>
    </row>
    <row r="458" spans="11:12" x14ac:dyDescent="0.25">
      <c r="K458" s="48">
        <v>43939</v>
      </c>
      <c r="L458" s="30">
        <v>93.190899999999999</v>
      </c>
    </row>
    <row r="459" spans="11:12" x14ac:dyDescent="0.25">
      <c r="K459" s="48">
        <v>43946</v>
      </c>
      <c r="L459" s="30">
        <v>93.557599999999994</v>
      </c>
    </row>
    <row r="460" spans="11:12" x14ac:dyDescent="0.25">
      <c r="K460" s="48">
        <v>43953</v>
      </c>
      <c r="L460" s="30">
        <v>93.890500000000003</v>
      </c>
    </row>
    <row r="461" spans="11:12" x14ac:dyDescent="0.25">
      <c r="K461" s="48">
        <v>43960</v>
      </c>
      <c r="L461" s="30">
        <v>94.156499999999994</v>
      </c>
    </row>
    <row r="462" spans="11:12" x14ac:dyDescent="0.25">
      <c r="K462" s="48">
        <v>43967</v>
      </c>
      <c r="L462" s="30">
        <v>94.775300000000001</v>
      </c>
    </row>
    <row r="463" spans="11:12" x14ac:dyDescent="0.25">
      <c r="K463" s="48">
        <v>43974</v>
      </c>
      <c r="L463" s="30">
        <v>95.249499999999998</v>
      </c>
    </row>
    <row r="464" spans="11:12" x14ac:dyDescent="0.25">
      <c r="K464" s="48">
        <v>43981</v>
      </c>
      <c r="L464" s="30">
        <v>95.406400000000005</v>
      </c>
    </row>
    <row r="465" spans="11:12" x14ac:dyDescent="0.25">
      <c r="K465" s="48">
        <v>43988</v>
      </c>
      <c r="L465" s="30">
        <v>95.641900000000007</v>
      </c>
    </row>
    <row r="466" spans="11:12" x14ac:dyDescent="0.25">
      <c r="K466" s="48">
        <v>43995</v>
      </c>
      <c r="L466" s="30">
        <v>95.892899999999997</v>
      </c>
    </row>
    <row r="467" spans="11:12" x14ac:dyDescent="0.25">
      <c r="K467" s="48">
        <v>44002</v>
      </c>
      <c r="L467" s="30">
        <v>95.918099999999995</v>
      </c>
    </row>
    <row r="468" spans="11:12" x14ac:dyDescent="0.25">
      <c r="K468" s="48">
        <v>44009</v>
      </c>
      <c r="L468" s="30">
        <v>96.343100000000007</v>
      </c>
    </row>
    <row r="469" spans="11:12" x14ac:dyDescent="0.25">
      <c r="K469" s="48">
        <v>44016</v>
      </c>
      <c r="L469" s="30">
        <v>97.608400000000003</v>
      </c>
    </row>
    <row r="470" spans="11:12" x14ac:dyDescent="0.25">
      <c r="K470" s="48">
        <v>44023</v>
      </c>
      <c r="L470" s="30">
        <v>98.711600000000004</v>
      </c>
    </row>
    <row r="471" spans="11:12" x14ac:dyDescent="0.25">
      <c r="K471" s="48">
        <v>44030</v>
      </c>
      <c r="L471" s="30">
        <v>98.663399999999996</v>
      </c>
    </row>
    <row r="472" spans="11:12" x14ac:dyDescent="0.25">
      <c r="K472" s="48">
        <v>44037</v>
      </c>
      <c r="L472" s="30">
        <v>98.798900000000003</v>
      </c>
    </row>
    <row r="473" spans="11:12" x14ac:dyDescent="0.25">
      <c r="K473" s="48">
        <v>44044</v>
      </c>
      <c r="L473" s="30">
        <v>99.263999999999996</v>
      </c>
    </row>
    <row r="474" spans="11:12" x14ac:dyDescent="0.25">
      <c r="K474" s="48">
        <v>44051</v>
      </c>
      <c r="L474" s="30">
        <v>99.507599999999996</v>
      </c>
    </row>
    <row r="475" spans="11:12" x14ac:dyDescent="0.25">
      <c r="K475" s="48">
        <v>44058</v>
      </c>
      <c r="L475" s="30">
        <v>99.493099999999998</v>
      </c>
    </row>
    <row r="476" spans="11:12" x14ac:dyDescent="0.25">
      <c r="K476" s="48">
        <v>44065</v>
      </c>
      <c r="L476" s="30">
        <v>99.394599999999997</v>
      </c>
    </row>
    <row r="477" spans="11:12" x14ac:dyDescent="0.25">
      <c r="K477" s="48">
        <v>44072</v>
      </c>
      <c r="L477" s="30">
        <v>99.438999999999993</v>
      </c>
    </row>
    <row r="478" spans="11:12" x14ac:dyDescent="0.25">
      <c r="K478" s="48">
        <v>44079</v>
      </c>
      <c r="L478" s="30">
        <v>99.7029</v>
      </c>
    </row>
    <row r="479" spans="11:12" x14ac:dyDescent="0.25">
      <c r="K479" s="48">
        <v>44086</v>
      </c>
      <c r="L479" s="30">
        <v>100.17019999999999</v>
      </c>
    </row>
    <row r="480" spans="11:12" x14ac:dyDescent="0.25">
      <c r="K480" s="48">
        <v>44093</v>
      </c>
      <c r="L480" s="30">
        <v>100.19110000000001</v>
      </c>
    </row>
    <row r="481" spans="11:12" x14ac:dyDescent="0.25">
      <c r="K481" s="48">
        <v>44100</v>
      </c>
      <c r="L481" s="30">
        <v>99.97</v>
      </c>
    </row>
    <row r="482" spans="11:12" x14ac:dyDescent="0.25">
      <c r="K482" s="48">
        <v>44107</v>
      </c>
      <c r="L482" s="30">
        <v>99.640299999999996</v>
      </c>
    </row>
    <row r="483" spans="11:12" x14ac:dyDescent="0.25">
      <c r="K483" s="48">
        <v>44114</v>
      </c>
      <c r="L483" s="30">
        <v>99.863500000000002</v>
      </c>
    </row>
    <row r="484" spans="11:12" x14ac:dyDescent="0.25">
      <c r="K484" s="48">
        <v>44121</v>
      </c>
      <c r="L484" s="30">
        <v>100.67230000000001</v>
      </c>
    </row>
    <row r="485" spans="11:12" x14ac:dyDescent="0.25">
      <c r="K485" s="48">
        <v>44128</v>
      </c>
      <c r="L485" s="30">
        <v>101.02930000000001</v>
      </c>
    </row>
    <row r="486" spans="11:12" x14ac:dyDescent="0.25">
      <c r="K486" s="48">
        <v>44135</v>
      </c>
      <c r="L486" s="30">
        <v>100.47369999999999</v>
      </c>
    </row>
    <row r="487" spans="11:12" x14ac:dyDescent="0.25">
      <c r="K487" s="48">
        <v>44142</v>
      </c>
      <c r="L487" s="30">
        <v>100.509</v>
      </c>
    </row>
    <row r="488" spans="11:12" x14ac:dyDescent="0.25">
      <c r="K488" s="48">
        <v>44149</v>
      </c>
      <c r="L488" s="30">
        <v>100.89279999999999</v>
      </c>
    </row>
    <row r="489" spans="11:12" x14ac:dyDescent="0.25">
      <c r="K489" s="48">
        <v>44156</v>
      </c>
      <c r="L489" s="30">
        <v>101.2038</v>
      </c>
    </row>
    <row r="490" spans="11:12" x14ac:dyDescent="0.25">
      <c r="K490" s="48">
        <v>44163</v>
      </c>
      <c r="L490" s="30">
        <v>101.2616</v>
      </c>
    </row>
    <row r="491" spans="11:12" x14ac:dyDescent="0.25">
      <c r="K491" s="48">
        <v>44170</v>
      </c>
      <c r="L491" s="30">
        <v>101.68340000000001</v>
      </c>
    </row>
    <row r="492" spans="11:12" x14ac:dyDescent="0.25">
      <c r="K492" s="48">
        <v>44177</v>
      </c>
      <c r="L492" s="30">
        <v>101.42489999999999</v>
      </c>
    </row>
    <row r="493" spans="11:12" x14ac:dyDescent="0.25">
      <c r="K493" s="48">
        <v>44184</v>
      </c>
      <c r="L493" s="30">
        <v>100.9089</v>
      </c>
    </row>
    <row r="494" spans="11:12" x14ac:dyDescent="0.25">
      <c r="K494" s="48">
        <v>44191</v>
      </c>
      <c r="L494" s="30">
        <v>97.0261</v>
      </c>
    </row>
    <row r="495" spans="11:12" x14ac:dyDescent="0.25">
      <c r="K495" s="48">
        <v>44198</v>
      </c>
      <c r="L495" s="30">
        <v>94.125</v>
      </c>
    </row>
    <row r="496" spans="11:12" x14ac:dyDescent="0.25">
      <c r="K496" s="48">
        <v>44205</v>
      </c>
      <c r="L496" s="30">
        <v>95.199299999999994</v>
      </c>
    </row>
    <row r="497" spans="11:12" x14ac:dyDescent="0.25">
      <c r="K497" s="48">
        <v>44212</v>
      </c>
      <c r="L497" s="30">
        <v>97.430199999999999</v>
      </c>
    </row>
    <row r="498" spans="11:12" x14ac:dyDescent="0.25">
      <c r="K498" s="48">
        <v>44219</v>
      </c>
      <c r="L498" s="30">
        <v>98.598100000000002</v>
      </c>
    </row>
    <row r="499" spans="11:12" x14ac:dyDescent="0.25">
      <c r="K499" s="48">
        <v>44226</v>
      </c>
      <c r="L499" s="30">
        <v>99.196100000000001</v>
      </c>
    </row>
    <row r="500" spans="11:12" x14ac:dyDescent="0.25">
      <c r="K500" s="48">
        <v>44233</v>
      </c>
      <c r="L500" s="30">
        <v>100.1964</v>
      </c>
    </row>
    <row r="501" spans="11:12" x14ac:dyDescent="0.25">
      <c r="K501" s="48">
        <v>44240</v>
      </c>
      <c r="L501" s="30">
        <v>101.2957</v>
      </c>
    </row>
    <row r="502" spans="11:12" x14ac:dyDescent="0.25">
      <c r="K502" s="48">
        <v>44247</v>
      </c>
      <c r="L502" s="30">
        <v>101.41030000000001</v>
      </c>
    </row>
    <row r="503" spans="11:12" x14ac:dyDescent="0.25">
      <c r="K503" s="48">
        <v>44254</v>
      </c>
      <c r="L503" s="30">
        <v>101.82689999999999</v>
      </c>
    </row>
    <row r="504" spans="11:12" x14ac:dyDescent="0.25">
      <c r="K504" s="48">
        <v>44261</v>
      </c>
      <c r="L504" s="30">
        <v>101.9131</v>
      </c>
    </row>
    <row r="505" spans="11:12" x14ac:dyDescent="0.25">
      <c r="K505" s="48">
        <v>44268</v>
      </c>
      <c r="L505" s="30">
        <v>102.1712</v>
      </c>
    </row>
    <row r="506" spans="11:12" x14ac:dyDescent="0.25">
      <c r="K506" s="48">
        <v>44275</v>
      </c>
      <c r="L506" s="30">
        <v>102.1632</v>
      </c>
    </row>
    <row r="507" spans="11:12" x14ac:dyDescent="0.25">
      <c r="K507" s="48">
        <v>44282</v>
      </c>
      <c r="L507" s="30">
        <v>102.291</v>
      </c>
    </row>
    <row r="508" spans="11:12" x14ac:dyDescent="0.25">
      <c r="K508" s="48">
        <v>44289</v>
      </c>
      <c r="L508" s="30">
        <v>101.7783</v>
      </c>
    </row>
    <row r="509" spans="11:12" x14ac:dyDescent="0.25">
      <c r="K509" s="48">
        <v>44296</v>
      </c>
      <c r="L509" s="30">
        <v>101.3997</v>
      </c>
    </row>
    <row r="510" spans="11:12" x14ac:dyDescent="0.25">
      <c r="K510" s="48">
        <v>44303</v>
      </c>
      <c r="L510" s="30">
        <v>101.3085</v>
      </c>
    </row>
    <row r="511" spans="11:12" x14ac:dyDescent="0.25">
      <c r="K511" s="48">
        <v>44310</v>
      </c>
      <c r="L511" s="30">
        <v>101.5819</v>
      </c>
    </row>
    <row r="512" spans="11:12" x14ac:dyDescent="0.25">
      <c r="K512" s="48">
        <v>44317</v>
      </c>
      <c r="L512" s="30">
        <v>101.5504</v>
      </c>
    </row>
    <row r="513" spans="11:12" x14ac:dyDescent="0.25">
      <c r="K513" s="48">
        <v>44324</v>
      </c>
      <c r="L513" s="30">
        <v>101.5754</v>
      </c>
    </row>
    <row r="514" spans="11:12" x14ac:dyDescent="0.25">
      <c r="K514" s="48" t="s">
        <v>54</v>
      </c>
      <c r="L514" s="30" t="s">
        <v>54</v>
      </c>
    </row>
    <row r="515" spans="11:12" x14ac:dyDescent="0.25">
      <c r="K515" s="48" t="s">
        <v>54</v>
      </c>
      <c r="L515" s="30" t="s">
        <v>54</v>
      </c>
    </row>
    <row r="516" spans="11:12" x14ac:dyDescent="0.25">
      <c r="K516" s="48" t="s">
        <v>54</v>
      </c>
      <c r="L516" s="30" t="s">
        <v>54</v>
      </c>
    </row>
    <row r="517" spans="11:12" x14ac:dyDescent="0.25">
      <c r="K517" s="48" t="s">
        <v>54</v>
      </c>
      <c r="L517" s="30" t="s">
        <v>54</v>
      </c>
    </row>
    <row r="518" spans="11:12" x14ac:dyDescent="0.25">
      <c r="K518" s="48" t="s">
        <v>54</v>
      </c>
      <c r="L518" s="30" t="s">
        <v>54</v>
      </c>
    </row>
    <row r="519" spans="11:12" x14ac:dyDescent="0.25">
      <c r="K519" s="48" t="s">
        <v>54</v>
      </c>
      <c r="L519" s="30" t="s">
        <v>54</v>
      </c>
    </row>
    <row r="520" spans="11:12" x14ac:dyDescent="0.25">
      <c r="K520" s="48" t="s">
        <v>54</v>
      </c>
      <c r="L520" s="30" t="s">
        <v>54</v>
      </c>
    </row>
    <row r="521" spans="11:12" x14ac:dyDescent="0.25">
      <c r="K521" s="48" t="s">
        <v>54</v>
      </c>
      <c r="L521" s="30" t="s">
        <v>54</v>
      </c>
    </row>
    <row r="522" spans="11:12" x14ac:dyDescent="0.25">
      <c r="K522" s="48" t="s">
        <v>54</v>
      </c>
      <c r="L522" s="30" t="s">
        <v>54</v>
      </c>
    </row>
    <row r="523" spans="11:12" x14ac:dyDescent="0.25">
      <c r="K523" s="48" t="s">
        <v>54</v>
      </c>
      <c r="L523" s="30" t="s">
        <v>54</v>
      </c>
    </row>
    <row r="524" spans="11:12" x14ac:dyDescent="0.25">
      <c r="K524" s="48" t="s">
        <v>54</v>
      </c>
      <c r="L524" s="30" t="s">
        <v>54</v>
      </c>
    </row>
    <row r="525" spans="11:12" x14ac:dyDescent="0.25">
      <c r="K525" s="48" t="s">
        <v>54</v>
      </c>
      <c r="L525" s="30" t="s">
        <v>54</v>
      </c>
    </row>
    <row r="526" spans="11:12" x14ac:dyDescent="0.25">
      <c r="K526" s="48" t="s">
        <v>54</v>
      </c>
      <c r="L526" s="30" t="s">
        <v>54</v>
      </c>
    </row>
    <row r="527" spans="11:12" x14ac:dyDescent="0.25">
      <c r="K527" s="48" t="s">
        <v>54</v>
      </c>
      <c r="L527" s="30" t="s">
        <v>54</v>
      </c>
    </row>
    <row r="528" spans="11:12" x14ac:dyDescent="0.25">
      <c r="K528" s="48" t="s">
        <v>54</v>
      </c>
      <c r="L528" s="30" t="s">
        <v>54</v>
      </c>
    </row>
    <row r="529" spans="11:12" x14ac:dyDescent="0.25">
      <c r="K529" s="48" t="s">
        <v>54</v>
      </c>
      <c r="L529" s="30" t="s">
        <v>54</v>
      </c>
    </row>
    <row r="530" spans="11:12" x14ac:dyDescent="0.25">
      <c r="K530" s="48" t="s">
        <v>54</v>
      </c>
      <c r="L530" s="30" t="s">
        <v>54</v>
      </c>
    </row>
    <row r="531" spans="11:12" x14ac:dyDescent="0.25">
      <c r="K531" s="48" t="s">
        <v>54</v>
      </c>
      <c r="L531" s="30" t="s">
        <v>54</v>
      </c>
    </row>
    <row r="532" spans="11:12" x14ac:dyDescent="0.25">
      <c r="K532" s="48" t="s">
        <v>54</v>
      </c>
      <c r="L532" s="30" t="s">
        <v>54</v>
      </c>
    </row>
    <row r="533" spans="11:12" x14ac:dyDescent="0.25">
      <c r="K533" s="48" t="s">
        <v>54</v>
      </c>
      <c r="L533" s="30" t="s">
        <v>54</v>
      </c>
    </row>
    <row r="534" spans="11:12" x14ac:dyDescent="0.25">
      <c r="K534" s="48" t="s">
        <v>54</v>
      </c>
      <c r="L534" s="30" t="s">
        <v>54</v>
      </c>
    </row>
    <row r="535" spans="11:12" x14ac:dyDescent="0.25">
      <c r="K535" s="48" t="s">
        <v>54</v>
      </c>
      <c r="L535" s="30" t="s">
        <v>54</v>
      </c>
    </row>
    <row r="536" spans="11:12" x14ac:dyDescent="0.25">
      <c r="K536" s="48" t="s">
        <v>54</v>
      </c>
      <c r="L536" s="30" t="s">
        <v>54</v>
      </c>
    </row>
    <row r="537" spans="11:12" x14ac:dyDescent="0.25">
      <c r="K537" s="48" t="s">
        <v>54</v>
      </c>
      <c r="L537" s="30" t="s">
        <v>54</v>
      </c>
    </row>
    <row r="538" spans="11:12" x14ac:dyDescent="0.25">
      <c r="K538" s="48" t="s">
        <v>54</v>
      </c>
      <c r="L538" s="30" t="s">
        <v>54</v>
      </c>
    </row>
    <row r="539" spans="11:12" x14ac:dyDescent="0.25">
      <c r="K539" s="48" t="s">
        <v>54</v>
      </c>
      <c r="L539" s="30" t="s">
        <v>54</v>
      </c>
    </row>
    <row r="540" spans="11:12" x14ac:dyDescent="0.25">
      <c r="K540" s="48" t="s">
        <v>54</v>
      </c>
      <c r="L540" s="30" t="s">
        <v>54</v>
      </c>
    </row>
    <row r="541" spans="11:12" x14ac:dyDescent="0.25">
      <c r="K541" s="48" t="s">
        <v>54</v>
      </c>
      <c r="L541" s="30" t="s">
        <v>54</v>
      </c>
    </row>
    <row r="542" spans="11:12" x14ac:dyDescent="0.25">
      <c r="K542" s="48" t="s">
        <v>54</v>
      </c>
      <c r="L542" s="30" t="s">
        <v>54</v>
      </c>
    </row>
    <row r="543" spans="11:12" x14ac:dyDescent="0.25">
      <c r="K543" s="48" t="s">
        <v>54</v>
      </c>
      <c r="L543" s="30" t="s">
        <v>54</v>
      </c>
    </row>
    <row r="544" spans="11:12" x14ac:dyDescent="0.25">
      <c r="K544" s="48" t="s">
        <v>54</v>
      </c>
      <c r="L544" s="30" t="s">
        <v>54</v>
      </c>
    </row>
    <row r="545" spans="11:12" x14ac:dyDescent="0.25">
      <c r="K545" s="48" t="s">
        <v>54</v>
      </c>
      <c r="L545" s="30" t="s">
        <v>54</v>
      </c>
    </row>
    <row r="546" spans="11:12" x14ac:dyDescent="0.25">
      <c r="K546" s="48" t="s">
        <v>54</v>
      </c>
      <c r="L546" s="30" t="s">
        <v>54</v>
      </c>
    </row>
    <row r="547" spans="11:12" x14ac:dyDescent="0.25">
      <c r="K547" s="48" t="s">
        <v>54</v>
      </c>
      <c r="L547" s="30" t="s">
        <v>54</v>
      </c>
    </row>
    <row r="548" spans="11:12" x14ac:dyDescent="0.25">
      <c r="K548" s="48" t="s">
        <v>54</v>
      </c>
      <c r="L548" s="30" t="s">
        <v>54</v>
      </c>
    </row>
    <row r="549" spans="11:12" x14ac:dyDescent="0.25">
      <c r="K549" s="48" t="s">
        <v>54</v>
      </c>
      <c r="L549" s="30" t="s">
        <v>54</v>
      </c>
    </row>
    <row r="550" spans="11:12" x14ac:dyDescent="0.25">
      <c r="K550" s="48" t="s">
        <v>54</v>
      </c>
      <c r="L550" s="30" t="s">
        <v>54</v>
      </c>
    </row>
    <row r="551" spans="11:12" x14ac:dyDescent="0.25">
      <c r="K551" s="48" t="s">
        <v>54</v>
      </c>
      <c r="L551" s="30" t="s">
        <v>54</v>
      </c>
    </row>
    <row r="552" spans="11:12" x14ac:dyDescent="0.25">
      <c r="K552" s="48" t="s">
        <v>54</v>
      </c>
      <c r="L552" s="30" t="s">
        <v>54</v>
      </c>
    </row>
    <row r="553" spans="11:12" x14ac:dyDescent="0.25">
      <c r="K553" s="48" t="s">
        <v>54</v>
      </c>
      <c r="L553" s="30" t="s">
        <v>54</v>
      </c>
    </row>
    <row r="554" spans="11:12" x14ac:dyDescent="0.25">
      <c r="K554" s="48" t="s">
        <v>54</v>
      </c>
      <c r="L554" s="30" t="s">
        <v>54</v>
      </c>
    </row>
    <row r="555" spans="11:12" x14ac:dyDescent="0.25">
      <c r="K555" s="48" t="s">
        <v>54</v>
      </c>
      <c r="L555" s="30" t="s">
        <v>54</v>
      </c>
    </row>
    <row r="556" spans="11:12" x14ac:dyDescent="0.25">
      <c r="K556" s="48" t="s">
        <v>54</v>
      </c>
      <c r="L556" s="30" t="s">
        <v>54</v>
      </c>
    </row>
    <row r="557" spans="11:12" x14ac:dyDescent="0.25">
      <c r="K557" s="48" t="s">
        <v>54</v>
      </c>
      <c r="L557" s="30" t="s">
        <v>54</v>
      </c>
    </row>
    <row r="558" spans="11:12" x14ac:dyDescent="0.25">
      <c r="K558" s="48" t="s">
        <v>54</v>
      </c>
      <c r="L558" s="30" t="s">
        <v>54</v>
      </c>
    </row>
    <row r="559" spans="11:12" x14ac:dyDescent="0.25">
      <c r="K559" s="48" t="s">
        <v>54</v>
      </c>
      <c r="L559" s="30" t="s">
        <v>54</v>
      </c>
    </row>
    <row r="560" spans="11:12" x14ac:dyDescent="0.25">
      <c r="K560" s="48" t="s">
        <v>54</v>
      </c>
      <c r="L560" s="30" t="s">
        <v>54</v>
      </c>
    </row>
    <row r="561" spans="11:12" x14ac:dyDescent="0.25">
      <c r="K561" s="48" t="s">
        <v>54</v>
      </c>
      <c r="L561" s="30" t="s">
        <v>54</v>
      </c>
    </row>
    <row r="562" spans="11:12" x14ac:dyDescent="0.25">
      <c r="K562" s="48" t="s">
        <v>54</v>
      </c>
      <c r="L562" s="30" t="s">
        <v>54</v>
      </c>
    </row>
    <row r="563" spans="11:12" x14ac:dyDescent="0.25">
      <c r="K563" s="48" t="s">
        <v>54</v>
      </c>
      <c r="L563" s="30" t="s">
        <v>54</v>
      </c>
    </row>
    <row r="564" spans="11:12" x14ac:dyDescent="0.25">
      <c r="K564" s="48" t="s">
        <v>54</v>
      </c>
      <c r="L564" s="30" t="s">
        <v>54</v>
      </c>
    </row>
    <row r="565" spans="11:12" x14ac:dyDescent="0.25">
      <c r="K565" s="48" t="s">
        <v>54</v>
      </c>
      <c r="L565" s="30" t="s">
        <v>54</v>
      </c>
    </row>
    <row r="566" spans="11:12" x14ac:dyDescent="0.25">
      <c r="K566" s="48" t="s">
        <v>54</v>
      </c>
      <c r="L566" s="30" t="s">
        <v>54</v>
      </c>
    </row>
    <row r="567" spans="11:12" x14ac:dyDescent="0.25">
      <c r="K567" s="48" t="s">
        <v>54</v>
      </c>
      <c r="L567" s="30" t="s">
        <v>54</v>
      </c>
    </row>
    <row r="568" spans="11:12" x14ac:dyDescent="0.25">
      <c r="K568" s="48" t="s">
        <v>54</v>
      </c>
      <c r="L568" s="30" t="s">
        <v>54</v>
      </c>
    </row>
    <row r="569" spans="11:12" x14ac:dyDescent="0.25">
      <c r="K569" s="48" t="s">
        <v>54</v>
      </c>
      <c r="L569" s="30" t="s">
        <v>54</v>
      </c>
    </row>
    <row r="570" spans="11:12" x14ac:dyDescent="0.25">
      <c r="K570" s="48" t="s">
        <v>54</v>
      </c>
      <c r="L570" s="30" t="s">
        <v>54</v>
      </c>
    </row>
    <row r="571" spans="11:12" x14ac:dyDescent="0.25">
      <c r="K571" s="48" t="s">
        <v>54</v>
      </c>
      <c r="L571" s="30" t="s">
        <v>54</v>
      </c>
    </row>
    <row r="572" spans="11:12" x14ac:dyDescent="0.25">
      <c r="K572" s="48" t="s">
        <v>54</v>
      </c>
      <c r="L572" s="30" t="s">
        <v>54</v>
      </c>
    </row>
    <row r="573" spans="11:12" x14ac:dyDescent="0.25">
      <c r="K573" s="48" t="s">
        <v>54</v>
      </c>
      <c r="L573" s="30" t="s">
        <v>54</v>
      </c>
    </row>
    <row r="574" spans="11:12" x14ac:dyDescent="0.25">
      <c r="K574" s="48" t="s">
        <v>54</v>
      </c>
      <c r="L574" s="30" t="s">
        <v>54</v>
      </c>
    </row>
    <row r="575" spans="11:12" x14ac:dyDescent="0.25">
      <c r="K575" s="48" t="s">
        <v>54</v>
      </c>
      <c r="L575" s="30" t="s">
        <v>54</v>
      </c>
    </row>
    <row r="576" spans="11:12" x14ac:dyDescent="0.25">
      <c r="K576" s="48" t="s">
        <v>54</v>
      </c>
      <c r="L576" s="30" t="s">
        <v>54</v>
      </c>
    </row>
    <row r="577" spans="11:12" x14ac:dyDescent="0.25">
      <c r="K577" s="48" t="s">
        <v>54</v>
      </c>
      <c r="L577" s="30" t="s">
        <v>54</v>
      </c>
    </row>
    <row r="578" spans="11:12" x14ac:dyDescent="0.25">
      <c r="K578" s="48" t="s">
        <v>54</v>
      </c>
      <c r="L578" s="30" t="s">
        <v>54</v>
      </c>
    </row>
    <row r="579" spans="11:12" x14ac:dyDescent="0.25">
      <c r="K579" s="48" t="s">
        <v>54</v>
      </c>
      <c r="L579" s="30" t="s">
        <v>54</v>
      </c>
    </row>
    <row r="580" spans="11:12" x14ac:dyDescent="0.25">
      <c r="K580" s="48" t="s">
        <v>54</v>
      </c>
      <c r="L580" s="30" t="s">
        <v>54</v>
      </c>
    </row>
    <row r="581" spans="11:12" x14ac:dyDescent="0.25">
      <c r="K581" s="48" t="s">
        <v>54</v>
      </c>
      <c r="L581" s="30" t="s">
        <v>54</v>
      </c>
    </row>
    <row r="582" spans="11:12" x14ac:dyDescent="0.25">
      <c r="K582" s="48" t="s">
        <v>54</v>
      </c>
      <c r="L582" s="30" t="s">
        <v>54</v>
      </c>
    </row>
    <row r="583" spans="11:12" x14ac:dyDescent="0.25">
      <c r="K583" s="48" t="s">
        <v>54</v>
      </c>
      <c r="L583" s="30" t="s">
        <v>54</v>
      </c>
    </row>
    <row r="584" spans="11:12" x14ac:dyDescent="0.25">
      <c r="K584" s="48" t="s">
        <v>54</v>
      </c>
      <c r="L584" s="30" t="s">
        <v>54</v>
      </c>
    </row>
    <row r="585" spans="11:12" x14ac:dyDescent="0.25">
      <c r="K585" s="48" t="s">
        <v>54</v>
      </c>
      <c r="L585" s="30" t="s">
        <v>54</v>
      </c>
    </row>
    <row r="586" spans="11:12" x14ac:dyDescent="0.25">
      <c r="K586" s="48" t="s">
        <v>54</v>
      </c>
      <c r="L586" s="30" t="s">
        <v>54</v>
      </c>
    </row>
    <row r="587" spans="11:12" x14ac:dyDescent="0.25">
      <c r="K587" s="48" t="s">
        <v>54</v>
      </c>
      <c r="L587" s="30" t="s">
        <v>54</v>
      </c>
    </row>
    <row r="588" spans="11:12" x14ac:dyDescent="0.25">
      <c r="K588" s="48" t="s">
        <v>54</v>
      </c>
      <c r="L588" s="30" t="s">
        <v>54</v>
      </c>
    </row>
    <row r="589" spans="11:12" x14ac:dyDescent="0.25">
      <c r="K589" s="48" t="s">
        <v>54</v>
      </c>
      <c r="L589" s="30" t="s">
        <v>54</v>
      </c>
    </row>
    <row r="590" spans="11:12" x14ac:dyDescent="0.25">
      <c r="K590" s="48" t="s">
        <v>54</v>
      </c>
      <c r="L590" s="30" t="s">
        <v>54</v>
      </c>
    </row>
    <row r="591" spans="11:12" x14ac:dyDescent="0.25">
      <c r="K591" s="48" t="s">
        <v>54</v>
      </c>
      <c r="L591" s="30" t="s">
        <v>54</v>
      </c>
    </row>
    <row r="592" spans="11:12" x14ac:dyDescent="0.25">
      <c r="K592" s="48" t="s">
        <v>54</v>
      </c>
      <c r="L592" s="30" t="s">
        <v>54</v>
      </c>
    </row>
    <row r="593" spans="11:12" x14ac:dyDescent="0.25">
      <c r="K593" s="48" t="s">
        <v>54</v>
      </c>
      <c r="L593" s="30" t="s">
        <v>54</v>
      </c>
    </row>
    <row r="594" spans="11:12" x14ac:dyDescent="0.25">
      <c r="K594" s="48" t="s">
        <v>54</v>
      </c>
      <c r="L594" s="30" t="s">
        <v>54</v>
      </c>
    </row>
    <row r="595" spans="11:12" x14ac:dyDescent="0.25">
      <c r="K595" s="48" t="s">
        <v>54</v>
      </c>
      <c r="L595" s="30" t="s">
        <v>54</v>
      </c>
    </row>
    <row r="596" spans="11:12" x14ac:dyDescent="0.25">
      <c r="K596" s="48" t="s">
        <v>54</v>
      </c>
      <c r="L596" s="30" t="s">
        <v>54</v>
      </c>
    </row>
    <row r="597" spans="11:12" x14ac:dyDescent="0.25">
      <c r="K597" s="48" t="s">
        <v>54</v>
      </c>
      <c r="L597" s="30" t="s">
        <v>54</v>
      </c>
    </row>
    <row r="598" spans="11:12" x14ac:dyDescent="0.25">
      <c r="K598" s="48" t="s">
        <v>54</v>
      </c>
      <c r="L598" s="30" t="s">
        <v>54</v>
      </c>
    </row>
    <row r="599" spans="11:12" x14ac:dyDescent="0.25">
      <c r="K599" s="48" t="s">
        <v>54</v>
      </c>
      <c r="L599" s="30" t="s">
        <v>54</v>
      </c>
    </row>
    <row r="600" spans="11:12" x14ac:dyDescent="0.25">
      <c r="K600" s="26" t="s">
        <v>57</v>
      </c>
      <c r="L600" s="26"/>
    </row>
    <row r="601" spans="11:12" x14ac:dyDescent="0.25">
      <c r="K601" s="48">
        <v>43904</v>
      </c>
      <c r="L601" s="30">
        <v>100</v>
      </c>
    </row>
    <row r="602" spans="11:12" x14ac:dyDescent="0.25">
      <c r="K602" s="48">
        <v>43911</v>
      </c>
      <c r="L602" s="30">
        <v>98.802300000000002</v>
      </c>
    </row>
    <row r="603" spans="11:12" x14ac:dyDescent="0.25">
      <c r="K603" s="48">
        <v>43918</v>
      </c>
      <c r="L603" s="30">
        <v>97.639200000000002</v>
      </c>
    </row>
    <row r="604" spans="11:12" x14ac:dyDescent="0.25">
      <c r="K604" s="48">
        <v>43925</v>
      </c>
      <c r="L604" s="30">
        <v>98.129199999999997</v>
      </c>
    </row>
    <row r="605" spans="11:12" x14ac:dyDescent="0.25">
      <c r="K605" s="48">
        <v>43932</v>
      </c>
      <c r="L605" s="30">
        <v>98.110500000000002</v>
      </c>
    </row>
    <row r="606" spans="11:12" x14ac:dyDescent="0.25">
      <c r="K606" s="48">
        <v>43939</v>
      </c>
      <c r="L606" s="30">
        <v>98.679199999999994</v>
      </c>
    </row>
    <row r="607" spans="11:12" x14ac:dyDescent="0.25">
      <c r="K607" s="48">
        <v>43946</v>
      </c>
      <c r="L607" s="30">
        <v>98.957599999999999</v>
      </c>
    </row>
    <row r="608" spans="11:12" x14ac:dyDescent="0.25">
      <c r="K608" s="48">
        <v>43953</v>
      </c>
      <c r="L608" s="30">
        <v>99.421700000000001</v>
      </c>
    </row>
    <row r="609" spans="11:12" x14ac:dyDescent="0.25">
      <c r="K609" s="48">
        <v>43960</v>
      </c>
      <c r="L609" s="30">
        <v>99.541300000000007</v>
      </c>
    </row>
    <row r="610" spans="11:12" x14ac:dyDescent="0.25">
      <c r="K610" s="48">
        <v>43967</v>
      </c>
      <c r="L610" s="30">
        <v>97.6952</v>
      </c>
    </row>
    <row r="611" spans="11:12" x14ac:dyDescent="0.25">
      <c r="K611" s="48">
        <v>43974</v>
      </c>
      <c r="L611" s="30">
        <v>96.743099999999998</v>
      </c>
    </row>
    <row r="612" spans="11:12" x14ac:dyDescent="0.25">
      <c r="K612" s="48">
        <v>43981</v>
      </c>
      <c r="L612" s="30">
        <v>97.299300000000002</v>
      </c>
    </row>
    <row r="613" spans="11:12" x14ac:dyDescent="0.25">
      <c r="K613" s="48">
        <v>43988</v>
      </c>
      <c r="L613" s="30">
        <v>98.670599999999993</v>
      </c>
    </row>
    <row r="614" spans="11:12" x14ac:dyDescent="0.25">
      <c r="K614" s="48">
        <v>43995</v>
      </c>
      <c r="L614" s="30">
        <v>98.691999999999993</v>
      </c>
    </row>
    <row r="615" spans="11:12" x14ac:dyDescent="0.25">
      <c r="K615" s="48">
        <v>44002</v>
      </c>
      <c r="L615" s="30">
        <v>99.295100000000005</v>
      </c>
    </row>
    <row r="616" spans="11:12" x14ac:dyDescent="0.25">
      <c r="K616" s="48">
        <v>44009</v>
      </c>
      <c r="L616" s="30">
        <v>100.29770000000001</v>
      </c>
    </row>
    <row r="617" spans="11:12" x14ac:dyDescent="0.25">
      <c r="K617" s="48">
        <v>44016</v>
      </c>
      <c r="L617" s="30">
        <v>101.4577</v>
      </c>
    </row>
    <row r="618" spans="11:12" x14ac:dyDescent="0.25">
      <c r="K618" s="48">
        <v>44023</v>
      </c>
      <c r="L618" s="30">
        <v>100.1896</v>
      </c>
    </row>
    <row r="619" spans="11:12" x14ac:dyDescent="0.25">
      <c r="K619" s="48">
        <v>44030</v>
      </c>
      <c r="L619" s="30">
        <v>98.927899999999994</v>
      </c>
    </row>
    <row r="620" spans="11:12" x14ac:dyDescent="0.25">
      <c r="K620" s="48">
        <v>44037</v>
      </c>
      <c r="L620" s="30">
        <v>98.889499999999998</v>
      </c>
    </row>
    <row r="621" spans="11:12" x14ac:dyDescent="0.25">
      <c r="K621" s="48">
        <v>44044</v>
      </c>
      <c r="L621" s="30">
        <v>100.10509999999999</v>
      </c>
    </row>
    <row r="622" spans="11:12" x14ac:dyDescent="0.25">
      <c r="K622" s="48">
        <v>44051</v>
      </c>
      <c r="L622" s="30">
        <v>100.9652</v>
      </c>
    </row>
    <row r="623" spans="11:12" x14ac:dyDescent="0.25">
      <c r="K623" s="48">
        <v>44058</v>
      </c>
      <c r="L623" s="30">
        <v>99.963399999999993</v>
      </c>
    </row>
    <row r="624" spans="11:12" x14ac:dyDescent="0.25">
      <c r="K624" s="48">
        <v>44065</v>
      </c>
      <c r="L624" s="30">
        <v>99.609300000000005</v>
      </c>
    </row>
    <row r="625" spans="11:12" x14ac:dyDescent="0.25">
      <c r="K625" s="48">
        <v>44072</v>
      </c>
      <c r="L625" s="30">
        <v>100.13720000000001</v>
      </c>
    </row>
    <row r="626" spans="11:12" x14ac:dyDescent="0.25">
      <c r="K626" s="48">
        <v>44079</v>
      </c>
      <c r="L626" s="30">
        <v>101.042</v>
      </c>
    </row>
    <row r="627" spans="11:12" x14ac:dyDescent="0.25">
      <c r="K627" s="48">
        <v>44086</v>
      </c>
      <c r="L627" s="30">
        <v>102.027</v>
      </c>
    </row>
    <row r="628" spans="11:12" x14ac:dyDescent="0.25">
      <c r="K628" s="48">
        <v>44093</v>
      </c>
      <c r="L628" s="30">
        <v>101.601</v>
      </c>
    </row>
    <row r="629" spans="11:12" x14ac:dyDescent="0.25">
      <c r="K629" s="48">
        <v>44100</v>
      </c>
      <c r="L629" s="30">
        <v>101.0355</v>
      </c>
    </row>
    <row r="630" spans="11:12" x14ac:dyDescent="0.25">
      <c r="K630" s="48">
        <v>44107</v>
      </c>
      <c r="L630" s="30">
        <v>100.50060000000001</v>
      </c>
    </row>
    <row r="631" spans="11:12" x14ac:dyDescent="0.25">
      <c r="K631" s="48">
        <v>44114</v>
      </c>
      <c r="L631" s="30">
        <v>100.4545</v>
      </c>
    </row>
    <row r="632" spans="11:12" x14ac:dyDescent="0.25">
      <c r="K632" s="48">
        <v>44121</v>
      </c>
      <c r="L632" s="30">
        <v>100.6858</v>
      </c>
    </row>
    <row r="633" spans="11:12" x14ac:dyDescent="0.25">
      <c r="K633" s="48">
        <v>44128</v>
      </c>
      <c r="L633" s="30">
        <v>100.9532</v>
      </c>
    </row>
    <row r="634" spans="11:12" x14ac:dyDescent="0.25">
      <c r="K634" s="48">
        <v>44135</v>
      </c>
      <c r="L634" s="30">
        <v>100.51990000000001</v>
      </c>
    </row>
    <row r="635" spans="11:12" x14ac:dyDescent="0.25">
      <c r="K635" s="48">
        <v>44142</v>
      </c>
      <c r="L635" s="30">
        <v>101.79300000000001</v>
      </c>
    </row>
    <row r="636" spans="11:12" x14ac:dyDescent="0.25">
      <c r="K636" s="48">
        <v>44149</v>
      </c>
      <c r="L636" s="30">
        <v>101.8942</v>
      </c>
    </row>
    <row r="637" spans="11:12" x14ac:dyDescent="0.25">
      <c r="K637" s="48">
        <v>44156</v>
      </c>
      <c r="L637" s="30">
        <v>101.58669999999999</v>
      </c>
    </row>
    <row r="638" spans="11:12" x14ac:dyDescent="0.25">
      <c r="K638" s="48">
        <v>44163</v>
      </c>
      <c r="L638" s="30">
        <v>101.828</v>
      </c>
    </row>
    <row r="639" spans="11:12" x14ac:dyDescent="0.25">
      <c r="K639" s="48">
        <v>44170</v>
      </c>
      <c r="L639" s="30">
        <v>102.7364</v>
      </c>
    </row>
    <row r="640" spans="11:12" x14ac:dyDescent="0.25">
      <c r="K640" s="48">
        <v>44177</v>
      </c>
      <c r="L640" s="30">
        <v>103.53440000000001</v>
      </c>
    </row>
    <row r="641" spans="11:12" x14ac:dyDescent="0.25">
      <c r="K641" s="48">
        <v>44184</v>
      </c>
      <c r="L641" s="30">
        <v>103.15130000000001</v>
      </c>
    </row>
    <row r="642" spans="11:12" x14ac:dyDescent="0.25">
      <c r="K642" s="48">
        <v>44191</v>
      </c>
      <c r="L642" s="30">
        <v>99.201499999999996</v>
      </c>
    </row>
    <row r="643" spans="11:12" x14ac:dyDescent="0.25">
      <c r="K643" s="48">
        <v>44198</v>
      </c>
      <c r="L643" s="30">
        <v>95.025800000000004</v>
      </c>
    </row>
    <row r="644" spans="11:12" x14ac:dyDescent="0.25">
      <c r="K644" s="48">
        <v>44205</v>
      </c>
      <c r="L644" s="30">
        <v>95.638599999999997</v>
      </c>
    </row>
    <row r="645" spans="11:12" x14ac:dyDescent="0.25">
      <c r="K645" s="48">
        <v>44212</v>
      </c>
      <c r="L645" s="30">
        <v>97.759699999999995</v>
      </c>
    </row>
    <row r="646" spans="11:12" x14ac:dyDescent="0.25">
      <c r="K646" s="48">
        <v>44219</v>
      </c>
      <c r="L646" s="30">
        <v>99.524900000000002</v>
      </c>
    </row>
    <row r="647" spans="11:12" x14ac:dyDescent="0.25">
      <c r="K647" s="48">
        <v>44226</v>
      </c>
      <c r="L647" s="30">
        <v>100.33620000000001</v>
      </c>
    </row>
    <row r="648" spans="11:12" x14ac:dyDescent="0.25">
      <c r="K648" s="48">
        <v>44233</v>
      </c>
      <c r="L648" s="30">
        <v>103.9409</v>
      </c>
    </row>
    <row r="649" spans="11:12" x14ac:dyDescent="0.25">
      <c r="K649" s="48">
        <v>44240</v>
      </c>
      <c r="L649" s="30">
        <v>104.84059999999999</v>
      </c>
    </row>
    <row r="650" spans="11:12" x14ac:dyDescent="0.25">
      <c r="K650" s="48">
        <v>44247</v>
      </c>
      <c r="L650" s="30">
        <v>105.0599</v>
      </c>
    </row>
    <row r="651" spans="11:12" x14ac:dyDescent="0.25">
      <c r="K651" s="48">
        <v>44254</v>
      </c>
      <c r="L651" s="30">
        <v>105.4491</v>
      </c>
    </row>
    <row r="652" spans="11:12" x14ac:dyDescent="0.25">
      <c r="K652" s="48">
        <v>44261</v>
      </c>
      <c r="L652" s="30">
        <v>104.6914</v>
      </c>
    </row>
    <row r="653" spans="11:12" x14ac:dyDescent="0.25">
      <c r="K653" s="48">
        <v>44268</v>
      </c>
      <c r="L653" s="30">
        <v>103.6721</v>
      </c>
    </row>
    <row r="654" spans="11:12" x14ac:dyDescent="0.25">
      <c r="K654" s="48">
        <v>44275</v>
      </c>
      <c r="L654" s="30">
        <v>103.9652</v>
      </c>
    </row>
    <row r="655" spans="11:12" x14ac:dyDescent="0.25">
      <c r="K655" s="48">
        <v>44282</v>
      </c>
      <c r="L655" s="30">
        <v>104.0485</v>
      </c>
    </row>
    <row r="656" spans="11:12" x14ac:dyDescent="0.25">
      <c r="K656" s="48">
        <v>44289</v>
      </c>
      <c r="L656" s="30">
        <v>104.2706</v>
      </c>
    </row>
    <row r="657" spans="11:12" x14ac:dyDescent="0.25">
      <c r="K657" s="48">
        <v>44296</v>
      </c>
      <c r="L657" s="30">
        <v>104.1671</v>
      </c>
    </row>
    <row r="658" spans="11:12" x14ac:dyDescent="0.25">
      <c r="K658" s="48">
        <v>44303</v>
      </c>
      <c r="L658" s="30">
        <v>104.2894</v>
      </c>
    </row>
    <row r="659" spans="11:12" x14ac:dyDescent="0.25">
      <c r="K659" s="48">
        <v>44310</v>
      </c>
      <c r="L659" s="30">
        <v>103.9769</v>
      </c>
    </row>
    <row r="660" spans="11:12" x14ac:dyDescent="0.25">
      <c r="K660" s="48">
        <v>44317</v>
      </c>
      <c r="L660" s="30">
        <v>103.7976</v>
      </c>
    </row>
    <row r="661" spans="11:12" x14ac:dyDescent="0.25">
      <c r="K661" s="48">
        <v>44324</v>
      </c>
      <c r="L661" s="30">
        <v>104.2097</v>
      </c>
    </row>
    <row r="662" spans="11:12" x14ac:dyDescent="0.25">
      <c r="K662" s="48" t="s">
        <v>54</v>
      </c>
      <c r="L662" s="30" t="s">
        <v>54</v>
      </c>
    </row>
    <row r="663" spans="11:12" x14ac:dyDescent="0.25">
      <c r="K663" s="48" t="s">
        <v>54</v>
      </c>
      <c r="L663" s="30" t="s">
        <v>54</v>
      </c>
    </row>
    <row r="664" spans="11:12" x14ac:dyDescent="0.25">
      <c r="K664" s="48" t="s">
        <v>54</v>
      </c>
      <c r="L664" s="30" t="s">
        <v>54</v>
      </c>
    </row>
    <row r="665" spans="11:12" x14ac:dyDescent="0.25">
      <c r="K665" s="48" t="s">
        <v>54</v>
      </c>
      <c r="L665" s="30" t="s">
        <v>54</v>
      </c>
    </row>
    <row r="666" spans="11:12" x14ac:dyDescent="0.25">
      <c r="K666" s="48" t="s">
        <v>54</v>
      </c>
      <c r="L666" s="30" t="s">
        <v>54</v>
      </c>
    </row>
    <row r="667" spans="11:12" x14ac:dyDescent="0.25">
      <c r="K667" s="48" t="s">
        <v>54</v>
      </c>
      <c r="L667" s="30" t="s">
        <v>54</v>
      </c>
    </row>
    <row r="668" spans="11:12" x14ac:dyDescent="0.25">
      <c r="K668" s="48" t="s">
        <v>54</v>
      </c>
      <c r="L668" s="30" t="s">
        <v>54</v>
      </c>
    </row>
    <row r="669" spans="11:12" x14ac:dyDescent="0.25">
      <c r="K669" s="48" t="s">
        <v>54</v>
      </c>
      <c r="L669" s="30" t="s">
        <v>54</v>
      </c>
    </row>
    <row r="670" spans="11:12" x14ac:dyDescent="0.25">
      <c r="K670" s="48" t="s">
        <v>54</v>
      </c>
      <c r="L670" s="30" t="s">
        <v>54</v>
      </c>
    </row>
    <row r="671" spans="11:12" x14ac:dyDescent="0.25">
      <c r="K671" s="48" t="s">
        <v>54</v>
      </c>
      <c r="L671" s="30" t="s">
        <v>54</v>
      </c>
    </row>
    <row r="672" spans="11:12" x14ac:dyDescent="0.25">
      <c r="K672" s="48" t="s">
        <v>54</v>
      </c>
      <c r="L672" s="30" t="s">
        <v>54</v>
      </c>
    </row>
    <row r="673" spans="11:12" x14ac:dyDescent="0.25">
      <c r="K673" s="48" t="s">
        <v>54</v>
      </c>
      <c r="L673" s="30" t="s">
        <v>54</v>
      </c>
    </row>
    <row r="674" spans="11:12" x14ac:dyDescent="0.25">
      <c r="K674" s="48" t="s">
        <v>54</v>
      </c>
      <c r="L674" s="30" t="s">
        <v>54</v>
      </c>
    </row>
    <row r="675" spans="11:12" x14ac:dyDescent="0.25">
      <c r="K675" s="48" t="s">
        <v>54</v>
      </c>
      <c r="L675" s="30" t="s">
        <v>54</v>
      </c>
    </row>
    <row r="676" spans="11:12" x14ac:dyDescent="0.25">
      <c r="K676" s="48" t="s">
        <v>54</v>
      </c>
      <c r="L676" s="30" t="s">
        <v>54</v>
      </c>
    </row>
    <row r="677" spans="11:12" x14ac:dyDescent="0.25">
      <c r="K677" s="48" t="s">
        <v>54</v>
      </c>
      <c r="L677" s="30" t="s">
        <v>54</v>
      </c>
    </row>
    <row r="678" spans="11:12" x14ac:dyDescent="0.25">
      <c r="K678" s="48" t="s">
        <v>54</v>
      </c>
      <c r="L678" s="30" t="s">
        <v>54</v>
      </c>
    </row>
    <row r="679" spans="11:12" x14ac:dyDescent="0.25">
      <c r="K679" s="48" t="s">
        <v>54</v>
      </c>
      <c r="L679" s="30" t="s">
        <v>54</v>
      </c>
    </row>
    <row r="680" spans="11:12" x14ac:dyDescent="0.25">
      <c r="K680" s="48" t="s">
        <v>54</v>
      </c>
      <c r="L680" s="30" t="s">
        <v>54</v>
      </c>
    </row>
    <row r="681" spans="11:12" x14ac:dyDescent="0.25">
      <c r="K681" s="48" t="s">
        <v>54</v>
      </c>
      <c r="L681" s="30" t="s">
        <v>54</v>
      </c>
    </row>
    <row r="682" spans="11:12" x14ac:dyDescent="0.25">
      <c r="K682" s="48" t="s">
        <v>54</v>
      </c>
      <c r="L682" s="30" t="s">
        <v>54</v>
      </c>
    </row>
    <row r="683" spans="11:12" x14ac:dyDescent="0.25">
      <c r="K683" s="48" t="s">
        <v>54</v>
      </c>
      <c r="L683" s="30" t="s">
        <v>54</v>
      </c>
    </row>
    <row r="684" spans="11:12" x14ac:dyDescent="0.25">
      <c r="K684" s="48" t="s">
        <v>54</v>
      </c>
      <c r="L684" s="30" t="s">
        <v>54</v>
      </c>
    </row>
    <row r="685" spans="11:12" x14ac:dyDescent="0.25">
      <c r="K685" s="48" t="s">
        <v>54</v>
      </c>
      <c r="L685" s="30" t="s">
        <v>54</v>
      </c>
    </row>
    <row r="686" spans="11:12" x14ac:dyDescent="0.25">
      <c r="K686" s="48" t="s">
        <v>54</v>
      </c>
      <c r="L686" s="30" t="s">
        <v>54</v>
      </c>
    </row>
    <row r="687" spans="11:12" x14ac:dyDescent="0.25">
      <c r="K687" s="48" t="s">
        <v>54</v>
      </c>
      <c r="L687" s="30" t="s">
        <v>54</v>
      </c>
    </row>
    <row r="688" spans="11:12" x14ac:dyDescent="0.25">
      <c r="K688" s="48" t="s">
        <v>54</v>
      </c>
      <c r="L688" s="30" t="s">
        <v>54</v>
      </c>
    </row>
    <row r="689" spans="11:12" x14ac:dyDescent="0.25">
      <c r="K689" s="48" t="s">
        <v>54</v>
      </c>
      <c r="L689" s="30" t="s">
        <v>54</v>
      </c>
    </row>
    <row r="690" spans="11:12" x14ac:dyDescent="0.25">
      <c r="K690" s="48" t="s">
        <v>54</v>
      </c>
      <c r="L690" s="30" t="s">
        <v>54</v>
      </c>
    </row>
    <row r="691" spans="11:12" x14ac:dyDescent="0.25">
      <c r="K691" s="48" t="s">
        <v>54</v>
      </c>
      <c r="L691" s="30" t="s">
        <v>54</v>
      </c>
    </row>
    <row r="692" spans="11:12" x14ac:dyDescent="0.25">
      <c r="K692" s="48" t="s">
        <v>54</v>
      </c>
      <c r="L692" s="30" t="s">
        <v>54</v>
      </c>
    </row>
    <row r="693" spans="11:12" x14ac:dyDescent="0.25">
      <c r="K693" s="48" t="s">
        <v>54</v>
      </c>
      <c r="L693" s="30" t="s">
        <v>54</v>
      </c>
    </row>
    <row r="694" spans="11:12" x14ac:dyDescent="0.25">
      <c r="K694" s="48" t="s">
        <v>54</v>
      </c>
      <c r="L694" s="30" t="s">
        <v>54</v>
      </c>
    </row>
    <row r="695" spans="11:12" x14ac:dyDescent="0.25">
      <c r="K695" s="48" t="s">
        <v>54</v>
      </c>
      <c r="L695" s="30" t="s">
        <v>54</v>
      </c>
    </row>
    <row r="696" spans="11:12" x14ac:dyDescent="0.25">
      <c r="K696" s="48" t="s">
        <v>54</v>
      </c>
      <c r="L696" s="30" t="s">
        <v>54</v>
      </c>
    </row>
    <row r="697" spans="11:12" x14ac:dyDescent="0.25">
      <c r="K697" s="48" t="s">
        <v>54</v>
      </c>
      <c r="L697" s="30" t="s">
        <v>54</v>
      </c>
    </row>
    <row r="698" spans="11:12" x14ac:dyDescent="0.25">
      <c r="K698" s="48" t="s">
        <v>54</v>
      </c>
      <c r="L698" s="30" t="s">
        <v>54</v>
      </c>
    </row>
    <row r="699" spans="11:12" x14ac:dyDescent="0.25">
      <c r="K699" s="48" t="s">
        <v>54</v>
      </c>
      <c r="L699" s="30" t="s">
        <v>54</v>
      </c>
    </row>
    <row r="700" spans="11:12" x14ac:dyDescent="0.25">
      <c r="K700" s="48" t="s">
        <v>54</v>
      </c>
      <c r="L700" s="30" t="s">
        <v>54</v>
      </c>
    </row>
    <row r="701" spans="11:12" x14ac:dyDescent="0.25">
      <c r="K701" s="48" t="s">
        <v>54</v>
      </c>
      <c r="L701" s="30" t="s">
        <v>54</v>
      </c>
    </row>
    <row r="702" spans="11:12" x14ac:dyDescent="0.25">
      <c r="K702" s="48" t="s">
        <v>54</v>
      </c>
      <c r="L702" s="30" t="s">
        <v>54</v>
      </c>
    </row>
    <row r="703" spans="11:12" x14ac:dyDescent="0.25">
      <c r="K703" s="48" t="s">
        <v>54</v>
      </c>
      <c r="L703" s="30" t="s">
        <v>54</v>
      </c>
    </row>
    <row r="704" spans="11:12" x14ac:dyDescent="0.25">
      <c r="K704" s="48" t="s">
        <v>54</v>
      </c>
      <c r="L704" s="30" t="s">
        <v>54</v>
      </c>
    </row>
    <row r="705" spans="11:12" x14ac:dyDescent="0.25">
      <c r="K705" s="48" t="s">
        <v>54</v>
      </c>
      <c r="L705" s="30" t="s">
        <v>54</v>
      </c>
    </row>
    <row r="706" spans="11:12" x14ac:dyDescent="0.25">
      <c r="K706" s="48" t="s">
        <v>54</v>
      </c>
      <c r="L706" s="30" t="s">
        <v>54</v>
      </c>
    </row>
    <row r="707" spans="11:12" x14ac:dyDescent="0.25">
      <c r="K707" s="48" t="s">
        <v>54</v>
      </c>
      <c r="L707" s="30" t="s">
        <v>54</v>
      </c>
    </row>
    <row r="708" spans="11:12" x14ac:dyDescent="0.25">
      <c r="K708" s="48" t="s">
        <v>54</v>
      </c>
      <c r="L708" s="30" t="s">
        <v>54</v>
      </c>
    </row>
    <row r="709" spans="11:12" x14ac:dyDescent="0.25">
      <c r="K709" s="48" t="s">
        <v>54</v>
      </c>
      <c r="L709" s="30" t="s">
        <v>54</v>
      </c>
    </row>
    <row r="710" spans="11:12" x14ac:dyDescent="0.25">
      <c r="K710" s="48" t="s">
        <v>54</v>
      </c>
      <c r="L710" s="30" t="s">
        <v>54</v>
      </c>
    </row>
    <row r="711" spans="11:12" x14ac:dyDescent="0.25">
      <c r="K711" s="48" t="s">
        <v>54</v>
      </c>
      <c r="L711" s="30" t="s">
        <v>54</v>
      </c>
    </row>
    <row r="712" spans="11:12" x14ac:dyDescent="0.25">
      <c r="K712" s="48" t="s">
        <v>54</v>
      </c>
      <c r="L712" s="30" t="s">
        <v>54</v>
      </c>
    </row>
    <row r="713" spans="11:12" x14ac:dyDescent="0.25">
      <c r="K713" s="48" t="s">
        <v>54</v>
      </c>
      <c r="L713" s="30" t="s">
        <v>54</v>
      </c>
    </row>
    <row r="714" spans="11:12" x14ac:dyDescent="0.25">
      <c r="K714" s="48" t="s">
        <v>54</v>
      </c>
      <c r="L714" s="30" t="s">
        <v>54</v>
      </c>
    </row>
    <row r="715" spans="11:12" x14ac:dyDescent="0.25">
      <c r="K715" s="48" t="s">
        <v>54</v>
      </c>
      <c r="L715" s="30" t="s">
        <v>54</v>
      </c>
    </row>
    <row r="716" spans="11:12" x14ac:dyDescent="0.25">
      <c r="K716" s="48" t="s">
        <v>54</v>
      </c>
      <c r="L716" s="30" t="s">
        <v>54</v>
      </c>
    </row>
    <row r="717" spans="11:12" x14ac:dyDescent="0.25">
      <c r="K717" s="48" t="s">
        <v>54</v>
      </c>
      <c r="L717" s="30" t="s">
        <v>54</v>
      </c>
    </row>
    <row r="718" spans="11:12" x14ac:dyDescent="0.25">
      <c r="K718" s="48" t="s">
        <v>54</v>
      </c>
      <c r="L718" s="30" t="s">
        <v>54</v>
      </c>
    </row>
    <row r="719" spans="11:12" x14ac:dyDescent="0.25">
      <c r="K719" s="48" t="s">
        <v>54</v>
      </c>
      <c r="L719" s="30" t="s">
        <v>54</v>
      </c>
    </row>
    <row r="720" spans="11:12" x14ac:dyDescent="0.25">
      <c r="K720" s="48" t="s">
        <v>54</v>
      </c>
      <c r="L720" s="30" t="s">
        <v>54</v>
      </c>
    </row>
    <row r="721" spans="11:12" x14ac:dyDescent="0.25">
      <c r="K721" s="48" t="s">
        <v>54</v>
      </c>
      <c r="L721" s="30" t="s">
        <v>54</v>
      </c>
    </row>
    <row r="722" spans="11:12" x14ac:dyDescent="0.25">
      <c r="K722" s="48" t="s">
        <v>54</v>
      </c>
      <c r="L722" s="30" t="s">
        <v>54</v>
      </c>
    </row>
    <row r="723" spans="11:12" x14ac:dyDescent="0.25">
      <c r="K723" s="48" t="s">
        <v>54</v>
      </c>
      <c r="L723" s="30" t="s">
        <v>54</v>
      </c>
    </row>
    <row r="724" spans="11:12" x14ac:dyDescent="0.25">
      <c r="K724" s="48" t="s">
        <v>54</v>
      </c>
      <c r="L724" s="30" t="s">
        <v>54</v>
      </c>
    </row>
    <row r="725" spans="11:12" x14ac:dyDescent="0.25">
      <c r="K725" s="48" t="s">
        <v>54</v>
      </c>
      <c r="L725" s="30" t="s">
        <v>54</v>
      </c>
    </row>
    <row r="726" spans="11:12" x14ac:dyDescent="0.25">
      <c r="K726" s="48" t="s">
        <v>54</v>
      </c>
      <c r="L726" s="30" t="s">
        <v>54</v>
      </c>
    </row>
    <row r="727" spans="11:12" x14ac:dyDescent="0.25">
      <c r="K727" s="48" t="s">
        <v>54</v>
      </c>
      <c r="L727" s="30" t="s">
        <v>54</v>
      </c>
    </row>
    <row r="728" spans="11:12" x14ac:dyDescent="0.25">
      <c r="K728" s="48" t="s">
        <v>54</v>
      </c>
      <c r="L728" s="30" t="s">
        <v>54</v>
      </c>
    </row>
    <row r="729" spans="11:12" x14ac:dyDescent="0.25">
      <c r="K729" s="48" t="s">
        <v>54</v>
      </c>
      <c r="L729" s="30" t="s">
        <v>54</v>
      </c>
    </row>
    <row r="730" spans="11:12" x14ac:dyDescent="0.25">
      <c r="K730" s="48" t="s">
        <v>54</v>
      </c>
      <c r="L730" s="30" t="s">
        <v>54</v>
      </c>
    </row>
    <row r="731" spans="11:12" x14ac:dyDescent="0.25">
      <c r="K731" s="48" t="s">
        <v>54</v>
      </c>
      <c r="L731" s="30" t="s">
        <v>54</v>
      </c>
    </row>
    <row r="732" spans="11:12" x14ac:dyDescent="0.25">
      <c r="K732" s="48" t="s">
        <v>54</v>
      </c>
      <c r="L732" s="30" t="s">
        <v>54</v>
      </c>
    </row>
    <row r="733" spans="11:12" x14ac:dyDescent="0.25">
      <c r="K733" s="48" t="s">
        <v>54</v>
      </c>
      <c r="L733" s="30" t="s">
        <v>54</v>
      </c>
    </row>
    <row r="734" spans="11:12" x14ac:dyDescent="0.25">
      <c r="K734" s="48" t="s">
        <v>54</v>
      </c>
      <c r="L734" s="30" t="s">
        <v>54</v>
      </c>
    </row>
    <row r="735" spans="11:12" x14ac:dyDescent="0.25">
      <c r="K735" s="48" t="s">
        <v>54</v>
      </c>
      <c r="L735" s="30" t="s">
        <v>54</v>
      </c>
    </row>
    <row r="736" spans="11:12" x14ac:dyDescent="0.25">
      <c r="K736" s="48" t="s">
        <v>54</v>
      </c>
      <c r="L736" s="30" t="s">
        <v>54</v>
      </c>
    </row>
    <row r="737" spans="11:12" x14ac:dyDescent="0.25">
      <c r="K737" s="48" t="s">
        <v>54</v>
      </c>
      <c r="L737" s="30" t="s">
        <v>54</v>
      </c>
    </row>
    <row r="738" spans="11:12" x14ac:dyDescent="0.25">
      <c r="K738" s="48" t="s">
        <v>54</v>
      </c>
      <c r="L738" s="30" t="s">
        <v>54</v>
      </c>
    </row>
    <row r="739" spans="11:12" x14ac:dyDescent="0.25">
      <c r="K739" s="48" t="s">
        <v>54</v>
      </c>
      <c r="L739" s="30" t="s">
        <v>54</v>
      </c>
    </row>
    <row r="740" spans="11:12" x14ac:dyDescent="0.25">
      <c r="K740" s="48" t="s">
        <v>54</v>
      </c>
      <c r="L740" s="30" t="s">
        <v>54</v>
      </c>
    </row>
    <row r="741" spans="11:12" x14ac:dyDescent="0.25">
      <c r="K741" s="48" t="s">
        <v>54</v>
      </c>
      <c r="L741" s="30" t="s">
        <v>54</v>
      </c>
    </row>
    <row r="742" spans="11:12" x14ac:dyDescent="0.25">
      <c r="K742" s="48" t="s">
        <v>54</v>
      </c>
      <c r="L742" s="30" t="s">
        <v>54</v>
      </c>
    </row>
    <row r="743" spans="11:12" x14ac:dyDescent="0.25">
      <c r="K743" s="48" t="s">
        <v>54</v>
      </c>
      <c r="L743" s="30" t="s">
        <v>54</v>
      </c>
    </row>
    <row r="744" spans="11:12" x14ac:dyDescent="0.25">
      <c r="K744" s="48" t="s">
        <v>54</v>
      </c>
      <c r="L744" s="30" t="s">
        <v>54</v>
      </c>
    </row>
    <row r="745" spans="11:12" x14ac:dyDescent="0.25">
      <c r="K745" s="48" t="s">
        <v>54</v>
      </c>
      <c r="L745" s="30" t="s">
        <v>54</v>
      </c>
    </row>
    <row r="746" spans="11:12" x14ac:dyDescent="0.25">
      <c r="K746" s="48" t="s">
        <v>54</v>
      </c>
      <c r="L746" s="30" t="s">
        <v>54</v>
      </c>
    </row>
    <row r="747" spans="11:12" x14ac:dyDescent="0.25">
      <c r="K747" s="48" t="s">
        <v>54</v>
      </c>
      <c r="L747" s="30" t="s">
        <v>54</v>
      </c>
    </row>
    <row r="748" spans="11:12" x14ac:dyDescent="0.25">
      <c r="K748" s="22"/>
      <c r="L748" s="26"/>
    </row>
    <row r="749" spans="11:12" x14ac:dyDescent="0.25">
      <c r="K749" s="22"/>
      <c r="L749" s="26"/>
    </row>
    <row r="750" spans="11:12" x14ac:dyDescent="0.25">
      <c r="K750" s="22"/>
      <c r="L750" s="26"/>
    </row>
    <row r="751" spans="11:12" x14ac:dyDescent="0.25">
      <c r="K751" s="22"/>
      <c r="L751" s="26"/>
    </row>
    <row r="752" spans="11:12" x14ac:dyDescent="0.25">
      <c r="K752" s="22"/>
      <c r="L752" s="26"/>
    </row>
    <row r="753" spans="11:12" x14ac:dyDescent="0.25">
      <c r="K753" s="22"/>
      <c r="L753" s="26"/>
    </row>
    <row r="754" spans="11:12" x14ac:dyDescent="0.25">
      <c r="K754" s="22"/>
      <c r="L754" s="26"/>
    </row>
    <row r="755" spans="11:12" x14ac:dyDescent="0.25">
      <c r="K755" s="22"/>
      <c r="L755" s="26"/>
    </row>
    <row r="756" spans="11:12" x14ac:dyDescent="0.25">
      <c r="K756" s="22"/>
      <c r="L756" s="26"/>
    </row>
    <row r="757" spans="11:12" x14ac:dyDescent="0.25">
      <c r="K757" s="22"/>
      <c r="L757" s="26"/>
    </row>
    <row r="758" spans="11:12" x14ac:dyDescent="0.25">
      <c r="K758" s="22"/>
      <c r="L758" s="26"/>
    </row>
    <row r="759" spans="11:12" x14ac:dyDescent="0.25">
      <c r="K759" s="22"/>
      <c r="L759" s="26"/>
    </row>
    <row r="760" spans="11:12" x14ac:dyDescent="0.25">
      <c r="K760" s="22"/>
      <c r="L760" s="26"/>
    </row>
    <row r="761" spans="11:12" x14ac:dyDescent="0.25">
      <c r="K761" s="22"/>
      <c r="L761" s="26"/>
    </row>
    <row r="762" spans="11:12" x14ac:dyDescent="0.25">
      <c r="K762" s="22"/>
      <c r="L762" s="26"/>
    </row>
    <row r="763" spans="11:12" x14ac:dyDescent="0.25">
      <c r="K763" s="22"/>
      <c r="L763" s="26"/>
    </row>
    <row r="764" spans="11:12" x14ac:dyDescent="0.25">
      <c r="K764" s="22"/>
      <c r="L764" s="26"/>
    </row>
    <row r="765" spans="11:12" x14ac:dyDescent="0.25">
      <c r="K765" s="22"/>
      <c r="L765" s="26"/>
    </row>
    <row r="766" spans="11:12" x14ac:dyDescent="0.25">
      <c r="K766" s="22"/>
      <c r="L766" s="26"/>
    </row>
    <row r="767" spans="11:12" x14ac:dyDescent="0.25">
      <c r="K767" s="22"/>
      <c r="L767" s="26"/>
    </row>
    <row r="768" spans="11:12" x14ac:dyDescent="0.25">
      <c r="K768" s="22"/>
      <c r="L768" s="26"/>
    </row>
    <row r="769" spans="11:12" x14ac:dyDescent="0.25">
      <c r="K769" s="22"/>
      <c r="L769" s="26"/>
    </row>
    <row r="770" spans="11:12" x14ac:dyDescent="0.25">
      <c r="K770" s="22"/>
      <c r="L770" s="26"/>
    </row>
    <row r="771" spans="11:12" x14ac:dyDescent="0.25">
      <c r="K771" s="22"/>
      <c r="L771" s="26"/>
    </row>
    <row r="772" spans="11:12" x14ac:dyDescent="0.25">
      <c r="K772" s="22"/>
      <c r="L772" s="26"/>
    </row>
    <row r="773" spans="11:12" x14ac:dyDescent="0.25">
      <c r="K773" s="22"/>
      <c r="L773" s="26"/>
    </row>
    <row r="774" spans="11:12" x14ac:dyDescent="0.25">
      <c r="K774" s="22"/>
      <c r="L774" s="26"/>
    </row>
    <row r="775" spans="11:12" x14ac:dyDescent="0.25">
      <c r="K775" s="22"/>
      <c r="L775" s="26"/>
    </row>
    <row r="776" spans="11:12" x14ac:dyDescent="0.25">
      <c r="K776" s="22"/>
      <c r="L776" s="26"/>
    </row>
    <row r="777" spans="11:12" x14ac:dyDescent="0.25">
      <c r="K777" s="22"/>
      <c r="L777" s="26"/>
    </row>
    <row r="778" spans="11:12" x14ac:dyDescent="0.25">
      <c r="K778" s="22"/>
      <c r="L778" s="26"/>
    </row>
    <row r="779" spans="11:12" x14ac:dyDescent="0.25">
      <c r="K779" s="22"/>
      <c r="L779" s="26"/>
    </row>
    <row r="780" spans="11:12" x14ac:dyDescent="0.25">
      <c r="K780" s="22"/>
      <c r="L780" s="26"/>
    </row>
    <row r="781" spans="11:12" x14ac:dyDescent="0.25">
      <c r="K781" s="22"/>
      <c r="L781" s="26"/>
    </row>
    <row r="782" spans="11:12" x14ac:dyDescent="0.25">
      <c r="K782" s="22"/>
      <c r="L782" s="26"/>
    </row>
    <row r="783" spans="11:12" x14ac:dyDescent="0.25">
      <c r="K783" s="22"/>
      <c r="L783" s="26"/>
    </row>
    <row r="784" spans="11:12" x14ac:dyDescent="0.25">
      <c r="K784" s="22"/>
      <c r="L784" s="26"/>
    </row>
    <row r="785" spans="11:12" x14ac:dyDescent="0.25">
      <c r="K785" s="22"/>
      <c r="L785" s="26"/>
    </row>
    <row r="786" spans="11:12" x14ac:dyDescent="0.25">
      <c r="K786" s="22"/>
      <c r="L786" s="26"/>
    </row>
    <row r="787" spans="11:12" x14ac:dyDescent="0.25">
      <c r="K787" s="22"/>
      <c r="L787" s="26"/>
    </row>
    <row r="788" spans="11:12" x14ac:dyDescent="0.25">
      <c r="K788" s="22"/>
      <c r="L788" s="26"/>
    </row>
    <row r="789" spans="11:12" x14ac:dyDescent="0.25">
      <c r="K789" s="22"/>
      <c r="L789" s="26"/>
    </row>
    <row r="790" spans="11:12" x14ac:dyDescent="0.25">
      <c r="K790" s="22"/>
      <c r="L790" s="26"/>
    </row>
    <row r="791" spans="11:12" x14ac:dyDescent="0.25">
      <c r="K791" s="22"/>
      <c r="L791" s="26"/>
    </row>
    <row r="792" spans="11:12" x14ac:dyDescent="0.25">
      <c r="K792" s="22"/>
      <c r="L792" s="26"/>
    </row>
    <row r="793" spans="11:12" x14ac:dyDescent="0.25">
      <c r="K793" s="22"/>
      <c r="L793" s="26"/>
    </row>
    <row r="794" spans="11:12" x14ac:dyDescent="0.25">
      <c r="K794" s="22"/>
      <c r="L794" s="26"/>
    </row>
    <row r="795" spans="11:12" x14ac:dyDescent="0.25">
      <c r="K795" s="22"/>
      <c r="L795" s="26"/>
    </row>
    <row r="796" spans="11:12" x14ac:dyDescent="0.25">
      <c r="K796" s="22"/>
      <c r="L796" s="26"/>
    </row>
    <row r="797" spans="11:12" x14ac:dyDescent="0.25">
      <c r="K797" s="22"/>
      <c r="L797" s="26"/>
    </row>
    <row r="798" spans="11:12" x14ac:dyDescent="0.25">
      <c r="K798" s="22"/>
      <c r="L798" s="26"/>
    </row>
    <row r="799" spans="11:12" x14ac:dyDescent="0.25">
      <c r="K799" s="22"/>
      <c r="L799" s="26"/>
    </row>
    <row r="800" spans="11:12" x14ac:dyDescent="0.25">
      <c r="K800" s="22"/>
      <c r="L800" s="26"/>
    </row>
    <row r="801" spans="11:12" x14ac:dyDescent="0.25">
      <c r="K801" s="22"/>
      <c r="L801" s="26"/>
    </row>
    <row r="802" spans="11:12" x14ac:dyDescent="0.25">
      <c r="K802" s="22"/>
      <c r="L802" s="26"/>
    </row>
    <row r="803" spans="11:12" x14ac:dyDescent="0.25">
      <c r="K803" s="22"/>
      <c r="L803" s="26"/>
    </row>
    <row r="804" spans="11:12" x14ac:dyDescent="0.25">
      <c r="K804" s="22"/>
      <c r="L804" s="26"/>
    </row>
    <row r="805" spans="11:12" x14ac:dyDescent="0.25">
      <c r="K805" s="22"/>
      <c r="L805" s="26"/>
    </row>
    <row r="806" spans="11:12" x14ac:dyDescent="0.25">
      <c r="K806" s="22"/>
      <c r="L806" s="26"/>
    </row>
    <row r="807" spans="11:12" x14ac:dyDescent="0.25">
      <c r="K807" s="22"/>
      <c r="L807" s="26"/>
    </row>
    <row r="808" spans="11:12" x14ac:dyDescent="0.25">
      <c r="K808" s="22"/>
      <c r="L808" s="26"/>
    </row>
    <row r="809" spans="11:12" x14ac:dyDescent="0.25">
      <c r="K809" s="22"/>
      <c r="L809" s="26"/>
    </row>
    <row r="810" spans="11:12" x14ac:dyDescent="0.25">
      <c r="K810" s="22"/>
      <c r="L810" s="26"/>
    </row>
    <row r="811" spans="11:12" x14ac:dyDescent="0.25">
      <c r="K811" s="22"/>
      <c r="L811" s="26"/>
    </row>
    <row r="812" spans="11:12" x14ac:dyDescent="0.25">
      <c r="K812" s="22"/>
      <c r="L812" s="26"/>
    </row>
    <row r="813" spans="11:12" x14ac:dyDescent="0.25">
      <c r="K813" s="22"/>
      <c r="L813" s="26"/>
    </row>
    <row r="814" spans="11:12" x14ac:dyDescent="0.25">
      <c r="K814" s="22"/>
      <c r="L814" s="26"/>
    </row>
    <row r="815" spans="11:12" x14ac:dyDescent="0.25">
      <c r="K815" s="22"/>
      <c r="L815" s="26"/>
    </row>
    <row r="816" spans="11:12" x14ac:dyDescent="0.25">
      <c r="K816" s="22"/>
      <c r="L816" s="26"/>
    </row>
    <row r="817" spans="11:12" x14ac:dyDescent="0.25">
      <c r="K817" s="22"/>
      <c r="L817" s="26"/>
    </row>
    <row r="818" spans="11:12" x14ac:dyDescent="0.25">
      <c r="K818" s="22"/>
      <c r="L818" s="26"/>
    </row>
    <row r="819" spans="11:12" x14ac:dyDescent="0.25">
      <c r="K819" s="22"/>
      <c r="L819" s="26"/>
    </row>
    <row r="820" spans="11:12" x14ac:dyDescent="0.25">
      <c r="K820" s="22"/>
      <c r="L820" s="26"/>
    </row>
    <row r="821" spans="11:12" x14ac:dyDescent="0.25">
      <c r="K821" s="22"/>
      <c r="L821" s="26"/>
    </row>
    <row r="822" spans="11:12" x14ac:dyDescent="0.25">
      <c r="K822" s="22"/>
      <c r="L822" s="26"/>
    </row>
    <row r="823" spans="11:12" x14ac:dyDescent="0.25">
      <c r="K823" s="22"/>
      <c r="L823" s="26"/>
    </row>
    <row r="824" spans="11:12" x14ac:dyDescent="0.25">
      <c r="K824" s="22"/>
      <c r="L824" s="26"/>
    </row>
    <row r="825" spans="11:12" x14ac:dyDescent="0.25">
      <c r="K825" s="22"/>
      <c r="L825" s="26"/>
    </row>
    <row r="826" spans="11:12" x14ac:dyDescent="0.25">
      <c r="K826" s="22"/>
      <c r="L826" s="26"/>
    </row>
    <row r="827" spans="11:12" x14ac:dyDescent="0.25">
      <c r="K827" s="22"/>
      <c r="L827" s="26"/>
    </row>
    <row r="828" spans="11:12" x14ac:dyDescent="0.25">
      <c r="K828" s="22"/>
      <c r="L828" s="26"/>
    </row>
    <row r="829" spans="11:12" x14ac:dyDescent="0.25">
      <c r="K829" s="22"/>
      <c r="L829" s="26"/>
    </row>
    <row r="830" spans="11:12" x14ac:dyDescent="0.25">
      <c r="K830" s="22"/>
      <c r="L830" s="26"/>
    </row>
    <row r="831" spans="11:12" x14ac:dyDescent="0.25">
      <c r="K831" s="22"/>
      <c r="L831" s="26"/>
    </row>
    <row r="832" spans="11:12" x14ac:dyDescent="0.25">
      <c r="K832" s="22"/>
      <c r="L832" s="26"/>
    </row>
    <row r="833" spans="11:12" x14ac:dyDescent="0.25">
      <c r="K833" s="22"/>
      <c r="L833" s="26"/>
    </row>
    <row r="834" spans="11:12" x14ac:dyDescent="0.25">
      <c r="K834" s="22"/>
      <c r="L834" s="26"/>
    </row>
    <row r="835" spans="11:12" x14ac:dyDescent="0.25">
      <c r="K835" s="22"/>
      <c r="L835" s="26"/>
    </row>
    <row r="836" spans="11:12" x14ac:dyDescent="0.25">
      <c r="K836" s="22"/>
      <c r="L836" s="26"/>
    </row>
    <row r="837" spans="11:12" x14ac:dyDescent="0.25">
      <c r="K837" s="22"/>
      <c r="L837" s="26"/>
    </row>
    <row r="838" spans="11:12" x14ac:dyDescent="0.25">
      <c r="K838" s="22"/>
      <c r="L838" s="26"/>
    </row>
    <row r="839" spans="11:12" x14ac:dyDescent="0.25">
      <c r="K839" s="22"/>
      <c r="L839" s="26"/>
    </row>
    <row r="840" spans="11:12" x14ac:dyDescent="0.25">
      <c r="K840" s="22"/>
      <c r="L840" s="26"/>
    </row>
    <row r="841" spans="11:12" x14ac:dyDescent="0.25">
      <c r="K841" s="22"/>
      <c r="L841" s="26"/>
    </row>
    <row r="842" spans="11:12" x14ac:dyDescent="0.25">
      <c r="K842" s="22"/>
      <c r="L842" s="26"/>
    </row>
    <row r="843" spans="11:12" x14ac:dyDescent="0.25">
      <c r="K843" s="22"/>
      <c r="L843" s="26"/>
    </row>
    <row r="844" spans="11:12" x14ac:dyDescent="0.25">
      <c r="K844" s="22"/>
      <c r="L844" s="26"/>
    </row>
    <row r="845" spans="11:12" x14ac:dyDescent="0.25">
      <c r="K845" s="22"/>
      <c r="L845" s="26"/>
    </row>
    <row r="846" spans="11:12" x14ac:dyDescent="0.25">
      <c r="K846" s="22"/>
      <c r="L846" s="26"/>
    </row>
    <row r="847" spans="11:12" x14ac:dyDescent="0.25">
      <c r="K847" s="22"/>
      <c r="L847" s="26"/>
    </row>
    <row r="848" spans="11:12" x14ac:dyDescent="0.25">
      <c r="K848" s="22"/>
      <c r="L848" s="26"/>
    </row>
    <row r="849" spans="11:12" x14ac:dyDescent="0.25">
      <c r="K849" s="22"/>
      <c r="L849" s="26"/>
    </row>
    <row r="850" spans="11:12" x14ac:dyDescent="0.25">
      <c r="K850" s="22"/>
      <c r="L850" s="26"/>
    </row>
    <row r="851" spans="11:12" x14ac:dyDescent="0.25">
      <c r="K851" s="22"/>
      <c r="L851" s="26"/>
    </row>
    <row r="852" spans="11:12" x14ac:dyDescent="0.25">
      <c r="K852" s="22"/>
      <c r="L852" s="26"/>
    </row>
    <row r="853" spans="11:12" x14ac:dyDescent="0.25">
      <c r="K853" s="22"/>
      <c r="L853" s="26"/>
    </row>
    <row r="854" spans="11:12" x14ac:dyDescent="0.25">
      <c r="K854" s="22"/>
      <c r="L854" s="26"/>
    </row>
    <row r="855" spans="11:12" x14ac:dyDescent="0.25">
      <c r="K855" s="22"/>
      <c r="L855" s="26"/>
    </row>
    <row r="856" spans="11:12" x14ac:dyDescent="0.25">
      <c r="K856" s="22"/>
      <c r="L856" s="26"/>
    </row>
    <row r="857" spans="11:12" x14ac:dyDescent="0.25">
      <c r="K857" s="22"/>
      <c r="L857" s="26"/>
    </row>
    <row r="858" spans="11:12" x14ac:dyDescent="0.25">
      <c r="K858" s="22"/>
      <c r="L858" s="26"/>
    </row>
    <row r="859" spans="11:12" x14ac:dyDescent="0.25">
      <c r="K859" s="22"/>
      <c r="L859" s="26"/>
    </row>
    <row r="860" spans="11:12" x14ac:dyDescent="0.25">
      <c r="K860" s="22"/>
      <c r="L860" s="26"/>
    </row>
    <row r="861" spans="11:12" x14ac:dyDescent="0.25">
      <c r="K861" s="22"/>
      <c r="L861" s="26"/>
    </row>
    <row r="862" spans="11:12" x14ac:dyDescent="0.25">
      <c r="K862" s="22"/>
      <c r="L862" s="26"/>
    </row>
    <row r="863" spans="11:12" x14ac:dyDescent="0.25">
      <c r="K863" s="22"/>
      <c r="L863" s="26"/>
    </row>
    <row r="864" spans="11:12" x14ac:dyDescent="0.25">
      <c r="K864" s="22"/>
      <c r="L864" s="26"/>
    </row>
    <row r="865" spans="11:12" x14ac:dyDescent="0.25">
      <c r="K865" s="22"/>
      <c r="L865" s="26"/>
    </row>
    <row r="866" spans="11:12" x14ac:dyDescent="0.25">
      <c r="K866" s="22"/>
      <c r="L866" s="26"/>
    </row>
    <row r="867" spans="11:12" x14ac:dyDescent="0.25">
      <c r="K867" s="22"/>
      <c r="L867" s="26"/>
    </row>
    <row r="868" spans="11:12" x14ac:dyDescent="0.25">
      <c r="K868" s="22"/>
      <c r="L868" s="26"/>
    </row>
    <row r="869" spans="11:12" x14ac:dyDescent="0.25">
      <c r="K869" s="22"/>
      <c r="L869" s="26"/>
    </row>
    <row r="870" spans="11:12" x14ac:dyDescent="0.25">
      <c r="K870" s="22"/>
      <c r="L870" s="26"/>
    </row>
    <row r="871" spans="11:12" x14ac:dyDescent="0.25">
      <c r="K871" s="22"/>
      <c r="L871" s="26"/>
    </row>
    <row r="872" spans="11:12" x14ac:dyDescent="0.25">
      <c r="K872" s="22"/>
      <c r="L872" s="26"/>
    </row>
    <row r="873" spans="11:12" x14ac:dyDescent="0.25">
      <c r="K873" s="22"/>
      <c r="L873" s="26"/>
    </row>
    <row r="874" spans="11:12" x14ac:dyDescent="0.25">
      <c r="K874" s="22"/>
      <c r="L874" s="26"/>
    </row>
    <row r="875" spans="11:12" x14ac:dyDescent="0.25">
      <c r="K875" s="22"/>
      <c r="L875" s="26"/>
    </row>
    <row r="876" spans="11:12" x14ac:dyDescent="0.25">
      <c r="K876" s="22"/>
      <c r="L876" s="26"/>
    </row>
    <row r="877" spans="11:12" x14ac:dyDescent="0.25">
      <c r="K877" s="22"/>
      <c r="L877" s="26"/>
    </row>
    <row r="878" spans="11:12" x14ac:dyDescent="0.25">
      <c r="K878" s="22"/>
      <c r="L878" s="26"/>
    </row>
    <row r="879" spans="11:12" x14ac:dyDescent="0.25">
      <c r="K879" s="22"/>
      <c r="L879" s="26"/>
    </row>
    <row r="880" spans="11:12" x14ac:dyDescent="0.25">
      <c r="K880" s="22"/>
      <c r="L880" s="26"/>
    </row>
    <row r="881" spans="11:12" x14ac:dyDescent="0.25">
      <c r="K881" s="22"/>
      <c r="L881" s="26"/>
    </row>
    <row r="882" spans="11:12" x14ac:dyDescent="0.25">
      <c r="K882" s="22"/>
      <c r="L882" s="26"/>
    </row>
    <row r="883" spans="11:12" x14ac:dyDescent="0.25">
      <c r="K883" s="22"/>
      <c r="L883" s="26"/>
    </row>
    <row r="884" spans="11:12" x14ac:dyDescent="0.25">
      <c r="K884" s="22"/>
      <c r="L884" s="26"/>
    </row>
    <row r="885" spans="11:12" x14ac:dyDescent="0.25">
      <c r="K885" s="22"/>
      <c r="L885" s="26"/>
    </row>
    <row r="886" spans="11:12" x14ac:dyDescent="0.25">
      <c r="K886" s="22"/>
      <c r="L886" s="26"/>
    </row>
    <row r="887" spans="11:12" x14ac:dyDescent="0.25">
      <c r="K887" s="22"/>
      <c r="L887" s="26"/>
    </row>
    <row r="888" spans="11:12" x14ac:dyDescent="0.25">
      <c r="K888" s="22"/>
      <c r="L888" s="26"/>
    </row>
    <row r="889" spans="11:12" x14ac:dyDescent="0.25">
      <c r="K889" s="22"/>
      <c r="L889" s="26"/>
    </row>
    <row r="890" spans="11:12" x14ac:dyDescent="0.25">
      <c r="K890" s="22"/>
      <c r="L890" s="26"/>
    </row>
    <row r="891" spans="11:12" x14ac:dyDescent="0.25">
      <c r="K891" s="22"/>
      <c r="L891" s="26"/>
    </row>
    <row r="892" spans="11:12" x14ac:dyDescent="0.25">
      <c r="K892" s="22"/>
      <c r="L892" s="26"/>
    </row>
    <row r="893" spans="11:12" x14ac:dyDescent="0.25">
      <c r="K893" s="22"/>
      <c r="L893" s="26"/>
    </row>
    <row r="894" spans="11:12" x14ac:dyDescent="0.25">
      <c r="K894" s="22"/>
      <c r="L894" s="26"/>
    </row>
    <row r="895" spans="11:12" x14ac:dyDescent="0.25">
      <c r="K895" s="22"/>
      <c r="L895" s="26"/>
    </row>
    <row r="896" spans="11:12" x14ac:dyDescent="0.25">
      <c r="K896" s="22"/>
      <c r="L896" s="26"/>
    </row>
    <row r="897" spans="11:12" x14ac:dyDescent="0.25">
      <c r="K897" s="22"/>
      <c r="L897" s="26"/>
    </row>
    <row r="898" spans="11:12" x14ac:dyDescent="0.25">
      <c r="K898" s="22"/>
      <c r="L898" s="26"/>
    </row>
    <row r="899" spans="11:12" x14ac:dyDescent="0.25">
      <c r="K899" s="22"/>
      <c r="L899" s="26"/>
    </row>
    <row r="900" spans="11:12" x14ac:dyDescent="0.25">
      <c r="K900" s="22"/>
      <c r="L900" s="26"/>
    </row>
  </sheetData>
  <mergeCells count="14">
    <mergeCell ref="H8:H9"/>
    <mergeCell ref="I8:I9"/>
    <mergeCell ref="B10:I10"/>
    <mergeCell ref="B12:I12"/>
    <mergeCell ref="A1:I1"/>
    <mergeCell ref="B7:E7"/>
    <mergeCell ref="F7:I7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1" manualBreakCount="1">
    <brk id="9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Contents</vt:lpstr>
      <vt:lpstr>New South Wales</vt:lpstr>
      <vt:lpstr>Victoria</vt:lpstr>
      <vt:lpstr>Queensland</vt:lpstr>
      <vt:lpstr>South Australia</vt:lpstr>
      <vt:lpstr>Western Australia</vt:lpstr>
      <vt:lpstr>Tasmania</vt:lpstr>
      <vt:lpstr>Northern Territory</vt:lpstr>
      <vt:lpstr>Australian Capital Territory</vt:lpstr>
      <vt:lpstr>'Australian Capital Territory'!Print_Area</vt:lpstr>
      <vt:lpstr>'New South Wales'!Print_Area</vt:lpstr>
      <vt:lpstr>'Northern Territory'!Print_Area</vt:lpstr>
      <vt:lpstr>Queensland!Print_Area</vt:lpstr>
      <vt:lpstr>'South Australia'!Print_Area</vt:lpstr>
      <vt:lpstr>Tasmania!Print_Area</vt:lpstr>
      <vt:lpstr>Victoria!Print_Area</vt:lpstr>
      <vt:lpstr>'Western Australia'!Print_Area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2021-05-24T05:04:27Z</dcterms:created>
  <dcterms:modified xsi:type="dcterms:W3CDTF">2021-05-24T05:31:11Z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2021-05-24T05:04:46Z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f843c2e8-20eb-4cd9-9cd6-e9f78c7e147e</vt:lpwstr>
  </property>
  <property fmtid="{D5CDD505-2E9C-101B-9397-08002B2CF9AE}" pid="8" name="MSIP_Label_c8e5a7ee-c283-40b0-98eb-fa437df4c031_ContentBits">
    <vt:lpwstr>0</vt:lpwstr>
  </property>
</Properties>
</file>