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8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8492C2FB-F299-4E6B-ABC6-B4CFD1C07E9F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76" r:id="rId1"/>
    <sheet name="New South Wales" sheetId="490" r:id="rId2"/>
    <sheet name="Victoria" sheetId="491" r:id="rId3"/>
    <sheet name="Queensland" sheetId="492" r:id="rId4"/>
    <sheet name="South Australia" sheetId="493" r:id="rId5"/>
    <sheet name="Western Australia" sheetId="494" r:id="rId6"/>
    <sheet name="Tasmania" sheetId="495" r:id="rId7"/>
    <sheet name="Northern Territory" sheetId="496" r:id="rId8"/>
    <sheet name="Australian Capital Territory" sheetId="497" r:id="rId9"/>
  </sheets>
  <definedNames>
    <definedName name="_AMO_UniqueIdentifier" hidden="1">"'2995e12c-7f92-4103-a2d1-a1d598d57c6f'"</definedName>
    <definedName name="_xlnm.Print_Area" localSheetId="8">'Australian Capital Territory'!$A$1:$I$90</definedName>
    <definedName name="_xlnm.Print_Area" localSheetId="1">'New South Wales'!$A$1:$I$90</definedName>
    <definedName name="_xlnm.Print_Area" localSheetId="7">'Northern Territory'!$A$1:$I$90</definedName>
    <definedName name="_xlnm.Print_Area" localSheetId="3">Queensland!$A$1:$I$90</definedName>
    <definedName name="_xlnm.Print_Area" localSheetId="4">'South Australia'!$A$1:$I$90</definedName>
    <definedName name="_xlnm.Print_Area" localSheetId="6">Tasmania!$A$1:$I$90</definedName>
    <definedName name="_xlnm.Print_Area" localSheetId="2">Victoria!$A$1:$I$90</definedName>
    <definedName name="_xlnm.Print_Area" localSheetId="5">'Western Australia'!$A$1:$I$90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497" l="1"/>
  <c r="A55" i="497"/>
  <c r="A46" i="497"/>
  <c r="A36" i="497"/>
  <c r="A24" i="497"/>
  <c r="B10" i="497"/>
  <c r="I8" i="497"/>
  <c r="H8" i="497"/>
  <c r="G8" i="497"/>
  <c r="F8" i="497"/>
  <c r="E8" i="497"/>
  <c r="D8" i="497"/>
  <c r="C8" i="497"/>
  <c r="B8" i="497"/>
  <c r="A6" i="497"/>
  <c r="A3" i="497"/>
  <c r="A2" i="497"/>
  <c r="A77" i="496"/>
  <c r="A55" i="496"/>
  <c r="A46" i="496"/>
  <c r="A36" i="496"/>
  <c r="A24" i="496"/>
  <c r="B10" i="496"/>
  <c r="I8" i="496"/>
  <c r="H8" i="496"/>
  <c r="G8" i="496"/>
  <c r="F8" i="496"/>
  <c r="E8" i="496"/>
  <c r="D8" i="496"/>
  <c r="C8" i="496"/>
  <c r="B8" i="496"/>
  <c r="A6" i="496"/>
  <c r="A3" i="496"/>
  <c r="A2" i="496"/>
  <c r="A77" i="495"/>
  <c r="A55" i="495"/>
  <c r="A46" i="495"/>
  <c r="A36" i="495"/>
  <c r="A24" i="495"/>
  <c r="B10" i="495"/>
  <c r="I8" i="495"/>
  <c r="H8" i="495"/>
  <c r="G8" i="495"/>
  <c r="F8" i="495"/>
  <c r="E8" i="495"/>
  <c r="D8" i="495"/>
  <c r="C8" i="495"/>
  <c r="B8" i="495"/>
  <c r="A6" i="495"/>
  <c r="A3" i="495"/>
  <c r="A2" i="495"/>
  <c r="A77" i="494"/>
  <c r="A55" i="494"/>
  <c r="A46" i="494"/>
  <c r="A36" i="494"/>
  <c r="A24" i="494"/>
  <c r="B10" i="494"/>
  <c r="I8" i="494"/>
  <c r="H8" i="494"/>
  <c r="G8" i="494"/>
  <c r="F8" i="494"/>
  <c r="E8" i="494"/>
  <c r="D8" i="494"/>
  <c r="C8" i="494"/>
  <c r="B8" i="494"/>
  <c r="A6" i="494"/>
  <c r="A3" i="494"/>
  <c r="A2" i="494"/>
  <c r="A77" i="493"/>
  <c r="A55" i="493"/>
  <c r="A46" i="493"/>
  <c r="A36" i="493"/>
  <c r="A24" i="493"/>
  <c r="B10" i="493"/>
  <c r="I8" i="493"/>
  <c r="H8" i="493"/>
  <c r="G8" i="493"/>
  <c r="F8" i="493"/>
  <c r="E8" i="493"/>
  <c r="D8" i="493"/>
  <c r="C8" i="493"/>
  <c r="B8" i="493"/>
  <c r="A6" i="493"/>
  <c r="A3" i="493"/>
  <c r="A2" i="493"/>
  <c r="A77" i="492"/>
  <c r="A55" i="492"/>
  <c r="A46" i="492"/>
  <c r="A36" i="492"/>
  <c r="A24" i="492"/>
  <c r="B10" i="492"/>
  <c r="I8" i="492"/>
  <c r="H8" i="492"/>
  <c r="G8" i="492"/>
  <c r="F8" i="492"/>
  <c r="E8" i="492"/>
  <c r="D8" i="492"/>
  <c r="C8" i="492"/>
  <c r="B8" i="492"/>
  <c r="A6" i="492"/>
  <c r="A3" i="492"/>
  <c r="A2" i="492"/>
  <c r="A77" i="491"/>
  <c r="A55" i="491"/>
  <c r="A46" i="491"/>
  <c r="A36" i="491"/>
  <c r="A24" i="491"/>
  <c r="B10" i="491"/>
  <c r="I8" i="491"/>
  <c r="H8" i="491"/>
  <c r="G8" i="491"/>
  <c r="F8" i="491"/>
  <c r="E8" i="491"/>
  <c r="D8" i="491"/>
  <c r="C8" i="491"/>
  <c r="B8" i="491"/>
  <c r="A6" i="491"/>
  <c r="A3" i="491"/>
  <c r="A2" i="491"/>
  <c r="F8" i="490"/>
  <c r="A77" i="490" l="1"/>
  <c r="A46" i="490"/>
  <c r="A36" i="490"/>
  <c r="A24" i="490"/>
  <c r="A2" i="490"/>
  <c r="A3" i="490"/>
  <c r="A6" i="490"/>
  <c r="B8" i="490"/>
  <c r="A55" i="490"/>
  <c r="B10" i="490"/>
  <c r="H8" i="490" l="1"/>
  <c r="D8" i="490"/>
  <c r="G8" i="490"/>
  <c r="C8" i="490"/>
  <c r="I8" i="490"/>
  <c r="E8" i="490"/>
</calcChain>
</file>

<file path=xl/sharedStrings.xml><?xml version="1.0" encoding="utf-8"?>
<sst xmlns="http://schemas.openxmlformats.org/spreadsheetml/2006/main" count="2329" uniqueCount="74">
  <si>
    <t>Mining</t>
  </si>
  <si>
    <t>Manufacturing</t>
  </si>
  <si>
    <t>Construction</t>
  </si>
  <si>
    <t>Other services</t>
  </si>
  <si>
    <t>Western Australia</t>
  </si>
  <si>
    <t>Arts and recreation services</t>
  </si>
  <si>
    <t>Health care and social assistance</t>
  </si>
  <si>
    <t>Education and training</t>
  </si>
  <si>
    <t>Public administration and safety</t>
  </si>
  <si>
    <t>Administrative and support services</t>
  </si>
  <si>
    <t>Professional, scientific and technical services</t>
  </si>
  <si>
    <t>Rental, hiring and real estate services</t>
  </si>
  <si>
    <t>Financial and insurance services</t>
  </si>
  <si>
    <t>Information media and telecommunications</t>
  </si>
  <si>
    <t>Transport, postal and warehousing</t>
  </si>
  <si>
    <t>Accommodation and food services</t>
  </si>
  <si>
    <t>Retail trade</t>
  </si>
  <si>
    <t>Wholesale trade</t>
  </si>
  <si>
    <t>Electricity, gas, water and waste services</t>
  </si>
  <si>
    <t>Agriculture, forestry and fishing</t>
  </si>
  <si>
    <t>This week</t>
  </si>
  <si>
    <t>Graph 5</t>
  </si>
  <si>
    <t>This wk</t>
  </si>
  <si>
    <t>Prev wk</t>
  </si>
  <si>
    <t>Prev mth</t>
  </si>
  <si>
    <t>Graph 4</t>
  </si>
  <si>
    <t>Graph 3</t>
  </si>
  <si>
    <t>Females</t>
  </si>
  <si>
    <t>Males</t>
  </si>
  <si>
    <t>Jobholder Demographics</t>
  </si>
  <si>
    <t>Total</t>
  </si>
  <si>
    <t>Week ending 14 March</t>
  </si>
  <si>
    <t>For businesses that are Single Touch Payroll enabled</t>
  </si>
  <si>
    <t xml:space="preserve">            Australian Bureau of Statistics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</si>
  <si>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</si>
  <si>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</si>
  <si>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</si>
  <si>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</si>
  <si>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</si>
  <si>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</si>
  <si>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</si>
  <si>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</si>
  <si>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</si>
  <si>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</si>
  <si>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</si>
  <si>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</si>
  <si>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© Commonwealth of Australia 2020</t>
  </si>
  <si>
    <t>Weekly Payroll Jobs and Wages in Australia - State and Territory</t>
  </si>
  <si>
    <t>*The week ending 14 March represents the week Australia had 100 cases of Covid-19. It is indexed to 100.</t>
  </si>
  <si>
    <t>Aged under 20</t>
  </si>
  <si>
    <t>Aged 20-29</t>
  </si>
  <si>
    <t>Aged 30-39</t>
  </si>
  <si>
    <t>Aged 40-49</t>
  </si>
  <si>
    <t>Aged 50-59</t>
  </si>
  <si>
    <t>Aged 60-69</t>
  </si>
  <si>
    <t>Aged 70+</t>
  </si>
  <si>
    <t>Graph 1 national jobs</t>
  </si>
  <si>
    <t/>
  </si>
  <si>
    <t>Graph 1 national wages</t>
  </si>
  <si>
    <t>Graph 1 state jobs</t>
  </si>
  <si>
    <t>Graph 1 state wages</t>
  </si>
  <si>
    <t>Payroll jobs</t>
  </si>
  <si>
    <t>Total wages</t>
  </si>
  <si>
    <t>Current week</t>
  </si>
  <si>
    <t>Base week</t>
  </si>
  <si>
    <t>Indexed male jobs</t>
  </si>
  <si>
    <t>Indexed female jobs</t>
  </si>
  <si>
    <t>Change jobs 14 March</t>
  </si>
  <si>
    <t>Graph 6</t>
  </si>
  <si>
    <t>Dist jobs by ind</t>
  </si>
  <si>
    <t>Previous month (week ending 11 July)</t>
  </si>
  <si>
    <t>Previous week (ending 01 August)</t>
  </si>
  <si>
    <t>This week (ending 08 August)</t>
  </si>
  <si>
    <t>Released at 11.30am (Canberra time) 25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</si>
</sst>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[$-C09]d\ mmmm\ yy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/>
    <xf numFmtId="0" fontId="9" fillId="0" borderId="0" xfId="0" applyFont="1" applyProtection="1">
      <protection hidden="1"/>
    </xf>
    <xf numFmtId="0" fontId="10" fillId="0" borderId="0" xfId="1" applyFont="1" applyFill="1" applyProtection="1">
      <protection hidden="1"/>
    </xf>
    <xf numFmtId="0" fontId="11" fillId="0" borderId="0" xfId="1" applyFont="1" applyFill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3" fillId="0" borderId="0" xfId="1" applyFont="1"/>
    <xf numFmtId="0" fontId="8" fillId="0" borderId="0" xfId="0" applyFont="1"/>
    <xf numFmtId="0" fontId="14" fillId="0" borderId="0" xfId="6" applyAlignment="1" applyProtection="1">
      <alignment horizontal="center"/>
    </xf>
    <xf numFmtId="0" fontId="6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5" fillId="0" borderId="0" xfId="6" applyFont="1" applyAlignment="1" applyProtection="1"/>
    <xf numFmtId="0" fontId="12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2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 applyProtection="1">
      <protection hidden="1"/>
    </xf>
    <xf numFmtId="0" fontId="17" fillId="0" borderId="0" xfId="1" applyFont="1" applyBorder="1" applyAlignment="1" applyProtection="1">
      <alignment vertical="center"/>
      <protection hidden="1"/>
    </xf>
    <xf numFmtId="14" fontId="3" fillId="0" borderId="0" xfId="0" applyNumberFormat="1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Fill="1" applyProtection="1">
      <protection hidden="1"/>
    </xf>
    <xf numFmtId="164" fontId="3" fillId="0" borderId="0" xfId="3" applyNumberFormat="1" applyFont="1" applyFill="1" applyProtection="1"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4" fontId="7" fillId="0" borderId="0" xfId="3" applyNumberFormat="1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Border="1"/>
    <xf numFmtId="0" fontId="23" fillId="0" borderId="0" xfId="0" applyFont="1" applyFill="1" applyBorder="1"/>
    <xf numFmtId="0" fontId="24" fillId="0" borderId="0" xfId="4" applyFont="1" applyFill="1" applyBorder="1" applyProtection="1">
      <protection hidden="1"/>
    </xf>
    <xf numFmtId="14" fontId="25" fillId="0" borderId="0" xfId="5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Protection="1">
      <protection hidden="1"/>
    </xf>
    <xf numFmtId="166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protection hidden="1"/>
    </xf>
    <xf numFmtId="164" fontId="25" fillId="0" borderId="0" xfId="3" applyNumberFormat="1" applyFont="1" applyFill="1" applyBorder="1" applyAlignment="1" applyProtection="1">
      <alignment horizontal="center"/>
      <protection hidden="1"/>
    </xf>
    <xf numFmtId="165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protection hidden="1"/>
    </xf>
    <xf numFmtId="9" fontId="25" fillId="0" borderId="0" xfId="3" applyFont="1" applyFill="1" applyBorder="1" applyAlignment="1" applyProtection="1">
      <alignment horizontal="center"/>
      <protection hidden="1"/>
    </xf>
    <xf numFmtId="1" fontId="25" fillId="0" borderId="0" xfId="3" applyNumberFormat="1" applyFont="1" applyFill="1" applyBorder="1" applyAlignment="1" applyProtection="1">
      <alignment horizontal="center"/>
      <protection hidden="1"/>
    </xf>
    <xf numFmtId="16" fontId="25" fillId="0" borderId="0" xfId="5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7" fillId="0" borderId="0" xfId="0" applyFont="1"/>
    <xf numFmtId="164" fontId="25" fillId="0" borderId="0" xfId="3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right"/>
      <protection hidden="1"/>
    </xf>
    <xf numFmtId="0" fontId="3" fillId="0" borderId="16" xfId="0" applyFont="1" applyBorder="1"/>
    <xf numFmtId="0" fontId="3" fillId="0" borderId="21" xfId="0" applyFont="1" applyBorder="1"/>
    <xf numFmtId="0" fontId="18" fillId="0" borderId="21" xfId="0" applyFont="1" applyBorder="1" applyProtection="1">
      <protection hidden="1"/>
    </xf>
    <xf numFmtId="164" fontId="7" fillId="0" borderId="24" xfId="3" applyNumberFormat="1" applyFont="1" applyFill="1" applyBorder="1" applyAlignment="1" applyProtection="1">
      <alignment horizontal="center"/>
      <protection hidden="1"/>
    </xf>
    <xf numFmtId="0" fontId="7" fillId="0" borderId="21" xfId="0" applyFont="1" applyBorder="1" applyAlignment="1" applyProtection="1">
      <alignment horizontal="left" indent="1"/>
      <protection hidden="1"/>
    </xf>
    <xf numFmtId="0" fontId="7" fillId="0" borderId="21" xfId="0" applyFont="1" applyFill="1" applyBorder="1" applyAlignment="1" applyProtection="1">
      <alignment horizontal="left" indent="1"/>
      <protection hidden="1"/>
    </xf>
    <xf numFmtId="0" fontId="7" fillId="0" borderId="22" xfId="0" applyFont="1" applyBorder="1" applyAlignment="1" applyProtection="1">
      <alignment horizontal="left" indent="1"/>
      <protection hidden="1"/>
    </xf>
    <xf numFmtId="164" fontId="7" fillId="0" borderId="10" xfId="3" applyNumberFormat="1" applyFont="1" applyFill="1" applyBorder="1" applyAlignment="1" applyProtection="1">
      <alignment horizontal="center"/>
      <protection hidden="1"/>
    </xf>
    <xf numFmtId="164" fontId="7" fillId="0" borderId="25" xfId="3" applyNumberFormat="1" applyFont="1" applyFill="1" applyBorder="1" applyAlignment="1" applyProtection="1">
      <alignment horizontal="center"/>
      <protection hidden="1"/>
    </xf>
    <xf numFmtId="14" fontId="7" fillId="0" borderId="0" xfId="3" applyNumberFormat="1" applyFont="1" applyFill="1" applyBorder="1" applyAlignment="1" applyProtection="1">
      <alignment horizontal="center"/>
      <protection hidden="1"/>
    </xf>
    <xf numFmtId="14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11" fillId="4" borderId="0" xfId="1" applyFont="1" applyFill="1" applyAlignment="1">
      <alignment horizontal="left" vertical="center"/>
    </xf>
    <xf numFmtId="0" fontId="6" fillId="0" borderId="0" xfId="1" applyFont="1" applyAlignment="1">
      <alignment vertical="center" wrapText="1"/>
    </xf>
    <xf numFmtId="0" fontId="15" fillId="0" borderId="0" xfId="6" applyFont="1" applyAlignment="1" applyProtection="1"/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horizontal="center"/>
      <protection hidden="1"/>
    </xf>
    <xf numFmtId="0" fontId="21" fillId="0" borderId="23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24" xfId="0" applyFont="1" applyFill="1" applyBorder="1" applyAlignment="1" applyProtection="1">
      <alignment horizontal="center"/>
      <protection hidden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Wales'!$L$36:$L$42</c:f>
              <c:numCache>
                <c:formatCode>0.0</c:formatCode>
                <c:ptCount val="7"/>
                <c:pt idx="0">
                  <c:v>97.822069465793888</c:v>
                </c:pt>
                <c:pt idx="1">
                  <c:v>93.776344273647823</c:v>
                </c:pt>
                <c:pt idx="2">
                  <c:v>96.549484571322523</c:v>
                </c:pt>
                <c:pt idx="3">
                  <c:v>97.377232633284223</c:v>
                </c:pt>
                <c:pt idx="4">
                  <c:v>97.459566732093833</c:v>
                </c:pt>
                <c:pt idx="5">
                  <c:v>94.932335999882895</c:v>
                </c:pt>
                <c:pt idx="6">
                  <c:v>91.591728671200983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5-44EF-81D2-457AD7B22484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Wales'!$L$45:$L$51</c:f>
              <c:numCache>
                <c:formatCode>0.0</c:formatCode>
                <c:ptCount val="7"/>
                <c:pt idx="0">
                  <c:v>97.367830187049861</c:v>
                </c:pt>
                <c:pt idx="1">
                  <c:v>93.131540059654611</c:v>
                </c:pt>
                <c:pt idx="2">
                  <c:v>95.542311054248202</c:v>
                </c:pt>
                <c:pt idx="3">
                  <c:v>96.560492387734826</c:v>
                </c:pt>
                <c:pt idx="4">
                  <c:v>96.842475030238944</c:v>
                </c:pt>
                <c:pt idx="5">
                  <c:v>94.305831033952757</c:v>
                </c:pt>
                <c:pt idx="6">
                  <c:v>91.08047656000366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5-44EF-81D2-457AD7B22484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Wales'!$L$54:$L$60</c:f>
              <c:numCache>
                <c:formatCode>0.0</c:formatCode>
                <c:ptCount val="7"/>
                <c:pt idx="0">
                  <c:v>98.485915128067845</c:v>
                </c:pt>
                <c:pt idx="1">
                  <c:v>93.283097677614251</c:v>
                </c:pt>
                <c:pt idx="2">
                  <c:v>95.314062339767844</c:v>
                </c:pt>
                <c:pt idx="3">
                  <c:v>96.362494397361118</c:v>
                </c:pt>
                <c:pt idx="4">
                  <c:v>96.859720280733256</c:v>
                </c:pt>
                <c:pt idx="5">
                  <c:v>94.208107969640849</c:v>
                </c:pt>
                <c:pt idx="6">
                  <c:v>89.647236043273836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35-44EF-81D2-457AD7B22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Victoria!$K$183:$K$223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Victoria!$L$268:$L$308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99.081510868269092</c:v>
                </c:pt>
                <c:pt idx="2">
                  <c:v>96.295047384032699</c:v>
                </c:pt>
                <c:pt idx="3">
                  <c:v>93.333434766501426</c:v>
                </c:pt>
                <c:pt idx="4">
                  <c:v>91.700514089243967</c:v>
                </c:pt>
                <c:pt idx="5">
                  <c:v>91.187769424481175</c:v>
                </c:pt>
                <c:pt idx="6">
                  <c:v>91.692658915993164</c:v>
                </c:pt>
                <c:pt idx="7">
                  <c:v>91.809814225152621</c:v>
                </c:pt>
                <c:pt idx="8">
                  <c:v>91.983158791619587</c:v>
                </c:pt>
                <c:pt idx="9">
                  <c:v>92.16902917489189</c:v>
                </c:pt>
                <c:pt idx="10">
                  <c:v>92.31742825873809</c:v>
                </c:pt>
                <c:pt idx="11">
                  <c:v>92.99056706920301</c:v>
                </c:pt>
                <c:pt idx="12">
                  <c:v>93.872964864376186</c:v>
                </c:pt>
                <c:pt idx="13">
                  <c:v>94.751010468964452</c:v>
                </c:pt>
                <c:pt idx="14">
                  <c:v>95.068968067305391</c:v>
                </c:pt>
                <c:pt idx="15">
                  <c:v>94.651016236501576</c:v>
                </c:pt>
                <c:pt idx="16">
                  <c:v>95.136833933499233</c:v>
                </c:pt>
                <c:pt idx="17">
                  <c:v>94.888617535506626</c:v>
                </c:pt>
                <c:pt idx="18">
                  <c:v>94.401915246926663</c:v>
                </c:pt>
                <c:pt idx="19">
                  <c:v>93.699867983552252</c:v>
                </c:pt>
                <c:pt idx="20">
                  <c:v>92.925390361419346</c:v>
                </c:pt>
                <c:pt idx="21">
                  <c:v>92.227909713629401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C-4B05-B038-48F221F5E0B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8C-4B05-B038-48F221F5E0B5}"/>
              </c:ext>
            </c:extLst>
          </c:dPt>
          <c:cat>
            <c:strRef>
              <c:f>Victoria!$K$183:$K$223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Victoria!$L$310:$L$350</c:f>
              <c:numCache>
                <c:formatCode>0.0</c:formatCode>
                <c:ptCount val="41"/>
                <c:pt idx="0">
                  <c:v>100</c:v>
                </c:pt>
                <c:pt idx="1">
                  <c:v>99.651130897251079</c:v>
                </c:pt>
                <c:pt idx="2">
                  <c:v>98.614332834498157</c:v>
                </c:pt>
                <c:pt idx="3">
                  <c:v>97.49760741137446</c:v>
                </c:pt>
                <c:pt idx="4">
                  <c:v>95.534402811615209</c:v>
                </c:pt>
                <c:pt idx="5">
                  <c:v>95.025220786726379</c:v>
                </c:pt>
                <c:pt idx="6">
                  <c:v>95.834339507895649</c:v>
                </c:pt>
                <c:pt idx="7">
                  <c:v>96.004939157766344</c:v>
                </c:pt>
                <c:pt idx="8">
                  <c:v>94.061486283442676</c:v>
                </c:pt>
                <c:pt idx="9">
                  <c:v>93.309251708351653</c:v>
                </c:pt>
                <c:pt idx="10">
                  <c:v>92.998980900416001</c:v>
                </c:pt>
                <c:pt idx="11">
                  <c:v>93.321398143775156</c:v>
                </c:pt>
                <c:pt idx="12">
                  <c:v>96.081545177257638</c:v>
                </c:pt>
                <c:pt idx="13">
                  <c:v>97.076542814745522</c:v>
                </c:pt>
                <c:pt idx="14">
                  <c:v>98.06150209353018</c:v>
                </c:pt>
                <c:pt idx="15">
                  <c:v>98.651201118160415</c:v>
                </c:pt>
                <c:pt idx="16">
                  <c:v>100.71189907321553</c:v>
                </c:pt>
                <c:pt idx="17">
                  <c:v>97.348366729739908</c:v>
                </c:pt>
                <c:pt idx="18">
                  <c:v>96.679359746058054</c:v>
                </c:pt>
                <c:pt idx="19">
                  <c:v>94.99142178188238</c:v>
                </c:pt>
                <c:pt idx="20">
                  <c:v>94.538424848820199</c:v>
                </c:pt>
                <c:pt idx="21">
                  <c:v>93.347751920092676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C-4B05-B038-48F221F5E0B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Victoria!$L$183:$L$223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8C-4B05-B038-48F221F5E0B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Victoria!$L$225:$L$266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8C-4B05-B038-48F221F5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Queensland!$L$36:$L$42</c:f>
              <c:numCache>
                <c:formatCode>0.0</c:formatCode>
                <c:ptCount val="7"/>
                <c:pt idx="0">
                  <c:v>98.395860895860892</c:v>
                </c:pt>
                <c:pt idx="1">
                  <c:v>94.788093957989588</c:v>
                </c:pt>
                <c:pt idx="2">
                  <c:v>96.583713488118747</c:v>
                </c:pt>
                <c:pt idx="3">
                  <c:v>97.389601607843872</c:v>
                </c:pt>
                <c:pt idx="4">
                  <c:v>97.571414128932972</c:v>
                </c:pt>
                <c:pt idx="5">
                  <c:v>95.611708658710285</c:v>
                </c:pt>
                <c:pt idx="6">
                  <c:v>92.349369453526393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9-4F7E-B06B-A13927D002CE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Queensland!$L$45:$L$51</c:f>
              <c:numCache>
                <c:formatCode>0.0</c:formatCode>
                <c:ptCount val="7"/>
                <c:pt idx="0">
                  <c:v>99.429384804384796</c:v>
                </c:pt>
                <c:pt idx="1">
                  <c:v>94.283811342442391</c:v>
                </c:pt>
                <c:pt idx="2">
                  <c:v>95.845837305099749</c:v>
                </c:pt>
                <c:pt idx="3">
                  <c:v>96.855937376735099</c:v>
                </c:pt>
                <c:pt idx="4">
                  <c:v>97.283218943419115</c:v>
                </c:pt>
                <c:pt idx="5">
                  <c:v>95.024114729139043</c:v>
                </c:pt>
                <c:pt idx="6">
                  <c:v>92.402802428771594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9-4F7E-B06B-A13927D002CE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Queensland!$L$54:$L$60</c:f>
              <c:numCache>
                <c:formatCode>0.0</c:formatCode>
                <c:ptCount val="7"/>
                <c:pt idx="0">
                  <c:v>100.40301927801927</c:v>
                </c:pt>
                <c:pt idx="1">
                  <c:v>94.725625243330427</c:v>
                </c:pt>
                <c:pt idx="2">
                  <c:v>95.800176176210243</c:v>
                </c:pt>
                <c:pt idx="3">
                  <c:v>96.890075884220224</c:v>
                </c:pt>
                <c:pt idx="4">
                  <c:v>97.396268380081551</c:v>
                </c:pt>
                <c:pt idx="5">
                  <c:v>95.151269584008645</c:v>
                </c:pt>
                <c:pt idx="6">
                  <c:v>91.91032227930873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9-4F7E-B06B-A13927D00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Queensland!$L$65:$L$71</c:f>
              <c:numCache>
                <c:formatCode>0.0</c:formatCode>
                <c:ptCount val="7"/>
                <c:pt idx="0">
                  <c:v>96.126600761656704</c:v>
                </c:pt>
                <c:pt idx="1">
                  <c:v>94.623869801084993</c:v>
                </c:pt>
                <c:pt idx="2">
                  <c:v>97.296545433815979</c:v>
                </c:pt>
                <c:pt idx="3">
                  <c:v>97.875534506220376</c:v>
                </c:pt>
                <c:pt idx="4">
                  <c:v>97.780009931831529</c:v>
                </c:pt>
                <c:pt idx="5">
                  <c:v>95.016133878532145</c:v>
                </c:pt>
                <c:pt idx="6">
                  <c:v>91.329904481998526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9-4DB5-94A4-42B6CC193749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Queensland!$L$74:$L$80</c:f>
              <c:numCache>
                <c:formatCode>0.0</c:formatCode>
                <c:ptCount val="7"/>
                <c:pt idx="0">
                  <c:v>98.310128455573306</c:v>
                </c:pt>
                <c:pt idx="1">
                  <c:v>94.722676311030739</c:v>
                </c:pt>
                <c:pt idx="2">
                  <c:v>96.790952000912085</c:v>
                </c:pt>
                <c:pt idx="3">
                  <c:v>97.711688676458479</c:v>
                </c:pt>
                <c:pt idx="4">
                  <c:v>97.306374430048308</c:v>
                </c:pt>
                <c:pt idx="5">
                  <c:v>94.074111330293803</c:v>
                </c:pt>
                <c:pt idx="6">
                  <c:v>90.38194954690178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9-4DB5-94A4-42B6CC193749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Queensland!$L$83:$L$89</c:f>
              <c:numCache>
                <c:formatCode>0.0</c:formatCode>
                <c:ptCount val="7"/>
                <c:pt idx="0">
                  <c:v>98.615146313068522</c:v>
                </c:pt>
                <c:pt idx="1">
                  <c:v>94.877441229656412</c:v>
                </c:pt>
                <c:pt idx="2">
                  <c:v>97.008058374187669</c:v>
                </c:pt>
                <c:pt idx="3">
                  <c:v>98.082479818304208</c:v>
                </c:pt>
                <c:pt idx="4">
                  <c:v>97.741772380479432</c:v>
                </c:pt>
                <c:pt idx="5">
                  <c:v>94.390622754647481</c:v>
                </c:pt>
                <c:pt idx="6">
                  <c:v>89.986651971589524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9-4DB5-94A4-42B6CC193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Queensland!$K$9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Queensland!$L$143:$L$161</c:f>
              <c:numCache>
                <c:formatCode>0.0%</c:formatCode>
                <c:ptCount val="19"/>
                <c:pt idx="0">
                  <c:v>1.4385348479014248E-2</c:v>
                </c:pt>
                <c:pt idx="1">
                  <c:v>2.2842221794378129E-2</c:v>
                </c:pt>
                <c:pt idx="2">
                  <c:v>6.9747304582210248E-2</c:v>
                </c:pt>
                <c:pt idx="3">
                  <c:v>1.1972949557181364E-2</c:v>
                </c:pt>
                <c:pt idx="4">
                  <c:v>7.2804197150558331E-2</c:v>
                </c:pt>
                <c:pt idx="5">
                  <c:v>4.31685598767809E-2</c:v>
                </c:pt>
                <c:pt idx="6">
                  <c:v>0.10390643049672699</c:v>
                </c:pt>
                <c:pt idx="7">
                  <c:v>7.5275317674239506E-2</c:v>
                </c:pt>
                <c:pt idx="8">
                  <c:v>4.4257797458606085E-2</c:v>
                </c:pt>
                <c:pt idx="9">
                  <c:v>9.7598190219484026E-3</c:v>
                </c:pt>
                <c:pt idx="10">
                  <c:v>2.7738737004235656E-2</c:v>
                </c:pt>
                <c:pt idx="11">
                  <c:v>2.3210435117443202E-2</c:v>
                </c:pt>
                <c:pt idx="12">
                  <c:v>7.4461879091259148E-2</c:v>
                </c:pt>
                <c:pt idx="13">
                  <c:v>6.8801983057373894E-2</c:v>
                </c:pt>
                <c:pt idx="14">
                  <c:v>6.0858201771274545E-2</c:v>
                </c:pt>
                <c:pt idx="15">
                  <c:v>5.5485656526761649E-2</c:v>
                </c:pt>
                <c:pt idx="16">
                  <c:v>0.16442337312283403</c:v>
                </c:pt>
                <c:pt idx="17">
                  <c:v>1.6300057758952637E-2</c:v>
                </c:pt>
                <c:pt idx="18">
                  <c:v>4.0072680015402387E-2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8-4918-BC4F-3C3052139067}"/>
            </c:ext>
          </c:extLst>
        </c:ser>
        <c:ser>
          <c:idx val="0"/>
          <c:order val="1"/>
          <c:tx>
            <c:strRef>
              <c:f>Queensland!$K$8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Queensland!$L$163:$L$181</c:f>
              <c:numCache>
                <c:formatCode>0.0%</c:formatCode>
                <c:ptCount val="19"/>
                <c:pt idx="0">
                  <c:v>1.4477131133550827E-2</c:v>
                </c:pt>
                <c:pt idx="1">
                  <c:v>2.3176965084481159E-2</c:v>
                </c:pt>
                <c:pt idx="2">
                  <c:v>6.9791299139861304E-2</c:v>
                </c:pt>
                <c:pt idx="3">
                  <c:v>1.2437215757169964E-2</c:v>
                </c:pt>
                <c:pt idx="4">
                  <c:v>7.1231928859828514E-2</c:v>
                </c:pt>
                <c:pt idx="5">
                  <c:v>4.2935046266854092E-2</c:v>
                </c:pt>
                <c:pt idx="6">
                  <c:v>0.10762426378085349</c:v>
                </c:pt>
                <c:pt idx="7">
                  <c:v>6.7917512270275399E-2</c:v>
                </c:pt>
                <c:pt idx="8">
                  <c:v>4.4077561948554285E-2</c:v>
                </c:pt>
                <c:pt idx="9">
                  <c:v>8.9964191992574997E-3</c:v>
                </c:pt>
                <c:pt idx="10">
                  <c:v>2.8484923755573609E-2</c:v>
                </c:pt>
                <c:pt idx="11">
                  <c:v>2.2240326448011501E-2</c:v>
                </c:pt>
                <c:pt idx="12">
                  <c:v>7.3738634764504374E-2</c:v>
                </c:pt>
                <c:pt idx="13">
                  <c:v>6.7088908122887106E-2</c:v>
                </c:pt>
                <c:pt idx="14">
                  <c:v>6.7062563974675582E-2</c:v>
                </c:pt>
                <c:pt idx="15">
                  <c:v>5.7306690894556596E-2</c:v>
                </c:pt>
                <c:pt idx="16">
                  <c:v>0.16623246451085269</c:v>
                </c:pt>
                <c:pt idx="17">
                  <c:v>1.5236939733646723E-2</c:v>
                </c:pt>
                <c:pt idx="18">
                  <c:v>3.9347995471364479E-2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8-4918-BC4F-3C305213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Queensland!$K$94:$K$112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Queensland!$L$94:$L$112</c:f>
              <c:numCache>
                <c:formatCode>0.0%</c:formatCode>
                <c:ptCount val="19"/>
                <c:pt idx="0">
                  <c:v>-3.0441998193194375E-2</c:v>
                </c:pt>
                <c:pt idx="1">
                  <c:v>-2.247044693090583E-2</c:v>
                </c:pt>
                <c:pt idx="2">
                  <c:v>-3.5981146528463182E-2</c:v>
                </c:pt>
                <c:pt idx="3">
                  <c:v>7.6864321608027808E-4</c:v>
                </c:pt>
                <c:pt idx="4">
                  <c:v>-5.7394517975908776E-2</c:v>
                </c:pt>
                <c:pt idx="5">
                  <c:v>-4.1800260907377873E-2</c:v>
                </c:pt>
                <c:pt idx="6">
                  <c:v>-2.1174192592043894E-3</c:v>
                </c:pt>
                <c:pt idx="7">
                  <c:v>-0.13075771139188697</c:v>
                </c:pt>
                <c:pt idx="8">
                  <c:v>-4.0512234910277334E-2</c:v>
                </c:pt>
                <c:pt idx="9">
                  <c:v>-0.11194555407604667</c:v>
                </c:pt>
                <c:pt idx="10">
                  <c:v>-1.0672566371681347E-2</c:v>
                </c:pt>
                <c:pt idx="11">
                  <c:v>-7.6855791962174957E-2</c:v>
                </c:pt>
                <c:pt idx="12">
                  <c:v>-4.5946400175821855E-2</c:v>
                </c:pt>
                <c:pt idx="13">
                  <c:v>-6.0576453551415721E-2</c:v>
                </c:pt>
                <c:pt idx="14">
                  <c:v>6.1628848693836558E-2</c:v>
                </c:pt>
                <c:pt idx="15">
                  <c:v>-4.9697684707269429E-3</c:v>
                </c:pt>
                <c:pt idx="16">
                  <c:v>-2.5988770689039375E-2</c:v>
                </c:pt>
                <c:pt idx="17">
                  <c:v>-9.9424184261036497E-2</c:v>
                </c:pt>
                <c:pt idx="18">
                  <c:v>-5.4011410726082509E-2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0-4B0F-BCE5-B7FDF513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Queensland!$K$183:$K$223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Queensland!$L$268:$L$308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99.614073931459373</c:v>
                </c:pt>
                <c:pt idx="2">
                  <c:v>96.396418944936471</c:v>
                </c:pt>
                <c:pt idx="3">
                  <c:v>93.917549095109749</c:v>
                </c:pt>
                <c:pt idx="4">
                  <c:v>91.69628417404698</c:v>
                </c:pt>
                <c:pt idx="5">
                  <c:v>91.424143242202533</c:v>
                </c:pt>
                <c:pt idx="6">
                  <c:v>92.021322680015402</c:v>
                </c:pt>
                <c:pt idx="7">
                  <c:v>92.490999229880629</c:v>
                </c:pt>
                <c:pt idx="8">
                  <c:v>93.13939160569889</c:v>
                </c:pt>
                <c:pt idx="9">
                  <c:v>93.720783596457451</c:v>
                </c:pt>
                <c:pt idx="10">
                  <c:v>93.875866384289566</c:v>
                </c:pt>
                <c:pt idx="11">
                  <c:v>94.138717751251448</c:v>
                </c:pt>
                <c:pt idx="12">
                  <c:v>94.95769156719291</c:v>
                </c:pt>
                <c:pt idx="13">
                  <c:v>95.532874470542936</c:v>
                </c:pt>
                <c:pt idx="14">
                  <c:v>95.700904890257988</c:v>
                </c:pt>
                <c:pt idx="15">
                  <c:v>95.816374663072779</c:v>
                </c:pt>
                <c:pt idx="16">
                  <c:v>96.267038891028108</c:v>
                </c:pt>
                <c:pt idx="17">
                  <c:v>96.553427031189827</c:v>
                </c:pt>
                <c:pt idx="18">
                  <c:v>96.732669907585674</c:v>
                </c:pt>
                <c:pt idx="19">
                  <c:v>97.22233057373893</c:v>
                </c:pt>
                <c:pt idx="20">
                  <c:v>96.236199942241058</c:v>
                </c:pt>
                <c:pt idx="21">
                  <c:v>96.341116191759724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E-4584-B9A0-C6BDC7FC6D00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FE-4584-B9A0-C6BDC7FC6D00}"/>
              </c:ext>
            </c:extLst>
          </c:dPt>
          <c:cat>
            <c:strRef>
              <c:f>Queensland!$K$183:$K$223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Queensland!$L$310:$L$350</c:f>
              <c:numCache>
                <c:formatCode>0.0</c:formatCode>
                <c:ptCount val="41"/>
                <c:pt idx="0">
                  <c:v>100</c:v>
                </c:pt>
                <c:pt idx="1">
                  <c:v>99.620535469871356</c:v>
                </c:pt>
                <c:pt idx="2">
                  <c:v>97.752136112115707</c:v>
                </c:pt>
                <c:pt idx="3">
                  <c:v>96.859952176465598</c:v>
                </c:pt>
                <c:pt idx="4">
                  <c:v>94.064405859644538</c:v>
                </c:pt>
                <c:pt idx="5">
                  <c:v>94.191426285978253</c:v>
                </c:pt>
                <c:pt idx="6">
                  <c:v>94.369811082794101</c:v>
                </c:pt>
                <c:pt idx="7">
                  <c:v>95.191881124048862</c:v>
                </c:pt>
                <c:pt idx="8">
                  <c:v>94.462451636719209</c:v>
                </c:pt>
                <c:pt idx="9">
                  <c:v>94.032327798772045</c:v>
                </c:pt>
                <c:pt idx="10">
                  <c:v>93.101804003040186</c:v>
                </c:pt>
                <c:pt idx="11">
                  <c:v>94.453763086840127</c:v>
                </c:pt>
                <c:pt idx="12">
                  <c:v>95.433044958951868</c:v>
                </c:pt>
                <c:pt idx="13">
                  <c:v>96.382395354110812</c:v>
                </c:pt>
                <c:pt idx="14">
                  <c:v>97.333942250556333</c:v>
                </c:pt>
                <c:pt idx="15">
                  <c:v>98.317313547832327</c:v>
                </c:pt>
                <c:pt idx="16">
                  <c:v>99.245623328855672</c:v>
                </c:pt>
                <c:pt idx="17">
                  <c:v>96.755683965255841</c:v>
                </c:pt>
                <c:pt idx="18">
                  <c:v>96.090101615319</c:v>
                </c:pt>
                <c:pt idx="19">
                  <c:v>96.00210757657814</c:v>
                </c:pt>
                <c:pt idx="20">
                  <c:v>94.755039253336761</c:v>
                </c:pt>
                <c:pt idx="21">
                  <c:v>94.828549304706399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FE-4584-B9A0-C6BDC7FC6D00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Queensland!$L$183:$L$223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FE-4584-B9A0-C6BDC7FC6D00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Queensland!$L$225:$L$266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FE-4584-B9A0-C6BDC7FC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Australia'!$L$36:$L$42</c:f>
              <c:numCache>
                <c:formatCode>0.0</c:formatCode>
                <c:ptCount val="7"/>
                <c:pt idx="0">
                  <c:v>97.222222222222214</c:v>
                </c:pt>
                <c:pt idx="1">
                  <c:v>94.234494069078622</c:v>
                </c:pt>
                <c:pt idx="2">
                  <c:v>95.764767496347744</c:v>
                </c:pt>
                <c:pt idx="3">
                  <c:v>96.220479908950082</c:v>
                </c:pt>
                <c:pt idx="4">
                  <c:v>96.072198085549786</c:v>
                </c:pt>
                <c:pt idx="5">
                  <c:v>93.731560735749412</c:v>
                </c:pt>
                <c:pt idx="6">
                  <c:v>91.689447785675242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2-4403-80FC-995797CF8E5D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Australia'!$L$45:$L$51</c:f>
              <c:numCache>
                <c:formatCode>0.0</c:formatCode>
                <c:ptCount val="7"/>
                <c:pt idx="0">
                  <c:v>99.168381344307264</c:v>
                </c:pt>
                <c:pt idx="1">
                  <c:v>94.423944239442392</c:v>
                </c:pt>
                <c:pt idx="2">
                  <c:v>96.06108216874776</c:v>
                </c:pt>
                <c:pt idx="3">
                  <c:v>96.356422496917588</c:v>
                </c:pt>
                <c:pt idx="4">
                  <c:v>96.119882731093924</c:v>
                </c:pt>
                <c:pt idx="5">
                  <c:v>93.604079402658897</c:v>
                </c:pt>
                <c:pt idx="6">
                  <c:v>89.557135046473476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2-4403-80FC-995797CF8E5D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Australia'!$L$54:$L$60</c:f>
              <c:numCache>
                <c:formatCode>0.0</c:formatCode>
                <c:ptCount val="7"/>
                <c:pt idx="0">
                  <c:v>100.65757887517148</c:v>
                </c:pt>
                <c:pt idx="1">
                  <c:v>94.984575362995002</c:v>
                </c:pt>
                <c:pt idx="2">
                  <c:v>96.280410154634907</c:v>
                </c:pt>
                <c:pt idx="3">
                  <c:v>96.520312351806766</c:v>
                </c:pt>
                <c:pt idx="4">
                  <c:v>96.337006817138217</c:v>
                </c:pt>
                <c:pt idx="5">
                  <c:v>93.810016390457122</c:v>
                </c:pt>
                <c:pt idx="6">
                  <c:v>87.657736468015315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2-4403-80FC-995797CF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Australia'!$L$65:$L$71</c:f>
              <c:numCache>
                <c:formatCode>0.0</c:formatCode>
                <c:ptCount val="7"/>
                <c:pt idx="0">
                  <c:v>94.240510720977028</c:v>
                </c:pt>
                <c:pt idx="1">
                  <c:v>92.800271799341189</c:v>
                </c:pt>
                <c:pt idx="2">
                  <c:v>96.762293092568314</c:v>
                </c:pt>
                <c:pt idx="3">
                  <c:v>96.900630082016264</c:v>
                </c:pt>
                <c:pt idx="4">
                  <c:v>96.516586365398467</c:v>
                </c:pt>
                <c:pt idx="5">
                  <c:v>93.99716081930643</c:v>
                </c:pt>
                <c:pt idx="6">
                  <c:v>90.456431535269715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6-4249-BE45-407C64598E37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Australia'!$L$74:$L$80</c:f>
              <c:numCache>
                <c:formatCode>0.0</c:formatCode>
                <c:ptCount val="7"/>
                <c:pt idx="0">
                  <c:v>97.2035250850045</c:v>
                </c:pt>
                <c:pt idx="1">
                  <c:v>94.457656912418571</c:v>
                </c:pt>
                <c:pt idx="2">
                  <c:v>97.956409883015382</c:v>
                </c:pt>
                <c:pt idx="3">
                  <c:v>97.923193354218725</c:v>
                </c:pt>
                <c:pt idx="4">
                  <c:v>97.262372856325342</c:v>
                </c:pt>
                <c:pt idx="5">
                  <c:v>94.857026972216588</c:v>
                </c:pt>
                <c:pt idx="6">
                  <c:v>89.51339117314221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6-4249-BE45-407C64598E37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Australia'!$L$83:$L$89</c:f>
              <c:numCache>
                <c:formatCode>0.0</c:formatCode>
                <c:ptCount val="7"/>
                <c:pt idx="0">
                  <c:v>98.822843661092236</c:v>
                </c:pt>
                <c:pt idx="1">
                  <c:v>94.130995465087068</c:v>
                </c:pt>
                <c:pt idx="2">
                  <c:v>97.690079769590483</c:v>
                </c:pt>
                <c:pt idx="3">
                  <c:v>97.803512971241517</c:v>
                </c:pt>
                <c:pt idx="4">
                  <c:v>96.753244355836145</c:v>
                </c:pt>
                <c:pt idx="5">
                  <c:v>93.814479821537205</c:v>
                </c:pt>
                <c:pt idx="6">
                  <c:v>88.759713315729911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96-4249-BE45-407C6459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'South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Australia'!$L$143:$L$161</c:f>
              <c:numCache>
                <c:formatCode>0.0%</c:formatCode>
                <c:ptCount val="19"/>
                <c:pt idx="0">
                  <c:v>2.5590243887055397E-2</c:v>
                </c:pt>
                <c:pt idx="1">
                  <c:v>1.6080430535472975E-2</c:v>
                </c:pt>
                <c:pt idx="2">
                  <c:v>9.6018997551195473E-2</c:v>
                </c:pt>
                <c:pt idx="3">
                  <c:v>1.2865290521565405E-2</c:v>
                </c:pt>
                <c:pt idx="4">
                  <c:v>6.5773975183975708E-2</c:v>
                </c:pt>
                <c:pt idx="5">
                  <c:v>4.6924645254475414E-2</c:v>
                </c:pt>
                <c:pt idx="6">
                  <c:v>0.12422676592235413</c:v>
                </c:pt>
                <c:pt idx="7">
                  <c:v>7.5529772764184697E-2</c:v>
                </c:pt>
                <c:pt idx="8">
                  <c:v>4.1459380277426058E-2</c:v>
                </c:pt>
                <c:pt idx="9">
                  <c:v>1.109451943984976E-2</c:v>
                </c:pt>
                <c:pt idx="10">
                  <c:v>3.5688211836571865E-2</c:v>
                </c:pt>
                <c:pt idx="11">
                  <c:v>1.8396782021706533E-2</c:v>
                </c:pt>
                <c:pt idx="12">
                  <c:v>7.0187499901448624E-2</c:v>
                </c:pt>
                <c:pt idx="13">
                  <c:v>7.0849765132366321E-2</c:v>
                </c:pt>
                <c:pt idx="14">
                  <c:v>3.802190836456755E-2</c:v>
                </c:pt>
                <c:pt idx="15">
                  <c:v>6.1764116892966903E-2</c:v>
                </c:pt>
                <c:pt idx="16">
                  <c:v>0.13405194366961165</c:v>
                </c:pt>
                <c:pt idx="17">
                  <c:v>1.6446253234456084E-2</c:v>
                </c:pt>
                <c:pt idx="18">
                  <c:v>3.8460264874555929E-2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7-496C-B19A-53BDDB5DB2AF}"/>
            </c:ext>
          </c:extLst>
        </c:ser>
        <c:ser>
          <c:idx val="0"/>
          <c:order val="1"/>
          <c:tx>
            <c:strRef>
              <c:f>'South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Australia'!$L$163:$L$181</c:f>
              <c:numCache>
                <c:formatCode>0.0%</c:formatCode>
                <c:ptCount val="19"/>
                <c:pt idx="0">
                  <c:v>2.3722789011632991E-2</c:v>
                </c:pt>
                <c:pt idx="1">
                  <c:v>1.6313237883595351E-2</c:v>
                </c:pt>
                <c:pt idx="2">
                  <c:v>9.5201808493735718E-2</c:v>
                </c:pt>
                <c:pt idx="3">
                  <c:v>1.3473389828813222E-2</c:v>
                </c:pt>
                <c:pt idx="4">
                  <c:v>6.6940470195909776E-2</c:v>
                </c:pt>
                <c:pt idx="5">
                  <c:v>4.6499585080746524E-2</c:v>
                </c:pt>
                <c:pt idx="6">
                  <c:v>0.12657058948048111</c:v>
                </c:pt>
                <c:pt idx="7">
                  <c:v>6.8577814863537409E-2</c:v>
                </c:pt>
                <c:pt idx="8">
                  <c:v>4.0650969858383082E-2</c:v>
                </c:pt>
                <c:pt idx="9">
                  <c:v>1.1252354365473604E-2</c:v>
                </c:pt>
                <c:pt idx="10">
                  <c:v>3.774756807799335E-2</c:v>
                </c:pt>
                <c:pt idx="11">
                  <c:v>1.7781663438423804E-2</c:v>
                </c:pt>
                <c:pt idx="12">
                  <c:v>7.1235364073813492E-2</c:v>
                </c:pt>
                <c:pt idx="13">
                  <c:v>6.9531120747651554E-2</c:v>
                </c:pt>
                <c:pt idx="14">
                  <c:v>3.825599788285422E-2</c:v>
                </c:pt>
                <c:pt idx="15">
                  <c:v>6.5493786705104973E-2</c:v>
                </c:pt>
                <c:pt idx="16">
                  <c:v>0.13768412912949596</c:v>
                </c:pt>
                <c:pt idx="17">
                  <c:v>1.4294570862322071E-2</c:v>
                </c:pt>
                <c:pt idx="18">
                  <c:v>3.8194116623709973E-2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7-496C-B19A-53BDDB5DB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Australia'!$L$94:$L$112</c:f>
              <c:numCache>
                <c:formatCode>0.0%</c:formatCode>
                <c:ptCount val="19"/>
                <c:pt idx="0">
                  <c:v>-0.10850945837697945</c:v>
                </c:pt>
                <c:pt idx="1">
                  <c:v>-2.4408707589723466E-2</c:v>
                </c:pt>
                <c:pt idx="2">
                  <c:v>-4.651591289782242E-2</c:v>
                </c:pt>
                <c:pt idx="3">
                  <c:v>7.123421987988765E-3</c:v>
                </c:pt>
                <c:pt idx="4">
                  <c:v>-2.1276340709131425E-2</c:v>
                </c:pt>
                <c:pt idx="5">
                  <c:v>-4.704257535535461E-2</c:v>
                </c:pt>
                <c:pt idx="6">
                  <c:v>-2.0187350062830789E-2</c:v>
                </c:pt>
                <c:pt idx="7">
                  <c:v>-0.12684592901878911</c:v>
                </c:pt>
                <c:pt idx="8">
                  <c:v>-5.7082873768683706E-2</c:v>
                </c:pt>
                <c:pt idx="9">
                  <c:v>-2.4650369528140925E-2</c:v>
                </c:pt>
                <c:pt idx="10">
                  <c:v>1.7160782927583718E-2</c:v>
                </c:pt>
                <c:pt idx="11">
                  <c:v>-7.0485986114682486E-2</c:v>
                </c:pt>
                <c:pt idx="12">
                  <c:v>-2.3974209202012875E-2</c:v>
                </c:pt>
                <c:pt idx="13">
                  <c:v>-5.6229858452773063E-2</c:v>
                </c:pt>
                <c:pt idx="14">
                  <c:v>-3.241073279973461E-2</c:v>
                </c:pt>
                <c:pt idx="15">
                  <c:v>1.9739596630073963E-2</c:v>
                </c:pt>
                <c:pt idx="16">
                  <c:v>-1.2274684169666261E-2</c:v>
                </c:pt>
                <c:pt idx="17">
                  <c:v>-0.16414765100671136</c:v>
                </c:pt>
                <c:pt idx="18">
                  <c:v>-4.4986265425771776E-2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B-4DC2-8652-435425FB5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Wales'!$L$65:$L$71</c:f>
              <c:numCache>
                <c:formatCode>0.0</c:formatCode>
                <c:ptCount val="7"/>
                <c:pt idx="0">
                  <c:v>96.277960851012139</c:v>
                </c:pt>
                <c:pt idx="1">
                  <c:v>94.285676713481664</c:v>
                </c:pt>
                <c:pt idx="2">
                  <c:v>97.454906325166817</c:v>
                </c:pt>
                <c:pt idx="3">
                  <c:v>98.173271744723152</c:v>
                </c:pt>
                <c:pt idx="4">
                  <c:v>97.810093055823344</c:v>
                </c:pt>
                <c:pt idx="5">
                  <c:v>95.434576370137918</c:v>
                </c:pt>
                <c:pt idx="6">
                  <c:v>91.797806390081078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0-41B0-9B30-FB722B0492C1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Wales'!$L$74:$L$80</c:f>
              <c:numCache>
                <c:formatCode>0.0</c:formatCode>
                <c:ptCount val="7"/>
                <c:pt idx="0">
                  <c:v>96.915764377154488</c:v>
                </c:pt>
                <c:pt idx="1">
                  <c:v>94.571826837094321</c:v>
                </c:pt>
                <c:pt idx="2">
                  <c:v>97.293353779560263</c:v>
                </c:pt>
                <c:pt idx="3">
                  <c:v>98.211062112830419</c:v>
                </c:pt>
                <c:pt idx="4">
                  <c:v>97.798253892547763</c:v>
                </c:pt>
                <c:pt idx="5">
                  <c:v>95.090126249726339</c:v>
                </c:pt>
                <c:pt idx="6">
                  <c:v>91.320934668574154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0-41B0-9B30-FB722B0492C1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Wales'!$L$83:$L$89</c:f>
              <c:numCache>
                <c:formatCode>0.0</c:formatCode>
                <c:ptCount val="7"/>
                <c:pt idx="0">
                  <c:v>98.157203383395853</c:v>
                </c:pt>
                <c:pt idx="1">
                  <c:v>94.382415443690491</c:v>
                </c:pt>
                <c:pt idx="2">
                  <c:v>97.047337460188828</c:v>
                </c:pt>
                <c:pt idx="3">
                  <c:v>98.131882570791532</c:v>
                </c:pt>
                <c:pt idx="4">
                  <c:v>97.92847792334311</c:v>
                </c:pt>
                <c:pt idx="5">
                  <c:v>94.943647376486894</c:v>
                </c:pt>
                <c:pt idx="6">
                  <c:v>90.351931330472098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0-41B0-9B30-FB722B04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'South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'South Australia'!$L$268:$L$308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99.233349154113853</c:v>
                </c:pt>
                <c:pt idx="2">
                  <c:v>95.952771028103697</c:v>
                </c:pt>
                <c:pt idx="3">
                  <c:v>93.464072899633692</c:v>
                </c:pt>
                <c:pt idx="4">
                  <c:v>91.611622439438207</c:v>
                </c:pt>
                <c:pt idx="5">
                  <c:v>91.116184973832631</c:v>
                </c:pt>
                <c:pt idx="6">
                  <c:v>91.37699132905594</c:v>
                </c:pt>
                <c:pt idx="7">
                  <c:v>91.906330467196582</c:v>
                </c:pt>
                <c:pt idx="8">
                  <c:v>92.607858565375821</c:v>
                </c:pt>
                <c:pt idx="9">
                  <c:v>93.537395121628165</c:v>
                </c:pt>
                <c:pt idx="10">
                  <c:v>93.760357749370442</c:v>
                </c:pt>
                <c:pt idx="11">
                  <c:v>94.236242622444166</c:v>
                </c:pt>
                <c:pt idx="12">
                  <c:v>95.051144220868608</c:v>
                </c:pt>
                <c:pt idx="13">
                  <c:v>95.266538103114698</c:v>
                </c:pt>
                <c:pt idx="14">
                  <c:v>94.991224985690337</c:v>
                </c:pt>
                <c:pt idx="15">
                  <c:v>94.364438249286096</c:v>
                </c:pt>
                <c:pt idx="16">
                  <c:v>94.942028139965032</c:v>
                </c:pt>
                <c:pt idx="17">
                  <c:v>95.507634183608303</c:v>
                </c:pt>
                <c:pt idx="18">
                  <c:v>95.788150813561302</c:v>
                </c:pt>
                <c:pt idx="19">
                  <c:v>96.357225865557012</c:v>
                </c:pt>
                <c:pt idx="20">
                  <c:v>96.173999151669776</c:v>
                </c:pt>
                <c:pt idx="21">
                  <c:v>96.166856148107726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46-48BB-8E7B-DC76B864029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6-48BB-8E7B-DC76B8640295}"/>
              </c:ext>
            </c:extLst>
          </c:dPt>
          <c:cat>
            <c:strRef>
              <c:f>'South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'South Australia'!$L$310:$L$350</c:f>
              <c:numCache>
                <c:formatCode>0.0</c:formatCode>
                <c:ptCount val="41"/>
                <c:pt idx="0">
                  <c:v>100</c:v>
                </c:pt>
                <c:pt idx="1">
                  <c:v>100.01340494928218</c:v>
                </c:pt>
                <c:pt idx="2">
                  <c:v>97.920250184638405</c:v>
                </c:pt>
                <c:pt idx="3">
                  <c:v>96.519734888683288</c:v>
                </c:pt>
                <c:pt idx="4">
                  <c:v>93.641305158600318</c:v>
                </c:pt>
                <c:pt idx="5">
                  <c:v>93.655099091871179</c:v>
                </c:pt>
                <c:pt idx="6">
                  <c:v>95.183023807864416</c:v>
                </c:pt>
                <c:pt idx="7">
                  <c:v>95.844883748365135</c:v>
                </c:pt>
                <c:pt idx="8">
                  <c:v>95.090939213474172</c:v>
                </c:pt>
                <c:pt idx="9">
                  <c:v>94.673236463546502</c:v>
                </c:pt>
                <c:pt idx="10">
                  <c:v>94.346318086959627</c:v>
                </c:pt>
                <c:pt idx="11">
                  <c:v>94.883429266971746</c:v>
                </c:pt>
                <c:pt idx="12">
                  <c:v>97.146252724560796</c:v>
                </c:pt>
                <c:pt idx="13">
                  <c:v>96.613233067877459</c:v>
                </c:pt>
                <c:pt idx="14">
                  <c:v>97.376871004089722</c:v>
                </c:pt>
                <c:pt idx="15">
                  <c:v>96.931175802534071</c:v>
                </c:pt>
                <c:pt idx="16">
                  <c:v>97.709934716317335</c:v>
                </c:pt>
                <c:pt idx="17">
                  <c:v>95.92956263218008</c:v>
                </c:pt>
                <c:pt idx="18">
                  <c:v>95.905309015237833</c:v>
                </c:pt>
                <c:pt idx="19">
                  <c:v>95.826566989799673</c:v>
                </c:pt>
                <c:pt idx="20">
                  <c:v>95.581147077795791</c:v>
                </c:pt>
                <c:pt idx="21">
                  <c:v>95.898432985984442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6-48BB-8E7B-DC76B864029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'South Australia'!$L$183:$L$223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46-48BB-8E7B-DC76B864029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'South Australia'!$L$225:$L$266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46-48BB-8E7B-DC76B8640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Australia'!$L$36:$L$42</c:f>
              <c:numCache>
                <c:formatCode>0.0</c:formatCode>
                <c:ptCount val="7"/>
                <c:pt idx="0">
                  <c:v>99.273620972146375</c:v>
                </c:pt>
                <c:pt idx="1">
                  <c:v>96.54110319525617</c:v>
                </c:pt>
                <c:pt idx="2">
                  <c:v>97.672023933764692</c:v>
                </c:pt>
                <c:pt idx="3">
                  <c:v>98.292285389006736</c:v>
                </c:pt>
                <c:pt idx="4">
                  <c:v>98.472774264288375</c:v>
                </c:pt>
                <c:pt idx="5">
                  <c:v>96.663205684154804</c:v>
                </c:pt>
                <c:pt idx="6">
                  <c:v>92.503941522144189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A-4FB7-AC5F-94F7A5D28E1D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Australia'!$L$45:$L$51</c:f>
              <c:numCache>
                <c:formatCode>0.0</c:formatCode>
                <c:ptCount val="7"/>
                <c:pt idx="0">
                  <c:v>100.42053522665211</c:v>
                </c:pt>
                <c:pt idx="1">
                  <c:v>96.076105968175412</c:v>
                </c:pt>
                <c:pt idx="2">
                  <c:v>97.34850066096152</c:v>
                </c:pt>
                <c:pt idx="3">
                  <c:v>98.032647244313765</c:v>
                </c:pt>
                <c:pt idx="4">
                  <c:v>98.199635815401493</c:v>
                </c:pt>
                <c:pt idx="5">
                  <c:v>95.745027382479293</c:v>
                </c:pt>
                <c:pt idx="6">
                  <c:v>90.741006163107357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A-4FB7-AC5F-94F7A5D28E1D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Australia'!$L$54:$L$60</c:f>
              <c:numCache>
                <c:formatCode>0.0</c:formatCode>
                <c:ptCount val="7"/>
                <c:pt idx="0">
                  <c:v>101.23681048607318</c:v>
                </c:pt>
                <c:pt idx="1">
                  <c:v>96.205742075850011</c:v>
                </c:pt>
                <c:pt idx="2">
                  <c:v>97.101899394698393</c:v>
                </c:pt>
                <c:pt idx="3">
                  <c:v>97.930626653452705</c:v>
                </c:pt>
                <c:pt idx="4">
                  <c:v>98.273334247058131</c:v>
                </c:pt>
                <c:pt idx="5">
                  <c:v>95.539730043364074</c:v>
                </c:pt>
                <c:pt idx="6">
                  <c:v>90.012039558549532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A-4FB7-AC5F-94F7A5D28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Australia'!$L$65:$L$71</c:f>
              <c:numCache>
                <c:formatCode>0.0</c:formatCode>
                <c:ptCount val="7"/>
                <c:pt idx="0">
                  <c:v>98.491654451747124</c:v>
                </c:pt>
                <c:pt idx="1">
                  <c:v>97.436229444516371</c:v>
                </c:pt>
                <c:pt idx="2">
                  <c:v>99.767327751309779</c:v>
                </c:pt>
                <c:pt idx="3">
                  <c:v>100.0880005576273</c:v>
                </c:pt>
                <c:pt idx="4">
                  <c:v>100.13373486814731</c:v>
                </c:pt>
                <c:pt idx="5">
                  <c:v>98.150198658242687</c:v>
                </c:pt>
                <c:pt idx="6">
                  <c:v>93.74875967453859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A-48FD-9FB1-8B9C8AA01A61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Australia'!$L$74:$L$80</c:f>
              <c:numCache>
                <c:formatCode>0.0</c:formatCode>
                <c:ptCount val="7"/>
                <c:pt idx="0">
                  <c:v>100.8936592746702</c:v>
                </c:pt>
                <c:pt idx="1">
                  <c:v>97.908412102378179</c:v>
                </c:pt>
                <c:pt idx="2">
                  <c:v>99.901866126402766</c:v>
                </c:pt>
                <c:pt idx="3">
                  <c:v>100.42257693514098</c:v>
                </c:pt>
                <c:pt idx="4">
                  <c:v>99.966318625799929</c:v>
                </c:pt>
                <c:pt idx="5">
                  <c:v>96.975618228793508</c:v>
                </c:pt>
                <c:pt idx="6">
                  <c:v>91.347489581266132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A-48FD-9FB1-8B9C8AA01A61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Australia'!$L$83:$L$89</c:f>
              <c:numCache>
                <c:formatCode>0.0</c:formatCode>
                <c:ptCount val="7"/>
                <c:pt idx="0">
                  <c:v>100.30233107948365</c:v>
                </c:pt>
                <c:pt idx="1">
                  <c:v>97.326375760714754</c:v>
                </c:pt>
                <c:pt idx="2">
                  <c:v>99.696972095158216</c:v>
                </c:pt>
                <c:pt idx="3">
                  <c:v>100.69624995643538</c:v>
                </c:pt>
                <c:pt idx="4">
                  <c:v>100.21758167733243</c:v>
                </c:pt>
                <c:pt idx="5">
                  <c:v>96.833452745391767</c:v>
                </c:pt>
                <c:pt idx="6">
                  <c:v>90.725143877753538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8A-48FD-9FB1-8B9C8AA0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'Western Australia'!$K$9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Australia'!$L$143:$L$161</c:f>
              <c:numCache>
                <c:formatCode>0.0%</c:formatCode>
                <c:ptCount val="19"/>
                <c:pt idx="0">
                  <c:v>1.3719046880089221E-2</c:v>
                </c:pt>
                <c:pt idx="1">
                  <c:v>7.0737076896579362E-2</c:v>
                </c:pt>
                <c:pt idx="2">
                  <c:v>5.9224673479863099E-2</c:v>
                </c:pt>
                <c:pt idx="3">
                  <c:v>1.1040038471311077E-2</c:v>
                </c:pt>
                <c:pt idx="4">
                  <c:v>6.8771731771743713E-2</c:v>
                </c:pt>
                <c:pt idx="5">
                  <c:v>3.9367440242423828E-2</c:v>
                </c:pt>
                <c:pt idx="6">
                  <c:v>9.5257421842359705E-2</c:v>
                </c:pt>
                <c:pt idx="7">
                  <c:v>6.5104508612560133E-2</c:v>
                </c:pt>
                <c:pt idx="8">
                  <c:v>4.0258453541969712E-2</c:v>
                </c:pt>
                <c:pt idx="9">
                  <c:v>7.3148354993340849E-3</c:v>
                </c:pt>
                <c:pt idx="10">
                  <c:v>2.5454843104921292E-2</c:v>
                </c:pt>
                <c:pt idx="11">
                  <c:v>2.1536942519836771E-2</c:v>
                </c:pt>
                <c:pt idx="12">
                  <c:v>7.4167264938754557E-2</c:v>
                </c:pt>
                <c:pt idx="13">
                  <c:v>6.5728644244395146E-2</c:v>
                </c:pt>
                <c:pt idx="14">
                  <c:v>5.9983526912012225E-2</c:v>
                </c:pt>
                <c:pt idx="15">
                  <c:v>8.6116222240033014E-2</c:v>
                </c:pt>
                <c:pt idx="16">
                  <c:v>0.14323060106307692</c:v>
                </c:pt>
                <c:pt idx="17">
                  <c:v>1.6452624524437638E-2</c:v>
                </c:pt>
                <c:pt idx="18">
                  <c:v>3.5936399555942848E-2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6-4473-B22B-FED8F7DEAF09}"/>
            </c:ext>
          </c:extLst>
        </c:ser>
        <c:ser>
          <c:idx val="0"/>
          <c:order val="1"/>
          <c:tx>
            <c:strRef>
              <c:f>'Western Australia'!$K$8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Australia'!$L$163:$L$181</c:f>
              <c:numCache>
                <c:formatCode>0.0%</c:formatCode>
                <c:ptCount val="19"/>
                <c:pt idx="0">
                  <c:v>1.2443863354334775E-2</c:v>
                </c:pt>
                <c:pt idx="1">
                  <c:v>7.0432142404134188E-2</c:v>
                </c:pt>
                <c:pt idx="2">
                  <c:v>5.9207917806104939E-2</c:v>
                </c:pt>
                <c:pt idx="3">
                  <c:v>1.1472587399313278E-2</c:v>
                </c:pt>
                <c:pt idx="4">
                  <c:v>6.7012718836455765E-2</c:v>
                </c:pt>
                <c:pt idx="5">
                  <c:v>3.8826201920731468E-2</c:v>
                </c:pt>
                <c:pt idx="6">
                  <c:v>9.6633530929595368E-2</c:v>
                </c:pt>
                <c:pt idx="7">
                  <c:v>5.9400398977100061E-2</c:v>
                </c:pt>
                <c:pt idx="8">
                  <c:v>3.9636929064922929E-2</c:v>
                </c:pt>
                <c:pt idx="9">
                  <c:v>6.8406211553660116E-3</c:v>
                </c:pt>
                <c:pt idx="10">
                  <c:v>2.6848018818804258E-2</c:v>
                </c:pt>
                <c:pt idx="11">
                  <c:v>2.0498801205978804E-2</c:v>
                </c:pt>
                <c:pt idx="12">
                  <c:v>7.3648440680762442E-2</c:v>
                </c:pt>
                <c:pt idx="13">
                  <c:v>6.2903201485209559E-2</c:v>
                </c:pt>
                <c:pt idx="14">
                  <c:v>6.2905862515223315E-2</c:v>
                </c:pt>
                <c:pt idx="15">
                  <c:v>8.5210616090538899E-2</c:v>
                </c:pt>
                <c:pt idx="16">
                  <c:v>0.15264555168917751</c:v>
                </c:pt>
                <c:pt idx="17">
                  <c:v>1.6729895696493562E-2</c:v>
                </c:pt>
                <c:pt idx="18">
                  <c:v>3.5525637693667546E-2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6-4473-B22B-FED8F7DE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'Western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Australia'!$L$94:$L$112</c:f>
              <c:numCache>
                <c:formatCode>0.0%</c:formatCode>
                <c:ptCount val="19"/>
                <c:pt idx="0">
                  <c:v>-0.11065382224984466</c:v>
                </c:pt>
                <c:pt idx="1">
                  <c:v>-2.3744847038403072E-2</c:v>
                </c:pt>
                <c:pt idx="2">
                  <c:v>-1.979556579326236E-2</c:v>
                </c:pt>
                <c:pt idx="3">
                  <c:v>1.8897126969416256E-2</c:v>
                </c:pt>
                <c:pt idx="4">
                  <c:v>-4.4596501233618913E-2</c:v>
                </c:pt>
                <c:pt idx="5">
                  <c:v>-3.2998202334798887E-2</c:v>
                </c:pt>
                <c:pt idx="6">
                  <c:v>-5.353920515574595E-3</c:v>
                </c:pt>
                <c:pt idx="7">
                  <c:v>-0.10542275656137046</c:v>
                </c:pt>
                <c:pt idx="8">
                  <c:v>-3.4655201626567211E-2</c:v>
                </c:pt>
                <c:pt idx="9">
                  <c:v>-8.3081944282550446E-2</c:v>
                </c:pt>
                <c:pt idx="10">
                  <c:v>3.4144838212634809E-2</c:v>
                </c:pt>
                <c:pt idx="11">
                  <c:v>-6.6780157567599585E-2</c:v>
                </c:pt>
                <c:pt idx="12">
                  <c:v>-2.6376961545093947E-2</c:v>
                </c:pt>
                <c:pt idx="13">
                  <c:v>-6.1665628891656166E-2</c:v>
                </c:pt>
                <c:pt idx="14">
                  <c:v>2.8249893390192016E-2</c:v>
                </c:pt>
                <c:pt idx="15">
                  <c:v>-2.982900820800205E-2</c:v>
                </c:pt>
                <c:pt idx="16">
                  <c:v>4.4931660158110232E-2</c:v>
                </c:pt>
                <c:pt idx="17">
                  <c:v>-2.9944029850745846E-3</c:v>
                </c:pt>
                <c:pt idx="18">
                  <c:v>-3.0725318528009193E-2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2-4264-BDC4-209A46C98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'Western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'Western Australia'!$L$268:$L$308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99.406815356465003</c:v>
                </c:pt>
                <c:pt idx="2">
                  <c:v>96.689608482787676</c:v>
                </c:pt>
                <c:pt idx="3">
                  <c:v>94.037373105211188</c:v>
                </c:pt>
                <c:pt idx="4">
                  <c:v>92.316140045121941</c:v>
                </c:pt>
                <c:pt idx="5">
                  <c:v>91.833884425769639</c:v>
                </c:pt>
                <c:pt idx="6">
                  <c:v>91.82467586726716</c:v>
                </c:pt>
                <c:pt idx="7">
                  <c:v>92.437471329835219</c:v>
                </c:pt>
                <c:pt idx="8">
                  <c:v>93.155142042014901</c:v>
                </c:pt>
                <c:pt idx="9">
                  <c:v>93.785843035004461</c:v>
                </c:pt>
                <c:pt idx="10">
                  <c:v>94.26656389460635</c:v>
                </c:pt>
                <c:pt idx="11">
                  <c:v>94.638998927373464</c:v>
                </c:pt>
                <c:pt idx="12">
                  <c:v>95.634972740961544</c:v>
                </c:pt>
                <c:pt idx="13">
                  <c:v>96.460502957823095</c:v>
                </c:pt>
                <c:pt idx="14">
                  <c:v>96.900723212900161</c:v>
                </c:pt>
                <c:pt idx="15">
                  <c:v>96.833108519451372</c:v>
                </c:pt>
                <c:pt idx="16">
                  <c:v>97.9004486614337</c:v>
                </c:pt>
                <c:pt idx="17">
                  <c:v>98.351497499194252</c:v>
                </c:pt>
                <c:pt idx="18">
                  <c:v>98.036019106053601</c:v>
                </c:pt>
                <c:pt idx="19">
                  <c:v>98.173550632576806</c:v>
                </c:pt>
                <c:pt idx="20">
                  <c:v>98.283627012453721</c:v>
                </c:pt>
                <c:pt idx="21">
                  <c:v>98.048182929719928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0-4349-9C8C-B4014F899CAE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70-4349-9C8C-B4014F899CAE}"/>
              </c:ext>
            </c:extLst>
          </c:dPt>
          <c:cat>
            <c:strRef>
              <c:f>'Western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'Western Australia'!$L$310:$L$350</c:f>
              <c:numCache>
                <c:formatCode>0.0</c:formatCode>
                <c:ptCount val="41"/>
                <c:pt idx="0">
                  <c:v>100</c:v>
                </c:pt>
                <c:pt idx="1">
                  <c:v>98.673520719291986</c:v>
                </c:pt>
                <c:pt idx="2">
                  <c:v>96.90370548923832</c:v>
                </c:pt>
                <c:pt idx="3">
                  <c:v>93.050027377306876</c:v>
                </c:pt>
                <c:pt idx="4">
                  <c:v>88.952113613556847</c:v>
                </c:pt>
                <c:pt idx="5">
                  <c:v>89.580916857204315</c:v>
                </c:pt>
                <c:pt idx="6">
                  <c:v>90.023543596345476</c:v>
                </c:pt>
                <c:pt idx="7">
                  <c:v>90.885838208367716</c:v>
                </c:pt>
                <c:pt idx="8">
                  <c:v>90.642713902203226</c:v>
                </c:pt>
                <c:pt idx="9">
                  <c:v>89.66981073147987</c:v>
                </c:pt>
                <c:pt idx="10">
                  <c:v>89.194323119966143</c:v>
                </c:pt>
                <c:pt idx="11">
                  <c:v>89.919657158279492</c:v>
                </c:pt>
                <c:pt idx="12">
                  <c:v>92.299754679319918</c:v>
                </c:pt>
                <c:pt idx="13">
                  <c:v>93.05848469285543</c:v>
                </c:pt>
                <c:pt idx="14">
                  <c:v>93.221489597958424</c:v>
                </c:pt>
                <c:pt idx="15">
                  <c:v>92.298871529721509</c:v>
                </c:pt>
                <c:pt idx="16">
                  <c:v>95.511661449612475</c:v>
                </c:pt>
                <c:pt idx="17">
                  <c:v>92.678795041034334</c:v>
                </c:pt>
                <c:pt idx="18">
                  <c:v>92.139041382035686</c:v>
                </c:pt>
                <c:pt idx="19">
                  <c:v>92.404517448816193</c:v>
                </c:pt>
                <c:pt idx="20">
                  <c:v>92.565520116712889</c:v>
                </c:pt>
                <c:pt idx="21">
                  <c:v>92.261968690884956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70-4349-9C8C-B4014F899CAE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'Western Australia'!$L$183:$L$223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70-4349-9C8C-B4014F899CAE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'Western Australia'!$L$225:$L$266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70-4349-9C8C-B4014F899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Tasmania!$L$36:$L$42</c:f>
              <c:numCache>
                <c:formatCode>0.0</c:formatCode>
                <c:ptCount val="7"/>
                <c:pt idx="0">
                  <c:v>95.366693142705856</c:v>
                </c:pt>
                <c:pt idx="1">
                  <c:v>92.193764445073342</c:v>
                </c:pt>
                <c:pt idx="2">
                  <c:v>94.57471046136321</c:v>
                </c:pt>
                <c:pt idx="3">
                  <c:v>95.304075911149454</c:v>
                </c:pt>
                <c:pt idx="4">
                  <c:v>95.752789130674913</c:v>
                </c:pt>
                <c:pt idx="5">
                  <c:v>92.328854089514337</c:v>
                </c:pt>
                <c:pt idx="6">
                  <c:v>86.745098039215691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1-4798-9036-C224852B0FF4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Tasmania!$L$45:$L$51</c:f>
              <c:numCache>
                <c:formatCode>0.0</c:formatCode>
                <c:ptCount val="7"/>
                <c:pt idx="0">
                  <c:v>96.341805665872386</c:v>
                </c:pt>
                <c:pt idx="1">
                  <c:v>92.656289797651056</c:v>
                </c:pt>
                <c:pt idx="2">
                  <c:v>94.728877919119043</c:v>
                </c:pt>
                <c:pt idx="3">
                  <c:v>95.401498813888281</c:v>
                </c:pt>
                <c:pt idx="4">
                  <c:v>96.245388269082071</c:v>
                </c:pt>
                <c:pt idx="5">
                  <c:v>92.68098613903291</c:v>
                </c:pt>
                <c:pt idx="6">
                  <c:v>85.548235294117646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1-4798-9036-C224852B0FF4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Tasmania!$L$54:$L$60</c:f>
              <c:numCache>
                <c:formatCode>0.0</c:formatCode>
                <c:ptCount val="7"/>
                <c:pt idx="0">
                  <c:v>98.249933809902046</c:v>
                </c:pt>
                <c:pt idx="1">
                  <c:v>92.957313334276691</c:v>
                </c:pt>
                <c:pt idx="2">
                  <c:v>94.980349344978166</c:v>
                </c:pt>
                <c:pt idx="3">
                  <c:v>95.78833297390554</c:v>
                </c:pt>
                <c:pt idx="4">
                  <c:v>96.736661880039762</c:v>
                </c:pt>
                <c:pt idx="5">
                  <c:v>93.056819384192153</c:v>
                </c:pt>
                <c:pt idx="6">
                  <c:v>84.494117647058815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1-4798-9036-C224852B0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Tasmania!$L$65:$L$71</c:f>
              <c:numCache>
                <c:formatCode>0.0</c:formatCode>
                <c:ptCount val="7"/>
                <c:pt idx="0">
                  <c:v>92.520035618878012</c:v>
                </c:pt>
                <c:pt idx="1">
                  <c:v>91.283797519821093</c:v>
                </c:pt>
                <c:pt idx="2">
                  <c:v>94.175530402138676</c:v>
                </c:pt>
                <c:pt idx="3">
                  <c:v>95.598213767905818</c:v>
                </c:pt>
                <c:pt idx="4">
                  <c:v>95.972082569349965</c:v>
                </c:pt>
                <c:pt idx="5">
                  <c:v>93.374558303886928</c:v>
                </c:pt>
                <c:pt idx="6">
                  <c:v>80.367393800229621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7-43BC-B717-07A96F6EB0EF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Tasmania!$L$74:$L$80</c:f>
              <c:numCache>
                <c:formatCode>0.0</c:formatCode>
                <c:ptCount val="7"/>
                <c:pt idx="0">
                  <c:v>95.649821905609983</c:v>
                </c:pt>
                <c:pt idx="1">
                  <c:v>91.912634681845901</c:v>
                </c:pt>
                <c:pt idx="2">
                  <c:v>94.576645242022636</c:v>
                </c:pt>
                <c:pt idx="3">
                  <c:v>95.874035840630995</c:v>
                </c:pt>
                <c:pt idx="4">
                  <c:v>96.383273200449509</c:v>
                </c:pt>
                <c:pt idx="5">
                  <c:v>93.510979303382129</c:v>
                </c:pt>
                <c:pt idx="6">
                  <c:v>78.831228473019522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7-43BC-B717-07A96F6EB0EF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Tasmania!$L$83:$L$89</c:f>
              <c:numCache>
                <c:formatCode>0.0</c:formatCode>
                <c:ptCount val="7"/>
                <c:pt idx="0">
                  <c:v>97.129563668744439</c:v>
                </c:pt>
                <c:pt idx="1">
                  <c:v>91.777902012604201</c:v>
                </c:pt>
                <c:pt idx="2">
                  <c:v>94.567544508275972</c:v>
                </c:pt>
                <c:pt idx="3">
                  <c:v>95.742272226410719</c:v>
                </c:pt>
                <c:pt idx="4">
                  <c:v>96.286508546755783</c:v>
                </c:pt>
                <c:pt idx="5">
                  <c:v>92.780666330136285</c:v>
                </c:pt>
                <c:pt idx="6">
                  <c:v>77.735935706084973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7-43BC-B717-07A96F6EB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Tasmania!$K$9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Tasmania!$L$143:$L$161</c:f>
              <c:numCache>
                <c:formatCode>0.0%</c:formatCode>
                <c:ptCount val="19"/>
                <c:pt idx="0">
                  <c:v>5.4577989859827022E-2</c:v>
                </c:pt>
                <c:pt idx="1">
                  <c:v>1.228851471234968E-2</c:v>
                </c:pt>
                <c:pt idx="2">
                  <c:v>8.2627750509283365E-2</c:v>
                </c:pt>
                <c:pt idx="3">
                  <c:v>1.9173318101169203E-2</c:v>
                </c:pt>
                <c:pt idx="4">
                  <c:v>7.0339235796933686E-2</c:v>
                </c:pt>
                <c:pt idx="5">
                  <c:v>3.6673457111516629E-2</c:v>
                </c:pt>
                <c:pt idx="6">
                  <c:v>0.11651594575058005</c:v>
                </c:pt>
                <c:pt idx="7">
                  <c:v>7.9984026447350462E-2</c:v>
                </c:pt>
                <c:pt idx="8">
                  <c:v>4.4073862516238939E-2</c:v>
                </c:pt>
                <c:pt idx="9">
                  <c:v>8.9320466872570472E-3</c:v>
                </c:pt>
                <c:pt idx="10">
                  <c:v>3.0804692989329061E-2</c:v>
                </c:pt>
                <c:pt idx="11">
                  <c:v>1.82735420342016E-2</c:v>
                </c:pt>
                <c:pt idx="12">
                  <c:v>5.3976454174607107E-2</c:v>
                </c:pt>
                <c:pt idx="13">
                  <c:v>5.826302779701456E-2</c:v>
                </c:pt>
                <c:pt idx="14">
                  <c:v>7.7294808089896722E-2</c:v>
                </c:pt>
                <c:pt idx="15">
                  <c:v>5.0306581002593172E-2</c:v>
                </c:pt>
                <c:pt idx="16">
                  <c:v>0.12836468227289499</c:v>
                </c:pt>
                <c:pt idx="17">
                  <c:v>1.7040141133414548E-2</c:v>
                </c:pt>
                <c:pt idx="18">
                  <c:v>4.02675064576625E-2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A-4AD8-A0CB-8DB821D672B7}"/>
            </c:ext>
          </c:extLst>
        </c:ser>
        <c:ser>
          <c:idx val="0"/>
          <c:order val="1"/>
          <c:tx>
            <c:strRef>
              <c:f>Tasmania!$K$8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Tasmania!$L$163:$L$181</c:f>
              <c:numCache>
                <c:formatCode>0.0%</c:formatCode>
                <c:ptCount val="19"/>
                <c:pt idx="0">
                  <c:v>4.7232585533173693E-2</c:v>
                </c:pt>
                <c:pt idx="1">
                  <c:v>1.5044332607798144E-2</c:v>
                </c:pt>
                <c:pt idx="2">
                  <c:v>8.4607416883740363E-2</c:v>
                </c:pt>
                <c:pt idx="3">
                  <c:v>2.0480474430017308E-2</c:v>
                </c:pt>
                <c:pt idx="4">
                  <c:v>7.0593889611492766E-2</c:v>
                </c:pt>
                <c:pt idx="5">
                  <c:v>3.5730968104925563E-2</c:v>
                </c:pt>
                <c:pt idx="6">
                  <c:v>0.11970362591361638</c:v>
                </c:pt>
                <c:pt idx="7">
                  <c:v>7.2064143537462225E-2</c:v>
                </c:pt>
                <c:pt idx="8">
                  <c:v>4.4530790495783325E-2</c:v>
                </c:pt>
                <c:pt idx="9">
                  <c:v>8.6045119062271389E-3</c:v>
                </c:pt>
                <c:pt idx="10">
                  <c:v>3.0289400991466656E-2</c:v>
                </c:pt>
                <c:pt idx="11">
                  <c:v>1.8115047449490804E-2</c:v>
                </c:pt>
                <c:pt idx="12">
                  <c:v>5.3178279218889964E-2</c:v>
                </c:pt>
                <c:pt idx="13">
                  <c:v>5.7339903112808718E-2</c:v>
                </c:pt>
                <c:pt idx="14">
                  <c:v>8.3869577275135776E-2</c:v>
                </c:pt>
                <c:pt idx="15">
                  <c:v>5.1279852798019498E-2</c:v>
                </c:pt>
                <c:pt idx="16">
                  <c:v>0.13013092929813647</c:v>
                </c:pt>
                <c:pt idx="17">
                  <c:v>1.5711643430286124E-2</c:v>
                </c:pt>
                <c:pt idx="18">
                  <c:v>4.121051225706264E-2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A-4AD8-A0CB-8DB821D67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Tasmania!$K$94:$K$112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Tasmania!$L$94:$L$112</c:f>
              <c:numCache>
                <c:formatCode>0.0%</c:formatCode>
                <c:ptCount val="19"/>
                <c:pt idx="0">
                  <c:v>-0.17753820505696016</c:v>
                </c:pt>
                <c:pt idx="1">
                  <c:v>0.16349650349650346</c:v>
                </c:pt>
                <c:pt idx="2">
                  <c:v>-2.6862841062033516E-2</c:v>
                </c:pt>
                <c:pt idx="3">
                  <c:v>1.5159504350118702E-2</c:v>
                </c:pt>
                <c:pt idx="4">
                  <c:v>-4.6191879266978098E-2</c:v>
                </c:pt>
                <c:pt idx="5">
                  <c:v>-7.4056512749827719E-2</c:v>
                </c:pt>
                <c:pt idx="6">
                  <c:v>-2.3632104121475095E-2</c:v>
                </c:pt>
                <c:pt idx="7">
                  <c:v>-0.14373633318586865</c:v>
                </c:pt>
                <c:pt idx="8">
                  <c:v>-3.9779791260465713E-2</c:v>
                </c:pt>
                <c:pt idx="9">
                  <c:v>-8.448217317487261E-2</c:v>
                </c:pt>
                <c:pt idx="10">
                  <c:v>-6.5530029537249734E-2</c:v>
                </c:pt>
                <c:pt idx="11">
                  <c:v>-5.7875518672199089E-2</c:v>
                </c:pt>
                <c:pt idx="12">
                  <c:v>-6.3686083536242832E-2</c:v>
                </c:pt>
                <c:pt idx="13">
                  <c:v>-6.469026548672574E-2</c:v>
                </c:pt>
                <c:pt idx="14">
                  <c:v>3.1206592113007581E-2</c:v>
                </c:pt>
                <c:pt idx="15">
                  <c:v>-3.1245980707395371E-2</c:v>
                </c:pt>
                <c:pt idx="16">
                  <c:v>-3.6555879341576669E-2</c:v>
                </c:pt>
                <c:pt idx="17">
                  <c:v>-0.12372589735983386</c:v>
                </c:pt>
                <c:pt idx="18">
                  <c:v>-2.7376349485312534E-2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4-4117-A84D-F79419800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30000000000000004"/>
          <c:min val="-0.30000000000000004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'New South Wales'!$K$9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Wales'!$L$143:$L$161</c:f>
              <c:numCache>
                <c:formatCode>0.0%</c:formatCode>
                <c:ptCount val="19"/>
                <c:pt idx="0">
                  <c:v>9.5334423564755518E-3</c:v>
                </c:pt>
                <c:pt idx="1">
                  <c:v>7.7243070049975698E-3</c:v>
                </c:pt>
                <c:pt idx="2">
                  <c:v>6.2042973192008757E-2</c:v>
                </c:pt>
                <c:pt idx="3">
                  <c:v>8.2485681299055338E-3</c:v>
                </c:pt>
                <c:pt idx="4">
                  <c:v>6.4368259551545293E-2</c:v>
                </c:pt>
                <c:pt idx="5">
                  <c:v>4.8699803445525214E-2</c:v>
                </c:pt>
                <c:pt idx="6">
                  <c:v>9.7438129946085097E-2</c:v>
                </c:pt>
                <c:pt idx="7">
                  <c:v>7.264115803199904E-2</c:v>
                </c:pt>
                <c:pt idx="8">
                  <c:v>4.0615754828850464E-2</c:v>
                </c:pt>
                <c:pt idx="9">
                  <c:v>1.8927274844329205E-2</c:v>
                </c:pt>
                <c:pt idx="10">
                  <c:v>5.1525020579421509E-2</c:v>
                </c:pt>
                <c:pt idx="11">
                  <c:v>2.2501229551643777E-2</c:v>
                </c:pt>
                <c:pt idx="12">
                  <c:v>9.1669519689915477E-2</c:v>
                </c:pt>
                <c:pt idx="13">
                  <c:v>6.7269943501450269E-2</c:v>
                </c:pt>
                <c:pt idx="14">
                  <c:v>5.933158734103447E-2</c:v>
                </c:pt>
                <c:pt idx="15">
                  <c:v>9.2401457735574274E-2</c:v>
                </c:pt>
                <c:pt idx="16">
                  <c:v>0.1391565710194243</c:v>
                </c:pt>
                <c:pt idx="17">
                  <c:v>1.3899292044728452E-2</c:v>
                </c:pt>
                <c:pt idx="18">
                  <c:v>3.14768117276924E-2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B-49C3-A7FA-BA8E5B1EC9FF}"/>
            </c:ext>
          </c:extLst>
        </c:ser>
        <c:ser>
          <c:idx val="0"/>
          <c:order val="1"/>
          <c:tx>
            <c:strRef>
              <c:f>'New South Wales'!$K$8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Wales'!$L$163:$L$181</c:f>
              <c:numCache>
                <c:formatCode>0.0%</c:formatCode>
                <c:ptCount val="19"/>
                <c:pt idx="0">
                  <c:v>8.8931385662071455E-3</c:v>
                </c:pt>
                <c:pt idx="1">
                  <c:v>8.3632885526221095E-3</c:v>
                </c:pt>
                <c:pt idx="2">
                  <c:v>6.2032306196885018E-2</c:v>
                </c:pt>
                <c:pt idx="3">
                  <c:v>9.2889040865584156E-3</c:v>
                </c:pt>
                <c:pt idx="4">
                  <c:v>6.2342492443905072E-2</c:v>
                </c:pt>
                <c:pt idx="5">
                  <c:v>4.8479268065136714E-2</c:v>
                </c:pt>
                <c:pt idx="6">
                  <c:v>9.7012293507745026E-2</c:v>
                </c:pt>
                <c:pt idx="7">
                  <c:v>6.431019782963282E-2</c:v>
                </c:pt>
                <c:pt idx="8">
                  <c:v>4.0237397037493565E-2</c:v>
                </c:pt>
                <c:pt idx="9">
                  <c:v>1.8001924543191172E-2</c:v>
                </c:pt>
                <c:pt idx="10">
                  <c:v>5.4574860349703921E-2</c:v>
                </c:pt>
                <c:pt idx="11">
                  <c:v>2.1316344919716106E-2</c:v>
                </c:pt>
                <c:pt idx="12">
                  <c:v>9.2020284329275587E-2</c:v>
                </c:pt>
                <c:pt idx="13">
                  <c:v>6.4714922912896017E-2</c:v>
                </c:pt>
                <c:pt idx="14">
                  <c:v>6.3663255597302168E-2</c:v>
                </c:pt>
                <c:pt idx="15">
                  <c:v>9.44693223929821E-2</c:v>
                </c:pt>
                <c:pt idx="16">
                  <c:v>0.14676567320904774</c:v>
                </c:pt>
                <c:pt idx="17">
                  <c:v>1.2309203639215739E-2</c:v>
                </c:pt>
                <c:pt idx="18">
                  <c:v>3.0703186297415315E-2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B-49C3-A7FA-BA8E5B1E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Tasmania!$K$183:$K$223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Tasmania!$L$268:$L$308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99.368134784432854</c:v>
                </c:pt>
                <c:pt idx="2">
                  <c:v>96.524235822208297</c:v>
                </c:pt>
                <c:pt idx="3">
                  <c:v>93.683369813018444</c:v>
                </c:pt>
                <c:pt idx="4">
                  <c:v>91.559797196540416</c:v>
                </c:pt>
                <c:pt idx="5">
                  <c:v>91.268128213034615</c:v>
                </c:pt>
                <c:pt idx="6">
                  <c:v>91.43847907515152</c:v>
                </c:pt>
                <c:pt idx="7">
                  <c:v>91.312611524210553</c:v>
                </c:pt>
                <c:pt idx="8">
                  <c:v>91.896454983394577</c:v>
                </c:pt>
                <c:pt idx="9">
                  <c:v>91.576478438231376</c:v>
                </c:pt>
                <c:pt idx="10">
                  <c:v>92.138080241827453</c:v>
                </c:pt>
                <c:pt idx="11">
                  <c:v>92.574319986655013</c:v>
                </c:pt>
                <c:pt idx="12">
                  <c:v>94.24851006182169</c:v>
                </c:pt>
                <c:pt idx="13">
                  <c:v>94.260136381788129</c:v>
                </c:pt>
                <c:pt idx="14">
                  <c:v>94.101411839637663</c:v>
                </c:pt>
                <c:pt idx="15">
                  <c:v>94.299059279067066</c:v>
                </c:pt>
                <c:pt idx="16">
                  <c:v>94.747430836033502</c:v>
                </c:pt>
                <c:pt idx="17">
                  <c:v>94.503783608910823</c:v>
                </c:pt>
                <c:pt idx="18">
                  <c:v>94.638001890540721</c:v>
                </c:pt>
                <c:pt idx="19">
                  <c:v>94.810910543050227</c:v>
                </c:pt>
                <c:pt idx="20">
                  <c:v>94.87727661037168</c:v>
                </c:pt>
                <c:pt idx="21">
                  <c:v>95.036744226015657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9-45E0-A43A-89C352442599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69-45E0-A43A-89C352442599}"/>
              </c:ext>
            </c:extLst>
          </c:dPt>
          <c:cat>
            <c:strRef>
              <c:f>Tasmania!$K$183:$K$223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Tasmania!$L$310:$L$350</c:f>
              <c:numCache>
                <c:formatCode>0.0</c:formatCode>
                <c:ptCount val="41"/>
                <c:pt idx="0">
                  <c:v>100</c:v>
                </c:pt>
                <c:pt idx="1">
                  <c:v>97.808742352608775</c:v>
                </c:pt>
                <c:pt idx="2">
                  <c:v>97.601203558423563</c:v>
                </c:pt>
                <c:pt idx="3">
                  <c:v>95.967964969663271</c:v>
                </c:pt>
                <c:pt idx="4">
                  <c:v>92.840128133993844</c:v>
                </c:pt>
                <c:pt idx="5">
                  <c:v>94.307972981373808</c:v>
                </c:pt>
                <c:pt idx="6">
                  <c:v>94.300540228388357</c:v>
                </c:pt>
                <c:pt idx="7">
                  <c:v>94.068050698679258</c:v>
                </c:pt>
                <c:pt idx="8">
                  <c:v>93.806166058763907</c:v>
                </c:pt>
                <c:pt idx="9">
                  <c:v>91.211181514347999</c:v>
                </c:pt>
                <c:pt idx="10">
                  <c:v>91.935754544140863</c:v>
                </c:pt>
                <c:pt idx="11">
                  <c:v>92.124400530737972</c:v>
                </c:pt>
                <c:pt idx="12">
                  <c:v>97.448043681186164</c:v>
                </c:pt>
                <c:pt idx="13">
                  <c:v>97.452279283446899</c:v>
                </c:pt>
                <c:pt idx="14">
                  <c:v>96.300905702788427</c:v>
                </c:pt>
                <c:pt idx="15">
                  <c:v>96.251116493669997</c:v>
                </c:pt>
                <c:pt idx="16">
                  <c:v>97.153655823137782</c:v>
                </c:pt>
                <c:pt idx="17">
                  <c:v>94.668415706818081</c:v>
                </c:pt>
                <c:pt idx="18">
                  <c:v>95.702494314886508</c:v>
                </c:pt>
                <c:pt idx="19">
                  <c:v>94.962842433429088</c:v>
                </c:pt>
                <c:pt idx="20">
                  <c:v>95.709335526176275</c:v>
                </c:pt>
                <c:pt idx="21">
                  <c:v>95.490739261341446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69-45E0-A43A-89C352442599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Tasmania!$L$183:$L$223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69-45E0-A43A-89C352442599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Tasmania!$L$225:$L$266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69-45E0-A43A-89C35244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Territory'!$L$36:$L$42</c:f>
              <c:numCache>
                <c:formatCode>0.0</c:formatCode>
                <c:ptCount val="7"/>
                <c:pt idx="0">
                  <c:v>103.49604221635884</c:v>
                </c:pt>
                <c:pt idx="1">
                  <c:v>98.078277492705496</c:v>
                </c:pt>
                <c:pt idx="2">
                  <c:v>97.709049255441002</c:v>
                </c:pt>
                <c:pt idx="3">
                  <c:v>97.269716229522871</c:v>
                </c:pt>
                <c:pt idx="4">
                  <c:v>98.284368692531956</c:v>
                </c:pt>
                <c:pt idx="5">
                  <c:v>96.216721158337222</c:v>
                </c:pt>
                <c:pt idx="6">
                  <c:v>92.561983471074385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A-4BEF-81DE-EACDB1715EC3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Territory'!$L$45:$L$51</c:f>
              <c:numCache>
                <c:formatCode>0.0</c:formatCode>
                <c:ptCount val="7"/>
                <c:pt idx="0">
                  <c:v>100.39577836411608</c:v>
                </c:pt>
                <c:pt idx="1">
                  <c:v>96.619378207063093</c:v>
                </c:pt>
                <c:pt idx="2">
                  <c:v>95.897766323024058</c:v>
                </c:pt>
                <c:pt idx="3">
                  <c:v>95.586787216900902</c:v>
                </c:pt>
                <c:pt idx="4">
                  <c:v>97.07333482843687</c:v>
                </c:pt>
                <c:pt idx="5">
                  <c:v>95.002335357309661</c:v>
                </c:pt>
                <c:pt idx="6">
                  <c:v>91.735537190082653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A-4BEF-81DE-EACDB1715EC3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Territory'!$L$54:$L$60</c:f>
              <c:numCache>
                <c:formatCode>0.0</c:formatCode>
                <c:ptCount val="7"/>
                <c:pt idx="0">
                  <c:v>101.05804749340371</c:v>
                </c:pt>
                <c:pt idx="1">
                  <c:v>97.063688499849079</c:v>
                </c:pt>
                <c:pt idx="2">
                  <c:v>96.515893470790388</c:v>
                </c:pt>
                <c:pt idx="3">
                  <c:v>96.101512845761349</c:v>
                </c:pt>
                <c:pt idx="4">
                  <c:v>97.882484862076709</c:v>
                </c:pt>
                <c:pt idx="5">
                  <c:v>95.687529191966377</c:v>
                </c:pt>
                <c:pt idx="6">
                  <c:v>91.04132231404958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A-4BEF-81DE-EACDB1715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Territory'!$L$65:$L$71</c:f>
              <c:numCache>
                <c:formatCode>0.0</c:formatCode>
                <c:ptCount val="7"/>
                <c:pt idx="0">
                  <c:v>100.6228765571914</c:v>
                </c:pt>
                <c:pt idx="1">
                  <c:v>96.638991697509255</c:v>
                </c:pt>
                <c:pt idx="2">
                  <c:v>98.221655286260983</c:v>
                </c:pt>
                <c:pt idx="3">
                  <c:v>99.559925093632955</c:v>
                </c:pt>
                <c:pt idx="4">
                  <c:v>99.022201771540324</c:v>
                </c:pt>
                <c:pt idx="5">
                  <c:v>96.722600943890924</c:v>
                </c:pt>
                <c:pt idx="6">
                  <c:v>86.563876651982369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D-4B38-8331-CBD7D13B4E8D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Territory'!$L$74:$L$80</c:f>
              <c:numCache>
                <c:formatCode>0.0</c:formatCode>
                <c:ptCount val="7"/>
                <c:pt idx="0">
                  <c:v>102.26500566251416</c:v>
                </c:pt>
                <c:pt idx="1">
                  <c:v>95.748724617385221</c:v>
                </c:pt>
                <c:pt idx="2">
                  <c:v>97.643880843400609</c:v>
                </c:pt>
                <c:pt idx="3">
                  <c:v>98.904494382022463</c:v>
                </c:pt>
                <c:pt idx="4">
                  <c:v>97.745312320257682</c:v>
                </c:pt>
                <c:pt idx="5">
                  <c:v>95.726271630833764</c:v>
                </c:pt>
                <c:pt idx="6">
                  <c:v>87.224669603524234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D-4B38-8331-CBD7D13B4E8D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Territory'!$L$83:$L$89</c:f>
              <c:numCache>
                <c:formatCode>0.0</c:formatCode>
                <c:ptCount val="7"/>
                <c:pt idx="0">
                  <c:v>102.75084937712344</c:v>
                </c:pt>
                <c:pt idx="1">
                  <c:v>96.214864459337804</c:v>
                </c:pt>
                <c:pt idx="2">
                  <c:v>97.698656862009443</c:v>
                </c:pt>
                <c:pt idx="3">
                  <c:v>99.278089887640448</c:v>
                </c:pt>
                <c:pt idx="4">
                  <c:v>98.198320487748759</c:v>
                </c:pt>
                <c:pt idx="5">
                  <c:v>96.3303618248558</c:v>
                </c:pt>
                <c:pt idx="6">
                  <c:v>87.171806167400874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D-4B38-8331-CBD7D13B4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'Northern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Territory'!$L$143:$L$161</c:f>
              <c:numCache>
                <c:formatCode>0.0%</c:formatCode>
                <c:ptCount val="19"/>
                <c:pt idx="0">
                  <c:v>1.2728056313748026E-2</c:v>
                </c:pt>
                <c:pt idx="1">
                  <c:v>2.6816070487956711E-2</c:v>
                </c:pt>
                <c:pt idx="2">
                  <c:v>2.8999664799118901E-2</c:v>
                </c:pt>
                <c:pt idx="3">
                  <c:v>1.4308289038931188E-2</c:v>
                </c:pt>
                <c:pt idx="4">
                  <c:v>8.2622228607000914E-2</c:v>
                </c:pt>
                <c:pt idx="5">
                  <c:v>2.7170425705118996E-2</c:v>
                </c:pt>
                <c:pt idx="6">
                  <c:v>8.4441890532969396E-2</c:v>
                </c:pt>
                <c:pt idx="7">
                  <c:v>7.2843940046928124E-2</c:v>
                </c:pt>
                <c:pt idx="8">
                  <c:v>4.1603217928458558E-2</c:v>
                </c:pt>
                <c:pt idx="9">
                  <c:v>5.6026432983766698E-3</c:v>
                </c:pt>
                <c:pt idx="10">
                  <c:v>1.4116745678302926E-2</c:v>
                </c:pt>
                <c:pt idx="11">
                  <c:v>1.7602834841737299E-2</c:v>
                </c:pt>
                <c:pt idx="12">
                  <c:v>5.5796580951012788E-2</c:v>
                </c:pt>
                <c:pt idx="13">
                  <c:v>5.1189963127903082E-2</c:v>
                </c:pt>
                <c:pt idx="14">
                  <c:v>0.14714360963463105</c:v>
                </c:pt>
                <c:pt idx="15">
                  <c:v>8.4681319733754729E-2</c:v>
                </c:pt>
                <c:pt idx="16">
                  <c:v>0.16540726907053585</c:v>
                </c:pt>
                <c:pt idx="17">
                  <c:v>2.016951587415601E-2</c:v>
                </c:pt>
                <c:pt idx="18">
                  <c:v>4.5730977349997606E-2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9-419F-93E7-FE6B0D5EEE22}"/>
            </c:ext>
          </c:extLst>
        </c:ser>
        <c:ser>
          <c:idx val="0"/>
          <c:order val="1"/>
          <c:tx>
            <c:strRef>
              <c:f>'Northern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Territory'!$L$163:$L$181</c:f>
              <c:numCache>
                <c:formatCode>0.0%</c:formatCode>
                <c:ptCount val="19"/>
                <c:pt idx="0">
                  <c:v>1.2976593995066087E-2</c:v>
                </c:pt>
                <c:pt idx="1">
                  <c:v>2.6213923263603365E-2</c:v>
                </c:pt>
                <c:pt idx="2">
                  <c:v>2.9262520307266494E-2</c:v>
                </c:pt>
                <c:pt idx="3">
                  <c:v>1.4801740909364407E-2</c:v>
                </c:pt>
                <c:pt idx="4">
                  <c:v>8.0707595419081804E-2</c:v>
                </c:pt>
                <c:pt idx="5">
                  <c:v>2.5782707234401011E-2</c:v>
                </c:pt>
                <c:pt idx="6">
                  <c:v>8.6283318959465685E-2</c:v>
                </c:pt>
                <c:pt idx="7">
                  <c:v>6.9134960588860581E-2</c:v>
                </c:pt>
                <c:pt idx="8">
                  <c:v>4.0233458352554201E-2</c:v>
                </c:pt>
                <c:pt idx="9">
                  <c:v>5.7863174151106117E-3</c:v>
                </c:pt>
                <c:pt idx="10">
                  <c:v>1.4320383481417598E-2</c:v>
                </c:pt>
                <c:pt idx="11">
                  <c:v>1.7228584608596241E-2</c:v>
                </c:pt>
                <c:pt idx="12">
                  <c:v>5.3240137186866966E-2</c:v>
                </c:pt>
                <c:pt idx="13">
                  <c:v>4.9339136364548022E-2</c:v>
                </c:pt>
                <c:pt idx="14">
                  <c:v>0.15432519705569708</c:v>
                </c:pt>
                <c:pt idx="15">
                  <c:v>8.3836418700736076E-2</c:v>
                </c:pt>
                <c:pt idx="16">
                  <c:v>0.16830461902565233</c:v>
                </c:pt>
                <c:pt idx="17">
                  <c:v>2.1801480174090938E-2</c:v>
                </c:pt>
                <c:pt idx="18">
                  <c:v>4.5357909304237949E-2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9-419F-93E7-FE6B0D5E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'Northern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Territory'!$L$94:$L$112</c:f>
              <c:numCache>
                <c:formatCode>0.0%</c:formatCode>
                <c:ptCount val="19"/>
                <c:pt idx="0">
                  <c:v>-6.8623024830698487E-3</c:v>
                </c:pt>
                <c:pt idx="1">
                  <c:v>-4.7757142857142831E-2</c:v>
                </c:pt>
                <c:pt idx="2">
                  <c:v>-1.7054161162483483E-2</c:v>
                </c:pt>
                <c:pt idx="3">
                  <c:v>7.7108433734940363E-3</c:v>
                </c:pt>
                <c:pt idx="4">
                  <c:v>-4.8457169352034368E-2</c:v>
                </c:pt>
                <c:pt idx="5">
                  <c:v>-7.5636235459992873E-2</c:v>
                </c:pt>
                <c:pt idx="6">
                  <c:v>-4.6410343654303965E-3</c:v>
                </c:pt>
                <c:pt idx="7">
                  <c:v>-7.5482513804890905E-2</c:v>
                </c:pt>
                <c:pt idx="8">
                  <c:v>-5.7955801104972449E-2</c:v>
                </c:pt>
                <c:pt idx="9">
                  <c:v>6.0512820512819143E-3</c:v>
                </c:pt>
                <c:pt idx="10">
                  <c:v>-1.1831750339213021E-2</c:v>
                </c:pt>
                <c:pt idx="11">
                  <c:v>-4.6594124047878216E-2</c:v>
                </c:pt>
                <c:pt idx="12">
                  <c:v>-7.0514933058702267E-2</c:v>
                </c:pt>
                <c:pt idx="13">
                  <c:v>-6.1103835360149739E-2</c:v>
                </c:pt>
                <c:pt idx="14">
                  <c:v>2.1659724030200556E-2</c:v>
                </c:pt>
                <c:pt idx="15">
                  <c:v>-3.5602804795295095E-2</c:v>
                </c:pt>
                <c:pt idx="16">
                  <c:v>-8.8205662671529961E-3</c:v>
                </c:pt>
                <c:pt idx="17">
                  <c:v>5.2934472934472954E-2</c:v>
                </c:pt>
                <c:pt idx="18">
                  <c:v>-3.3830366492146546E-2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8-412D-BA73-B5E08BF2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'Northern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'Northern Territory'!$L$268:$L$308</c:f>
              <c:numCache>
                <c:formatCode>0.0</c:formatCode>
                <c:ptCount val="41"/>
                <c:pt idx="0">
                  <c:v>100</c:v>
                </c:pt>
                <c:pt idx="1">
                  <c:v>98.907245127615766</c:v>
                </c:pt>
                <c:pt idx="2">
                  <c:v>96.392280802566674</c:v>
                </c:pt>
                <c:pt idx="3">
                  <c:v>94.576449743810755</c:v>
                </c:pt>
                <c:pt idx="4">
                  <c:v>92.995259301824447</c:v>
                </c:pt>
                <c:pt idx="5">
                  <c:v>92.441698989608781</c:v>
                </c:pt>
                <c:pt idx="6">
                  <c:v>92.764449552267394</c:v>
                </c:pt>
                <c:pt idx="7">
                  <c:v>93.268208590719723</c:v>
                </c:pt>
                <c:pt idx="8">
                  <c:v>93.85816214145477</c:v>
                </c:pt>
                <c:pt idx="9">
                  <c:v>94.684671742565712</c:v>
                </c:pt>
                <c:pt idx="10">
                  <c:v>95.366566106402345</c:v>
                </c:pt>
                <c:pt idx="11">
                  <c:v>95.643346262510178</c:v>
                </c:pt>
                <c:pt idx="12">
                  <c:v>95.666331465785575</c:v>
                </c:pt>
                <c:pt idx="13">
                  <c:v>96.596274481635774</c:v>
                </c:pt>
                <c:pt idx="14">
                  <c:v>97.392137145046206</c:v>
                </c:pt>
                <c:pt idx="15">
                  <c:v>97.108652971316374</c:v>
                </c:pt>
                <c:pt idx="16">
                  <c:v>98.12191734903989</c:v>
                </c:pt>
                <c:pt idx="17">
                  <c:v>98.228223914188575</c:v>
                </c:pt>
                <c:pt idx="18">
                  <c:v>97.379686826605365</c:v>
                </c:pt>
                <c:pt idx="19">
                  <c:v>97.113441555332088</c:v>
                </c:pt>
                <c:pt idx="20">
                  <c:v>97.098118086481833</c:v>
                </c:pt>
                <c:pt idx="21">
                  <c:v>97.411636259158158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7-423B-87F1-07C4E2D8639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E7-423B-87F1-07C4E2D86395}"/>
              </c:ext>
            </c:extLst>
          </c:dPt>
          <c:cat>
            <c:strRef>
              <c:f>'Northern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'Northern Territory'!$L$310:$L$350</c:f>
              <c:numCache>
                <c:formatCode>0.0</c:formatCode>
                <c:ptCount val="41"/>
                <c:pt idx="0">
                  <c:v>100</c:v>
                </c:pt>
                <c:pt idx="1">
                  <c:v>98.892510343775427</c:v>
                </c:pt>
                <c:pt idx="2">
                  <c:v>97.194105240354787</c:v>
                </c:pt>
                <c:pt idx="3">
                  <c:v>96.181548816038898</c:v>
                </c:pt>
                <c:pt idx="4">
                  <c:v>95.109113514188209</c:v>
                </c:pt>
                <c:pt idx="5">
                  <c:v>95.279425444743495</c:v>
                </c:pt>
                <c:pt idx="6">
                  <c:v>96.138947312390172</c:v>
                </c:pt>
                <c:pt idx="7">
                  <c:v>96.552991252212195</c:v>
                </c:pt>
                <c:pt idx="8">
                  <c:v>95.300091948034563</c:v>
                </c:pt>
                <c:pt idx="9">
                  <c:v>95.012201129794278</c:v>
                </c:pt>
                <c:pt idx="10">
                  <c:v>95.048978508901286</c:v>
                </c:pt>
                <c:pt idx="11">
                  <c:v>94.873935193744359</c:v>
                </c:pt>
                <c:pt idx="12">
                  <c:v>94.740885571161485</c:v>
                </c:pt>
                <c:pt idx="13">
                  <c:v>95.331690509530105</c:v>
                </c:pt>
                <c:pt idx="14">
                  <c:v>96.643128972088235</c:v>
                </c:pt>
                <c:pt idx="15">
                  <c:v>96.964418084010546</c:v>
                </c:pt>
                <c:pt idx="16">
                  <c:v>99.127914503485542</c:v>
                </c:pt>
                <c:pt idx="17">
                  <c:v>96.952620008050701</c:v>
                </c:pt>
                <c:pt idx="18">
                  <c:v>96.076590633828758</c:v>
                </c:pt>
                <c:pt idx="19">
                  <c:v>95.146504565445539</c:v>
                </c:pt>
                <c:pt idx="20">
                  <c:v>95.552914523155536</c:v>
                </c:pt>
                <c:pt idx="21">
                  <c:v>96.670472611849405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7-423B-87F1-07C4E2D8639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'Northern Territory'!$L$183:$L$223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7-423B-87F1-07C4E2D8639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'Northern Territory'!$L$225:$L$266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E7-423B-87F1-07C4E2D8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Territory'!$L$36:$L$42</c:f>
              <c:numCache>
                <c:formatCode>0.0</c:formatCode>
                <c:ptCount val="7"/>
                <c:pt idx="0">
                  <c:v>94.817432273262654</c:v>
                </c:pt>
                <c:pt idx="1">
                  <c:v>94.671361502347423</c:v>
                </c:pt>
                <c:pt idx="2">
                  <c:v>97.371868672833386</c:v>
                </c:pt>
                <c:pt idx="3">
                  <c:v>98.175294720656069</c:v>
                </c:pt>
                <c:pt idx="4">
                  <c:v>97.67627045026785</c:v>
                </c:pt>
                <c:pt idx="5">
                  <c:v>96.715781998934844</c:v>
                </c:pt>
                <c:pt idx="6">
                  <c:v>91.503267973856211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0-44D2-9F7E-C9CACA2CA39E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Territory'!$L$45:$L$51</c:f>
              <c:numCache>
                <c:formatCode>0.0</c:formatCode>
                <c:ptCount val="7"/>
                <c:pt idx="0">
                  <c:v>95.347467608951703</c:v>
                </c:pt>
                <c:pt idx="1">
                  <c:v>93.112676056338032</c:v>
                </c:pt>
                <c:pt idx="2">
                  <c:v>96.014133153360589</c:v>
                </c:pt>
                <c:pt idx="3">
                  <c:v>97.221937467965148</c:v>
                </c:pt>
                <c:pt idx="4">
                  <c:v>96.699001013464596</c:v>
                </c:pt>
                <c:pt idx="5">
                  <c:v>95.206816971418434</c:v>
                </c:pt>
                <c:pt idx="6">
                  <c:v>89.106753812636157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0-44D2-9F7E-C9CACA2CA39E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Territory'!$L$54:$L$60</c:f>
              <c:numCache>
                <c:formatCode>0.0</c:formatCode>
                <c:ptCount val="7"/>
                <c:pt idx="0">
                  <c:v>96.756183745583044</c:v>
                </c:pt>
                <c:pt idx="1">
                  <c:v>92.472582159624423</c:v>
                </c:pt>
                <c:pt idx="2">
                  <c:v>94.595101036166582</c:v>
                </c:pt>
                <c:pt idx="3">
                  <c:v>95.953664787288574</c:v>
                </c:pt>
                <c:pt idx="4">
                  <c:v>95.717822498914146</c:v>
                </c:pt>
                <c:pt idx="5">
                  <c:v>93.222794248180364</c:v>
                </c:pt>
                <c:pt idx="6">
                  <c:v>86.187363834422655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0-44D2-9F7E-C9CACA2CA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Territory'!$L$65:$L$71</c:f>
              <c:numCache>
                <c:formatCode>0.0</c:formatCode>
                <c:ptCount val="7"/>
                <c:pt idx="0">
                  <c:v>93.328240387063914</c:v>
                </c:pt>
                <c:pt idx="1">
                  <c:v>94.175508902955514</c:v>
                </c:pt>
                <c:pt idx="2">
                  <c:v>97.677848954821314</c:v>
                </c:pt>
                <c:pt idx="3">
                  <c:v>97.915146460961125</c:v>
                </c:pt>
                <c:pt idx="4">
                  <c:v>98.073231425524355</c:v>
                </c:pt>
                <c:pt idx="5">
                  <c:v>96.060211856532234</c:v>
                </c:pt>
                <c:pt idx="6">
                  <c:v>90.652818991097931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C-41B1-8147-4980FB4BD047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Territory'!$L$74:$L$80</c:f>
              <c:numCache>
                <c:formatCode>0.0</c:formatCode>
                <c:ptCount val="7"/>
                <c:pt idx="0">
                  <c:v>95.67099567099568</c:v>
                </c:pt>
                <c:pt idx="1">
                  <c:v>93.465094038890655</c:v>
                </c:pt>
                <c:pt idx="2">
                  <c:v>97.033041132838832</c:v>
                </c:pt>
                <c:pt idx="3">
                  <c:v>97.842176587094755</c:v>
                </c:pt>
                <c:pt idx="4">
                  <c:v>97.575542125844294</c:v>
                </c:pt>
                <c:pt idx="5">
                  <c:v>94.96376138264263</c:v>
                </c:pt>
                <c:pt idx="6">
                  <c:v>88.130563798219583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C-41B1-8147-4980FB4BD047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Territory'!$L$83:$L$89</c:f>
              <c:numCache>
                <c:formatCode>0.0</c:formatCode>
                <c:ptCount val="7"/>
                <c:pt idx="0">
                  <c:v>96.408454290807228</c:v>
                </c:pt>
                <c:pt idx="1">
                  <c:v>92.043991074274771</c:v>
                </c:pt>
                <c:pt idx="2">
                  <c:v>94.8028489548213</c:v>
                </c:pt>
                <c:pt idx="3">
                  <c:v>96.534452204732617</c:v>
                </c:pt>
                <c:pt idx="4">
                  <c:v>96.499822253821549</c:v>
                </c:pt>
                <c:pt idx="5">
                  <c:v>92.537074893142531</c:v>
                </c:pt>
                <c:pt idx="6">
                  <c:v>85.61127596439168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C-41B1-8147-4980FB4BD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'Australian Capital Territory'!$K$9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Territory'!$L$143:$L$161</c:f>
              <c:numCache>
                <c:formatCode>0.0%</c:formatCode>
                <c:ptCount val="19"/>
                <c:pt idx="0">
                  <c:v>1.7340920418674199E-3</c:v>
                </c:pt>
                <c:pt idx="1">
                  <c:v>9.8126765243395915E-4</c:v>
                </c:pt>
                <c:pt idx="2">
                  <c:v>2.1162153181591627E-2</c:v>
                </c:pt>
                <c:pt idx="3">
                  <c:v>6.4119870410367175E-3</c:v>
                </c:pt>
                <c:pt idx="4">
                  <c:v>5.3170169463366009E-2</c:v>
                </c:pt>
                <c:pt idx="5">
                  <c:v>1.5212244558896826E-2</c:v>
                </c:pt>
                <c:pt idx="6">
                  <c:v>7.9654012294401069E-2</c:v>
                </c:pt>
                <c:pt idx="7">
                  <c:v>8.1948828709087887E-2</c:v>
                </c:pt>
                <c:pt idx="8">
                  <c:v>1.6105250041535138E-2</c:v>
                </c:pt>
                <c:pt idx="9">
                  <c:v>1.7693969097856786E-2</c:v>
                </c:pt>
                <c:pt idx="10">
                  <c:v>1.8882912443927563E-2</c:v>
                </c:pt>
                <c:pt idx="11">
                  <c:v>1.747590961953813E-2</c:v>
                </c:pt>
                <c:pt idx="12">
                  <c:v>0.12617855956138893</c:v>
                </c:pt>
                <c:pt idx="13">
                  <c:v>7.5111106496095703E-2</c:v>
                </c:pt>
                <c:pt idx="14">
                  <c:v>0.23869205848147532</c:v>
                </c:pt>
                <c:pt idx="15">
                  <c:v>7.5453771390596447E-2</c:v>
                </c:pt>
                <c:pt idx="16">
                  <c:v>9.9523384283103505E-2</c:v>
                </c:pt>
                <c:pt idx="17">
                  <c:v>1.857659079581326E-2</c:v>
                </c:pt>
                <c:pt idx="18">
                  <c:v>3.6005773384283103E-2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C-4340-B2C7-B1E1B13F5D42}"/>
            </c:ext>
          </c:extLst>
        </c:ser>
        <c:ser>
          <c:idx val="0"/>
          <c:order val="1"/>
          <c:tx>
            <c:strRef>
              <c:f>'Australian Capital Territory'!$K$8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Territory'!$L$163:$L$181</c:f>
              <c:numCache>
                <c:formatCode>0.0%</c:formatCode>
                <c:ptCount val="19"/>
                <c:pt idx="0">
                  <c:v>1.4851369276467441E-3</c:v>
                </c:pt>
                <c:pt idx="1">
                  <c:v>1.0872323168432767E-3</c:v>
                </c:pt>
                <c:pt idx="2">
                  <c:v>2.1727833465986515E-2</c:v>
                </c:pt>
                <c:pt idx="3">
                  <c:v>6.994154285672214E-3</c:v>
                </c:pt>
                <c:pt idx="4">
                  <c:v>5.3308009267078606E-2</c:v>
                </c:pt>
                <c:pt idx="5">
                  <c:v>1.617958607591E-2</c:v>
                </c:pt>
                <c:pt idx="6">
                  <c:v>7.9938058306816426E-2</c:v>
                </c:pt>
                <c:pt idx="7">
                  <c:v>7.0894272206533257E-2</c:v>
                </c:pt>
                <c:pt idx="8">
                  <c:v>1.5714429981590453E-2</c:v>
                </c:pt>
                <c:pt idx="9">
                  <c:v>1.7552637197696612E-2</c:v>
                </c:pt>
                <c:pt idx="10">
                  <c:v>2.0304343731562844E-2</c:v>
                </c:pt>
                <c:pt idx="11">
                  <c:v>1.5686408530125422E-2</c:v>
                </c:pt>
                <c:pt idx="12">
                  <c:v>0.12632070320436833</c:v>
                </c:pt>
                <c:pt idx="13">
                  <c:v>7.2704457971174377E-2</c:v>
                </c:pt>
                <c:pt idx="14">
                  <c:v>0.25085363780526759</c:v>
                </c:pt>
                <c:pt idx="15">
                  <c:v>7.256995500414222E-2</c:v>
                </c:pt>
                <c:pt idx="16">
                  <c:v>0.10154974010927927</c:v>
                </c:pt>
                <c:pt idx="17">
                  <c:v>1.7731974487072824E-2</c:v>
                </c:pt>
                <c:pt idx="18">
                  <c:v>3.7397429125232917E-2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C-4340-B2C7-B1E1B13F5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'Australian Capital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Territory'!$L$94:$L$112</c:f>
              <c:numCache>
                <c:formatCode>0.0%</c:formatCode>
                <c:ptCount val="19"/>
                <c:pt idx="0">
                  <c:v>-0.19071856287425148</c:v>
                </c:pt>
                <c:pt idx="1">
                  <c:v>4.6984126984126906E-2</c:v>
                </c:pt>
                <c:pt idx="2">
                  <c:v>-2.9798822374877298E-2</c:v>
                </c:pt>
                <c:pt idx="3">
                  <c:v>3.0736842105263174E-2</c:v>
                </c:pt>
                <c:pt idx="4">
                  <c:v>-5.2608143735963342E-2</c:v>
                </c:pt>
                <c:pt idx="5">
                  <c:v>5.0307167235494887E-3</c:v>
                </c:pt>
                <c:pt idx="6">
                  <c:v>-5.168817624820754E-2</c:v>
                </c:pt>
                <c:pt idx="7">
                  <c:v>-0.18252660922453112</c:v>
                </c:pt>
                <c:pt idx="8">
                  <c:v>-7.7988394584139309E-2</c:v>
                </c:pt>
                <c:pt idx="9">
                  <c:v>-6.2605633802816918E-2</c:v>
                </c:pt>
                <c:pt idx="10">
                  <c:v>1.6073687104756651E-2</c:v>
                </c:pt>
                <c:pt idx="11">
                  <c:v>-0.15181818181818185</c:v>
                </c:pt>
                <c:pt idx="12">
                  <c:v>-5.3993334156277051E-2</c:v>
                </c:pt>
                <c:pt idx="13">
                  <c:v>-8.5334900117508883E-2</c:v>
                </c:pt>
                <c:pt idx="14">
                  <c:v>-6.912167746987441E-3</c:v>
                </c:pt>
                <c:pt idx="15">
                  <c:v>-9.1173192045689189E-2</c:v>
                </c:pt>
                <c:pt idx="16">
                  <c:v>-3.5818248213260961E-2</c:v>
                </c:pt>
                <c:pt idx="17">
                  <c:v>-9.8021240916713159E-2</c:v>
                </c:pt>
                <c:pt idx="18">
                  <c:v>-1.8534967555876025E-2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4-41F7-9463-65F88805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South Wales'!$K$94:$K$112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Wales'!$L$94:$L$112</c:f>
              <c:numCache>
                <c:formatCode>0.0%</c:formatCode>
                <c:ptCount val="19"/>
                <c:pt idx="0">
                  <c:v>-0.10795710032205141</c:v>
                </c:pt>
                <c:pt idx="1">
                  <c:v>3.5375731213439288E-2</c:v>
                </c:pt>
                <c:pt idx="2">
                  <c:v>-4.3894641506615262E-2</c:v>
                </c:pt>
                <c:pt idx="3">
                  <c:v>7.6877589718379102E-2</c:v>
                </c:pt>
                <c:pt idx="4">
                  <c:v>-7.3825496107636224E-2</c:v>
                </c:pt>
                <c:pt idx="5">
                  <c:v>-4.806066553662236E-2</c:v>
                </c:pt>
                <c:pt idx="6">
                  <c:v>-4.7909441949090859E-2</c:v>
                </c:pt>
                <c:pt idx="7">
                  <c:v>-0.15340146416153622</c:v>
                </c:pt>
                <c:pt idx="8">
                  <c:v>-5.2638402567302567E-2</c:v>
                </c:pt>
                <c:pt idx="9">
                  <c:v>-9.0482049398585951E-2</c:v>
                </c:pt>
                <c:pt idx="10">
                  <c:v>1.2872746487978537E-2</c:v>
                </c:pt>
                <c:pt idx="11">
                  <c:v>-9.4086117011005999E-2</c:v>
                </c:pt>
                <c:pt idx="12">
                  <c:v>-4.007115616123258E-2</c:v>
                </c:pt>
                <c:pt idx="13">
                  <c:v>-8.0050893872067763E-2</c:v>
                </c:pt>
                <c:pt idx="14">
                  <c:v>2.6084914641111956E-2</c:v>
                </c:pt>
                <c:pt idx="15">
                  <c:v>-2.2329741014500915E-2</c:v>
                </c:pt>
                <c:pt idx="16">
                  <c:v>8.5587436385774485E-3</c:v>
                </c:pt>
                <c:pt idx="17">
                  <c:v>-0.15312813887094434</c:v>
                </c:pt>
                <c:pt idx="18">
                  <c:v>-6.723307537290768E-2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F-4AE3-B92C-D91570344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'Australian Capital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'Australian Capital Territory'!$L$268:$L$308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99.341668051171297</c:v>
                </c:pt>
                <c:pt idx="2">
                  <c:v>96.811658913440766</c:v>
                </c:pt>
                <c:pt idx="3">
                  <c:v>94.555781691310841</c:v>
                </c:pt>
                <c:pt idx="4">
                  <c:v>93.133722379132749</c:v>
                </c:pt>
                <c:pt idx="5">
                  <c:v>92.381417178933376</c:v>
                </c:pt>
                <c:pt idx="6">
                  <c:v>92.163357700614725</c:v>
                </c:pt>
                <c:pt idx="7">
                  <c:v>92.818574514038872</c:v>
                </c:pt>
                <c:pt idx="8">
                  <c:v>93.458734839674364</c:v>
                </c:pt>
                <c:pt idx="9">
                  <c:v>93.896930553248055</c:v>
                </c:pt>
                <c:pt idx="10">
                  <c:v>94.391198704103672</c:v>
                </c:pt>
                <c:pt idx="11">
                  <c:v>94.584856288419999</c:v>
                </c:pt>
                <c:pt idx="12">
                  <c:v>94.89688901810932</c:v>
                </c:pt>
                <c:pt idx="13">
                  <c:v>95.12533228110982</c:v>
                </c:pt>
                <c:pt idx="14">
                  <c:v>95.293549592955642</c:v>
                </c:pt>
                <c:pt idx="15">
                  <c:v>95.834544774879546</c:v>
                </c:pt>
                <c:pt idx="16">
                  <c:v>96.340235088885194</c:v>
                </c:pt>
                <c:pt idx="17">
                  <c:v>96.592041867419837</c:v>
                </c:pt>
                <c:pt idx="18">
                  <c:v>96.163710749293912</c:v>
                </c:pt>
                <c:pt idx="19">
                  <c:v>95.915538295397909</c:v>
                </c:pt>
                <c:pt idx="20">
                  <c:v>95.801835853131749</c:v>
                </c:pt>
                <c:pt idx="21">
                  <c:v>94.494216231932228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8-4051-8DDB-05C7C3FCADC8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88-4051-8DDB-05C7C3FCADC8}"/>
              </c:ext>
            </c:extLst>
          </c:dPt>
          <c:cat>
            <c:strRef>
              <c:f>'Australian Capital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'Australian Capital Territory'!$L$310:$L$350</c:f>
              <c:numCache>
                <c:formatCode>0.0</c:formatCode>
                <c:ptCount val="41"/>
                <c:pt idx="0">
                  <c:v>100</c:v>
                </c:pt>
                <c:pt idx="1">
                  <c:v>98.782986396910218</c:v>
                </c:pt>
                <c:pt idx="2">
                  <c:v>97.671551815330048</c:v>
                </c:pt>
                <c:pt idx="3">
                  <c:v>98.363869946115798</c:v>
                </c:pt>
                <c:pt idx="4">
                  <c:v>98.276128849378637</c:v>
                </c:pt>
                <c:pt idx="5">
                  <c:v>98.247824134943642</c:v>
                </c:pt>
                <c:pt idx="6">
                  <c:v>97.885395575719116</c:v>
                </c:pt>
                <c:pt idx="7">
                  <c:v>99.087371549366054</c:v>
                </c:pt>
                <c:pt idx="8">
                  <c:v>99.835373444518765</c:v>
                </c:pt>
                <c:pt idx="9">
                  <c:v>97.519434452805768</c:v>
                </c:pt>
                <c:pt idx="10">
                  <c:v>96.273587636154772</c:v>
                </c:pt>
                <c:pt idx="11">
                  <c:v>96.818145518207047</c:v>
                </c:pt>
                <c:pt idx="12">
                  <c:v>97.772038415460983</c:v>
                </c:pt>
                <c:pt idx="13">
                  <c:v>97.788311662691996</c:v>
                </c:pt>
                <c:pt idx="14">
                  <c:v>98.372249925798315</c:v>
                </c:pt>
                <c:pt idx="15">
                  <c:v>99.493427928593761</c:v>
                </c:pt>
                <c:pt idx="16">
                  <c:v>100.9841642904715</c:v>
                </c:pt>
                <c:pt idx="17">
                  <c:v>99.45991444700762</c:v>
                </c:pt>
                <c:pt idx="18">
                  <c:v>97.794918228430816</c:v>
                </c:pt>
                <c:pt idx="19">
                  <c:v>96.477493413453203</c:v>
                </c:pt>
                <c:pt idx="20">
                  <c:v>96.637579816076212</c:v>
                </c:pt>
                <c:pt idx="21">
                  <c:v>96.097640229326174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88-4051-8DDB-05C7C3FCADC8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'Australian Capital Territory'!$L$183:$L$223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88-4051-8DDB-05C7C3FCADC8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'Australian Capital Territory'!$L$225:$L$266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88-4051-8DDB-05C7C3FCA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3881862518050296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'New South Wales'!$K$183:$K$223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'New South Wales'!$L$268:$L$308</c:f>
              <c:numCache>
                <c:formatCode>0.0</c:formatCode>
                <c:ptCount val="41"/>
                <c:pt idx="0">
                  <c:v>100</c:v>
                </c:pt>
                <c:pt idx="1">
                  <c:v>99.262384872546619</c:v>
                </c:pt>
                <c:pt idx="2">
                  <c:v>96.368028992509153</c:v>
                </c:pt>
                <c:pt idx="3">
                  <c:v>93.788606328555886</c:v>
                </c:pt>
                <c:pt idx="4">
                  <c:v>92.173505522699926</c:v>
                </c:pt>
                <c:pt idx="5">
                  <c:v>91.577875369517201</c:v>
                </c:pt>
                <c:pt idx="6">
                  <c:v>91.721685120078973</c:v>
                </c:pt>
                <c:pt idx="7">
                  <c:v>92.198849637854323</c:v>
                </c:pt>
                <c:pt idx="8">
                  <c:v>92.880012559095235</c:v>
                </c:pt>
                <c:pt idx="9">
                  <c:v>93.594137312388384</c:v>
                </c:pt>
                <c:pt idx="10">
                  <c:v>94.017832988363722</c:v>
                </c:pt>
                <c:pt idx="11">
                  <c:v>94.663658971903658</c:v>
                </c:pt>
                <c:pt idx="12">
                  <c:v>95.745722347832483</c:v>
                </c:pt>
                <c:pt idx="13">
                  <c:v>95.756004817409419</c:v>
                </c:pt>
                <c:pt idx="14">
                  <c:v>95.959742538547673</c:v>
                </c:pt>
                <c:pt idx="15">
                  <c:v>96.04562288304227</c:v>
                </c:pt>
                <c:pt idx="16">
                  <c:v>96.240844981488664</c:v>
                </c:pt>
                <c:pt idx="17">
                  <c:v>96.282496224450966</c:v>
                </c:pt>
                <c:pt idx="18">
                  <c:v>95.994355358672806</c:v>
                </c:pt>
                <c:pt idx="19">
                  <c:v>96.039743048326457</c:v>
                </c:pt>
                <c:pt idx="20">
                  <c:v>95.85419516069328</c:v>
                </c:pt>
                <c:pt idx="21">
                  <c:v>95.62697691339379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C-4E36-9A60-13DE16E5A6F4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BEC-4E36-9A60-13DE16E5A6F4}"/>
              </c:ext>
            </c:extLst>
          </c:dPt>
          <c:cat>
            <c:strRef>
              <c:f>'New South Wales'!$K$183:$K$223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'New South Wales'!$L$310:$L$350</c:f>
              <c:numCache>
                <c:formatCode>0.0</c:formatCode>
                <c:ptCount val="41"/>
                <c:pt idx="0">
                  <c:v>100</c:v>
                </c:pt>
                <c:pt idx="1">
                  <c:v>100.2018079089098</c:v>
                </c:pt>
                <c:pt idx="2">
                  <c:v>99.370160584640388</c:v>
                </c:pt>
                <c:pt idx="3">
                  <c:v>97.443230924824107</c:v>
                </c:pt>
                <c:pt idx="4">
                  <c:v>94.910905074801406</c:v>
                </c:pt>
                <c:pt idx="5">
                  <c:v>94.551132279486666</c:v>
                </c:pt>
                <c:pt idx="6">
                  <c:v>94.087523044233834</c:v>
                </c:pt>
                <c:pt idx="7">
                  <c:v>94.37535549548474</c:v>
                </c:pt>
                <c:pt idx="8">
                  <c:v>92.466468875062347</c:v>
                </c:pt>
                <c:pt idx="9">
                  <c:v>91.999700971866076</c:v>
                </c:pt>
                <c:pt idx="10">
                  <c:v>91.835815517322033</c:v>
                </c:pt>
                <c:pt idx="11">
                  <c:v>94.251205996629935</c:v>
                </c:pt>
                <c:pt idx="12">
                  <c:v>95.448881222927113</c:v>
                </c:pt>
                <c:pt idx="13">
                  <c:v>95.83539646642879</c:v>
                </c:pt>
                <c:pt idx="14">
                  <c:v>96.919382210703702</c:v>
                </c:pt>
                <c:pt idx="15">
                  <c:v>96.316566341988334</c:v>
                </c:pt>
                <c:pt idx="16">
                  <c:v>96.880263144651906</c:v>
                </c:pt>
                <c:pt idx="17">
                  <c:v>94.613956161222362</c:v>
                </c:pt>
                <c:pt idx="18">
                  <c:v>93.881894033586818</c:v>
                </c:pt>
                <c:pt idx="19">
                  <c:v>93.349324977769243</c:v>
                </c:pt>
                <c:pt idx="20">
                  <c:v>93.404539791438296</c:v>
                </c:pt>
                <c:pt idx="21">
                  <c:v>93.596776102985473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C-4E36-9A60-13DE16E5A6F4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'New South Wales'!$L$183:$L$223</c:f>
              <c:numCache>
                <c:formatCode>0.0</c:formatCode>
                <c:ptCount val="41"/>
                <c:pt idx="0">
                  <c:v>100</c:v>
                </c:pt>
                <c:pt idx="1">
                  <c:v>99.296317714657718</c:v>
                </c:pt>
                <c:pt idx="2">
                  <c:v>96.375553613832579</c:v>
                </c:pt>
                <c:pt idx="3">
                  <c:v>93.719042064567446</c:v>
                </c:pt>
                <c:pt idx="4">
                  <c:v>91.94945704453815</c:v>
                </c:pt>
                <c:pt idx="5">
                  <c:v>91.460424261781782</c:v>
                </c:pt>
                <c:pt idx="6">
                  <c:v>91.773970312275026</c:v>
                </c:pt>
                <c:pt idx="7">
                  <c:v>92.164331674426521</c:v>
                </c:pt>
                <c:pt idx="8">
                  <c:v>92.706147429304167</c:v>
                </c:pt>
                <c:pt idx="9">
                  <c:v>93.234755715771158</c:v>
                </c:pt>
                <c:pt idx="10">
                  <c:v>93.533668491604857</c:v>
                </c:pt>
                <c:pt idx="11">
                  <c:v>94.05609515755863</c:v>
                </c:pt>
                <c:pt idx="12">
                  <c:v>94.995542010396193</c:v>
                </c:pt>
                <c:pt idx="13">
                  <c:v>95.4620714432114</c:v>
                </c:pt>
                <c:pt idx="14">
                  <c:v>95.685078796900939</c:v>
                </c:pt>
                <c:pt idx="15">
                  <c:v>95.589315270619437</c:v>
                </c:pt>
                <c:pt idx="16">
                  <c:v>96.048406122149387</c:v>
                </c:pt>
                <c:pt idx="17">
                  <c:v>96.13680610957978</c:v>
                </c:pt>
                <c:pt idx="18">
                  <c:v>95.918099437791469</c:v>
                </c:pt>
                <c:pt idx="19">
                  <c:v>95.887137398475801</c:v>
                </c:pt>
                <c:pt idx="20">
                  <c:v>95.429101174554802</c:v>
                </c:pt>
                <c:pt idx="21">
                  <c:v>95.146919953642524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EC-4E36-9A60-13DE16E5A6F4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Wales'!$K$183:$K$223</c:f>
              <c:strCache>
                <c:ptCount val="22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</c:strCache>
            </c:strRef>
          </c:cat>
          <c:val>
            <c:numRef>
              <c:f>'New South Wales'!$L$225:$L$266</c:f>
              <c:numCache>
                <c:formatCode>0.0</c:formatCode>
                <c:ptCount val="42"/>
                <c:pt idx="0">
                  <c:v>100</c:v>
                </c:pt>
                <c:pt idx="1">
                  <c:v>99.679022327736917</c:v>
                </c:pt>
                <c:pt idx="2">
                  <c:v>98.415563097365649</c:v>
                </c:pt>
                <c:pt idx="3">
                  <c:v>96.74345147651735</c:v>
                </c:pt>
                <c:pt idx="4">
                  <c:v>94.153469973475467</c:v>
                </c:pt>
                <c:pt idx="5">
                  <c:v>94.028014187640679</c:v>
                </c:pt>
                <c:pt idx="6">
                  <c:v>94.241584667163124</c:v>
                </c:pt>
                <c:pt idx="7">
                  <c:v>94.69945507829739</c:v>
                </c:pt>
                <c:pt idx="8">
                  <c:v>93.348592743954768</c:v>
                </c:pt>
                <c:pt idx="9">
                  <c:v>92.688891497721542</c:v>
                </c:pt>
                <c:pt idx="10">
                  <c:v>92.290915163631269</c:v>
                </c:pt>
                <c:pt idx="11">
                  <c:v>93.57239198043645</c:v>
                </c:pt>
                <c:pt idx="12">
                  <c:v>95.371011678454039</c:v>
                </c:pt>
                <c:pt idx="13">
                  <c:v>96.012368220871494</c:v>
                </c:pt>
                <c:pt idx="14">
                  <c:v>96.877479639549776</c:v>
                </c:pt>
                <c:pt idx="15">
                  <c:v>96.890505832900416</c:v>
                </c:pt>
                <c:pt idx="16">
                  <c:v>98.279295387150043</c:v>
                </c:pt>
                <c:pt idx="17">
                  <c:v>95.658793558774207</c:v>
                </c:pt>
                <c:pt idx="18">
                  <c:v>95.02122093102065</c:v>
                </c:pt>
                <c:pt idx="19">
                  <c:v>94.374427637612939</c:v>
                </c:pt>
                <c:pt idx="20">
                  <c:v>94.068434121324231</c:v>
                </c:pt>
                <c:pt idx="21">
                  <c:v>93.815619314843516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EC-4E36-9A60-13DE16E5A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7"/>
        <c:majorTimeUnit val="days"/>
      </c:dateAx>
      <c:valAx>
        <c:axId val="10838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Victoria!$L$36:$L$42</c:f>
              <c:numCache>
                <c:formatCode>0.0</c:formatCode>
                <c:ptCount val="7"/>
                <c:pt idx="0">
                  <c:v>92.786195896469223</c:v>
                </c:pt>
                <c:pt idx="1">
                  <c:v>92.128582328295877</c:v>
                </c:pt>
                <c:pt idx="2">
                  <c:v>96.34761188872119</c:v>
                </c:pt>
                <c:pt idx="3">
                  <c:v>97.230103195836875</c:v>
                </c:pt>
                <c:pt idx="4">
                  <c:v>97.056260156696837</c:v>
                </c:pt>
                <c:pt idx="5">
                  <c:v>94.070003161673085</c:v>
                </c:pt>
                <c:pt idx="6">
                  <c:v>88.509600731484312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3-4A3D-A26F-4FFC93B04013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Victoria!$L$45:$L$51</c:f>
              <c:numCache>
                <c:formatCode>0.0</c:formatCode>
                <c:ptCount val="7"/>
                <c:pt idx="0">
                  <c:v>88.576330989149085</c:v>
                </c:pt>
                <c:pt idx="1">
                  <c:v>89.527085815251581</c:v>
                </c:pt>
                <c:pt idx="2">
                  <c:v>94.695383270373</c:v>
                </c:pt>
                <c:pt idx="3">
                  <c:v>96.106635698115426</c:v>
                </c:pt>
                <c:pt idx="4">
                  <c:v>96.170187654903813</c:v>
                </c:pt>
                <c:pt idx="5">
                  <c:v>93.276795179378453</c:v>
                </c:pt>
                <c:pt idx="6">
                  <c:v>87.534288326729666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3-4A3D-A26F-4FFC93B04013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Victoria!$L$54:$L$60</c:f>
              <c:numCache>
                <c:formatCode>0.0</c:formatCode>
                <c:ptCount val="7"/>
                <c:pt idx="0">
                  <c:v>88.70862031465235</c:v>
                </c:pt>
                <c:pt idx="1">
                  <c:v>88.918394527955883</c:v>
                </c:pt>
                <c:pt idx="2">
                  <c:v>94.172848986776856</c:v>
                </c:pt>
                <c:pt idx="3">
                  <c:v>95.741018140122904</c:v>
                </c:pt>
                <c:pt idx="4">
                  <c:v>95.965138131076998</c:v>
                </c:pt>
                <c:pt idx="5">
                  <c:v>92.938961111421079</c:v>
                </c:pt>
                <c:pt idx="6">
                  <c:v>86.045595854922283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3-4A3D-A26F-4FFC93B0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11 July)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Victoria!$L$65:$L$71</c:f>
              <c:numCache>
                <c:formatCode>0.0</c:formatCode>
                <c:ptCount val="7"/>
                <c:pt idx="0">
                  <c:v>88.985394432267455</c:v>
                </c:pt>
                <c:pt idx="1">
                  <c:v>91.848086666925838</c:v>
                </c:pt>
                <c:pt idx="2">
                  <c:v>96.530192732724373</c:v>
                </c:pt>
                <c:pt idx="3">
                  <c:v>96.851988949278635</c:v>
                </c:pt>
                <c:pt idx="4">
                  <c:v>96.781808830844724</c:v>
                </c:pt>
                <c:pt idx="5">
                  <c:v>93.262467806134396</c:v>
                </c:pt>
                <c:pt idx="6">
                  <c:v>86.649150176533368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841-A5DB-CF4BFADB675B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01 August)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Victoria!$L$74:$L$80</c:f>
              <c:numCache>
                <c:formatCode>0.0</c:formatCode>
                <c:ptCount val="7"/>
                <c:pt idx="0">
                  <c:v>83.147264272691885</c:v>
                </c:pt>
                <c:pt idx="1">
                  <c:v>89.145900555922722</c:v>
                </c:pt>
                <c:pt idx="2">
                  <c:v>94.755877034358051</c:v>
                </c:pt>
                <c:pt idx="3">
                  <c:v>95.585128473664255</c:v>
                </c:pt>
                <c:pt idx="4">
                  <c:v>95.587950120987799</c:v>
                </c:pt>
                <c:pt idx="5">
                  <c:v>91.866073519082178</c:v>
                </c:pt>
                <c:pt idx="6">
                  <c:v>84.251580589539373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4-4841-A5DB-CF4BFADB675B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under 20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Victoria!$L$83:$L$89</c:f>
              <c:numCache>
                <c:formatCode>0.0</c:formatCode>
                <c:ptCount val="7"/>
                <c:pt idx="0">
                  <c:v>82.804350943318923</c:v>
                </c:pt>
                <c:pt idx="1">
                  <c:v>88.271060918244387</c:v>
                </c:pt>
                <c:pt idx="2">
                  <c:v>94.164566235452313</c:v>
                </c:pt>
                <c:pt idx="3">
                  <c:v>95.096982719705309</c:v>
                </c:pt>
                <c:pt idx="4">
                  <c:v>95.298582714342317</c:v>
                </c:pt>
                <c:pt idx="5">
                  <c:v>91.416455162725356</c:v>
                </c:pt>
                <c:pt idx="6">
                  <c:v>82.754084900238126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4-4841-A5DB-CF4BFADB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05"/>
          <c:min val="7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Victoria!$K$9</c:f>
              <c:strCache>
                <c:ptCount val="1"/>
                <c:pt idx="0">
                  <c:v>Week ending 14 March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Victoria!$L$143:$L$161</c:f>
              <c:numCache>
                <c:formatCode>0.0%</c:formatCode>
                <c:ptCount val="19"/>
                <c:pt idx="0">
                  <c:v>1.1617518168626509E-2</c:v>
                </c:pt>
                <c:pt idx="1">
                  <c:v>3.3366794484253033E-3</c:v>
                </c:pt>
                <c:pt idx="2">
                  <c:v>7.6189872983263879E-2</c:v>
                </c:pt>
                <c:pt idx="3">
                  <c:v>9.8094129744108888E-3</c:v>
                </c:pt>
                <c:pt idx="4">
                  <c:v>6.4518571646433695E-2</c:v>
                </c:pt>
                <c:pt idx="5">
                  <c:v>5.0948936773993571E-2</c:v>
                </c:pt>
                <c:pt idx="6">
                  <c:v>0.10248170399230334</c:v>
                </c:pt>
                <c:pt idx="7">
                  <c:v>6.6271124489281047E-2</c:v>
                </c:pt>
                <c:pt idx="8">
                  <c:v>3.8826847566824703E-2</c:v>
                </c:pt>
                <c:pt idx="9">
                  <c:v>1.6461187836653443E-2</c:v>
                </c:pt>
                <c:pt idx="10">
                  <c:v>4.3843897184981898E-2</c:v>
                </c:pt>
                <c:pt idx="11">
                  <c:v>2.024688597225284E-2</c:v>
                </c:pt>
                <c:pt idx="12">
                  <c:v>8.8019339295008811E-2</c:v>
                </c:pt>
                <c:pt idx="13">
                  <c:v>7.0562809009954486E-2</c:v>
                </c:pt>
                <c:pt idx="14">
                  <c:v>5.4152927485074283E-2</c:v>
                </c:pt>
                <c:pt idx="15">
                  <c:v>9.3439762674693574E-2</c:v>
                </c:pt>
                <c:pt idx="16">
                  <c:v>0.13715981703815386</c:v>
                </c:pt>
                <c:pt idx="17">
                  <c:v>1.9886326443308473E-2</c:v>
                </c:pt>
                <c:pt idx="18">
                  <c:v>3.167793223533108E-2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B19-93D0-08BD91816293}"/>
            </c:ext>
          </c:extLst>
        </c:ser>
        <c:ser>
          <c:idx val="0"/>
          <c:order val="1"/>
          <c:tx>
            <c:strRef>
              <c:f>Victoria!$K$8</c:f>
              <c:strCache>
                <c:ptCount val="1"/>
                <c:pt idx="0">
                  <c:v>This week (ending 08 August)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Victoria!$K$143:$K$161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Victoria!$L$163:$L$181</c:f>
              <c:numCache>
                <c:formatCode>0.0%</c:formatCode>
                <c:ptCount val="19"/>
                <c:pt idx="0">
                  <c:v>1.0509496936491034E-2</c:v>
                </c:pt>
                <c:pt idx="1">
                  <c:v>3.5309499127926199E-3</c:v>
                </c:pt>
                <c:pt idx="2">
                  <c:v>7.9630101396922517E-2</c:v>
                </c:pt>
                <c:pt idx="3">
                  <c:v>1.1004135159894545E-2</c:v>
                </c:pt>
                <c:pt idx="4">
                  <c:v>6.5262504583425779E-2</c:v>
                </c:pt>
                <c:pt idx="5">
                  <c:v>5.2153417680107596E-2</c:v>
                </c:pt>
                <c:pt idx="6">
                  <c:v>0.10541351011953887</c:v>
                </c:pt>
                <c:pt idx="7">
                  <c:v>4.9629745288707887E-2</c:v>
                </c:pt>
                <c:pt idx="8">
                  <c:v>3.9987039226298163E-2</c:v>
                </c:pt>
                <c:pt idx="9">
                  <c:v>1.6111744409785855E-2</c:v>
                </c:pt>
                <c:pt idx="10">
                  <c:v>4.7471964304651747E-2</c:v>
                </c:pt>
                <c:pt idx="11">
                  <c:v>1.9269759016483895E-2</c:v>
                </c:pt>
                <c:pt idx="12">
                  <c:v>8.8715556802586512E-2</c:v>
                </c:pt>
                <c:pt idx="13">
                  <c:v>6.7349846579971923E-2</c:v>
                </c:pt>
                <c:pt idx="14">
                  <c:v>5.7675442973182701E-2</c:v>
                </c:pt>
                <c:pt idx="15">
                  <c:v>9.2205417305998308E-2</c:v>
                </c:pt>
                <c:pt idx="16">
                  <c:v>0.14733292556986119</c:v>
                </c:pt>
                <c:pt idx="17">
                  <c:v>1.6234621310219955E-2</c:v>
                </c:pt>
                <c:pt idx="18">
                  <c:v>2.9952614127791197E-2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F-4B19-93D0-08BD91816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Victoria!$K$94:$K$112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Victoria!$L$94:$L$112</c:f>
              <c:numCache>
                <c:formatCode>0.0%</c:formatCode>
                <c:ptCount val="19"/>
                <c:pt idx="0">
                  <c:v>-0.1656833064295069</c:v>
                </c:pt>
                <c:pt idx="1">
                  <c:v>-2.4023329798515514E-2</c:v>
                </c:pt>
                <c:pt idx="2">
                  <c:v>-3.6076907001044933E-2</c:v>
                </c:pt>
                <c:pt idx="3">
                  <c:v>3.4606644302564771E-2</c:v>
                </c:pt>
                <c:pt idx="4">
                  <c:v>-6.7086541625534735E-2</c:v>
                </c:pt>
                <c:pt idx="5">
                  <c:v>-5.5917355371900901E-2</c:v>
                </c:pt>
                <c:pt idx="6">
                  <c:v>-5.1336256603252473E-2</c:v>
                </c:pt>
                <c:pt idx="7">
                  <c:v>-0.30931492367573798</c:v>
                </c:pt>
                <c:pt idx="8">
                  <c:v>-5.0162123738961562E-2</c:v>
                </c:pt>
                <c:pt idx="9">
                  <c:v>-9.729934224667891E-2</c:v>
                </c:pt>
                <c:pt idx="10">
                  <c:v>-1.4026309418125882E-3</c:v>
                </c:pt>
                <c:pt idx="11">
                  <c:v>-0.12223064958669028</c:v>
                </c:pt>
                <c:pt idx="12">
                  <c:v>-7.0425837262870994E-2</c:v>
                </c:pt>
                <c:pt idx="13">
                  <c:v>-0.11971537744080396</c:v>
                </c:pt>
                <c:pt idx="14">
                  <c:v>-1.7728903263745988E-2</c:v>
                </c:pt>
                <c:pt idx="15">
                  <c:v>-8.99042699828837E-2</c:v>
                </c:pt>
                <c:pt idx="16">
                  <c:v>-9.3156982323622239E-3</c:v>
                </c:pt>
                <c:pt idx="17">
                  <c:v>-0.24707803992740474</c:v>
                </c:pt>
                <c:pt idx="18">
                  <c:v>-0.12795223787237364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B-47FA-BFDD-330C9FE2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0.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540162E-EF0A-4C54-B0ED-215EEEFC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E1A872-5852-498C-A861-3A912E90A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630CCB-5B24-4E02-9341-5C999E9AE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B5D5F7B-6033-4F4A-B5B3-C11A540F5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781BE6-DA56-4FAB-AD9B-959D81678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1359A3-9BA2-4A6A-B763-3CDA83AA0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A46B830-C8C9-48C9-8C14-8A41D8F1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E3F90D-DF33-49E0-A00E-081C64122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EE2D8D-A219-451B-B0D8-B366E496C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44F2E5-4F54-4256-AF5B-8A0FA4532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AC578E-72A9-43C5-8502-1817C5053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F13067-0181-4A39-B2A3-D91CBB67D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FE9878C-3FF9-4435-8570-2FF06183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75C420-801F-49C3-BC5E-EED013297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4E7FCD-873E-4398-9288-F433E25D8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94D588-F05B-432A-996A-D1BEC2725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DD3C19F-6F21-457E-8F6A-7B68C23D6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19376E0-8BC7-4DFA-A898-6213D4EC9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C056693A-43E2-4B82-B26C-C7C6E9B2E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CDDC4F-2804-4576-91AB-0EF492AE2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081CB4-ADB2-4F28-B2EE-9532E8489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0942EE-160D-4119-914D-57C7CBC9A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5A021B3-E2B2-4FE1-BC9B-29DAFB42D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3B27091-5535-4C5E-9CE1-76540E566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F156D00-2F19-4D9D-8B48-6DFCA54F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BD5E3D-0E9F-4B49-A22E-98813371B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CBA694-9E4A-460C-A324-8C0EDEBE1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247436-C8F6-425D-B96A-C2F4493A4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14C25F-9123-4D01-A48A-237B0C5ED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FAAEFD-33C6-41EA-9EFC-71CD35909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A85ECFD4-3527-49FF-98D0-A3165251E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9FAFAF-9437-43E6-9305-A0AB71FF1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2661D8-E04F-444C-BA45-6C2737369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2C7541-09E7-4451-8FF0-D8554ED83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41895A-8B39-47EF-BF80-68F53385E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18544CB-C014-48A3-BC05-2DC2C0FB4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71127E9C-3E4E-41C7-B1FB-789BD21E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1C3B0-77E6-4DC0-9833-DF150EB79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2D5969-4C7A-4BE2-A08C-FD13560CB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99238C-67DD-437F-873A-1F82FF3BC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533D08E-75AC-45FD-A044-946937D5B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C593CF9-3065-4DC8-8830-8A068567A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DD287264-1D5B-44A0-A2C2-4FB7E428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35</xdr:row>
      <xdr:rowOff>166223</xdr:rowOff>
    </xdr:from>
    <xdr:to>
      <xdr:col>9</xdr:col>
      <xdr:colOff>1</xdr:colOff>
      <xdr:row>44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AB9FA7-1942-46D7-8894-EADA82418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FB0293-3B3E-491F-82E6-907C9DC35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995583-7711-477E-873D-07F609307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FF1BF1-DEFA-4904-A0C0-F54D2E1FA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ADB0F9-F2B5-4039-9A20-37C4E20B0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6"/>
  <sheetViews>
    <sheetView showGridLines="0" tabSelected="1" workbookViewId="0">
      <pane ySplit="3" topLeftCell="A4" activePane="bottomLeft" state="frozen"/>
      <selection sqref="A1:B1"/>
      <selection pane="bottomLeft" sqref="A1:C1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1" t="s">
        <v>33</v>
      </c>
      <c r="B1" s="71"/>
      <c r="C1" s="71"/>
    </row>
    <row r="2" spans="1:3" ht="19.5" customHeight="1" x14ac:dyDescent="0.3">
      <c r="A2" s="3" t="s">
        <v>47</v>
      </c>
    </row>
    <row r="3" spans="1:3" ht="12.75" customHeight="1" x14ac:dyDescent="0.25">
      <c r="A3" s="5" t="s">
        <v>73</v>
      </c>
    </row>
    <row r="4" spans="1:3" ht="12.75" customHeight="1" x14ac:dyDescent="0.25"/>
    <row r="5" spans="1:3" ht="12.75" customHeight="1" x14ac:dyDescent="0.25">
      <c r="B5" s="6" t="s">
        <v>41</v>
      </c>
    </row>
    <row r="6" spans="1:3" ht="12.75" customHeight="1" x14ac:dyDescent="0.25">
      <c r="B6" s="7" t="s">
        <v>42</v>
      </c>
    </row>
    <row r="7" spans="1:3" ht="12.75" customHeight="1" x14ac:dyDescent="0.25">
      <c r="A7" s="8"/>
      <c r="B7" s="9">
        <v>1</v>
      </c>
      <c r="C7" s="10" t="s">
        <v>34</v>
      </c>
    </row>
    <row r="8" spans="1:3" ht="12.75" customHeight="1" x14ac:dyDescent="0.25">
      <c r="A8" s="8"/>
      <c r="B8" s="9">
        <v>2</v>
      </c>
      <c r="C8" s="10" t="s">
        <v>35</v>
      </c>
    </row>
    <row r="9" spans="1:3" ht="12.75" customHeight="1" x14ac:dyDescent="0.25">
      <c r="A9" s="8"/>
      <c r="B9" s="9">
        <v>3</v>
      </c>
      <c r="C9" s="10" t="s">
        <v>36</v>
      </c>
    </row>
    <row r="10" spans="1:3" ht="12.75" customHeight="1" x14ac:dyDescent="0.25">
      <c r="A10" s="8"/>
      <c r="B10" s="9">
        <v>4</v>
      </c>
      <c r="C10" s="10" t="s">
        <v>37</v>
      </c>
    </row>
    <row r="11" spans="1:3" ht="12.75" customHeight="1" x14ac:dyDescent="0.25">
      <c r="A11" s="8"/>
      <c r="B11" s="9">
        <v>5</v>
      </c>
      <c r="C11" s="10" t="s">
        <v>4</v>
      </c>
    </row>
    <row r="12" spans="1:3" ht="12.75" customHeight="1" x14ac:dyDescent="0.25">
      <c r="A12" s="8"/>
      <c r="B12" s="9">
        <v>6</v>
      </c>
      <c r="C12" s="10" t="s">
        <v>38</v>
      </c>
    </row>
    <row r="13" spans="1:3" ht="12.75" customHeight="1" x14ac:dyDescent="0.25">
      <c r="A13" s="8"/>
      <c r="B13" s="9">
        <v>7</v>
      </c>
      <c r="C13" s="10" t="s">
        <v>39</v>
      </c>
    </row>
    <row r="14" spans="1:3" ht="12.75" customHeight="1" x14ac:dyDescent="0.25">
      <c r="A14" s="8"/>
      <c r="B14" s="9">
        <v>8</v>
      </c>
      <c r="C14" s="10" t="s">
        <v>40</v>
      </c>
    </row>
    <row r="15" spans="1:3" x14ac:dyDescent="0.25">
      <c r="B15" s="11"/>
      <c r="C15" s="12"/>
    </row>
    <row r="16" spans="1:3" x14ac:dyDescent="0.25">
      <c r="B16" s="13"/>
      <c r="C16" s="13"/>
    </row>
    <row r="17" spans="2:3" ht="15.75" x14ac:dyDescent="0.25">
      <c r="B17" s="14" t="s">
        <v>43</v>
      </c>
      <c r="C17" s="15"/>
    </row>
    <row r="18" spans="2:3" ht="15.75" x14ac:dyDescent="0.25">
      <c r="B18" s="6"/>
      <c r="C18" s="13"/>
    </row>
    <row r="19" spans="2:3" x14ac:dyDescent="0.25">
      <c r="B19" s="16"/>
      <c r="C19" s="13"/>
    </row>
    <row r="20" spans="2:3" x14ac:dyDescent="0.25">
      <c r="B20" s="16"/>
      <c r="C20" s="13"/>
    </row>
    <row r="21" spans="2:3" ht="15.75" x14ac:dyDescent="0.25">
      <c r="B21" s="17" t="s">
        <v>44</v>
      </c>
      <c r="C21" s="13"/>
    </row>
    <row r="22" spans="2:3" x14ac:dyDescent="0.25">
      <c r="B22" s="18"/>
      <c r="C22" s="18"/>
    </row>
    <row r="23" spans="2:3" ht="22.7" customHeight="1" x14ac:dyDescent="0.25">
      <c r="B23" s="72" t="s">
        <v>45</v>
      </c>
      <c r="C23" s="72"/>
    </row>
    <row r="24" spans="2:3" x14ac:dyDescent="0.25">
      <c r="B24" s="72"/>
      <c r="C24" s="72"/>
    </row>
    <row r="25" spans="2:3" x14ac:dyDescent="0.25">
      <c r="B25" s="18"/>
      <c r="C25" s="18"/>
    </row>
    <row r="26" spans="2:3" x14ac:dyDescent="0.25">
      <c r="B26" s="73" t="s">
        <v>46</v>
      </c>
      <c r="C26" s="73"/>
    </row>
  </sheetData>
  <mergeCells count="4">
    <mergeCell ref="A1:C1"/>
    <mergeCell ref="B23:C23"/>
    <mergeCell ref="B24:C24"/>
    <mergeCell ref="B26:C26"/>
  </mergeCells>
  <hyperlinks>
    <hyperlink ref="B17:C17" r:id="rId1" display="More information available from the ABS web site" xr:uid="{00000000-0004-0000-0000-000000000000}"/>
    <hyperlink ref="B26:C26" r:id="rId2" display="© Commonwealth of Australia &lt;&lt;yyyy&gt;&gt;" xr:uid="{00000000-0004-0000-0000-000001000000}"/>
    <hyperlink ref="B7" location="'New South Wales'!A1" display="'New South Wales'!A1" xr:uid="{00000000-0004-0000-0000-000002000000}"/>
    <hyperlink ref="B8" location="Victoria!A1" display="Victoria!A1" xr:uid="{00000000-0004-0000-0000-000003000000}"/>
    <hyperlink ref="B9" location="Queensland!A1" display="Queensland!A1" xr:uid="{00000000-0004-0000-0000-000004000000}"/>
    <hyperlink ref="B10" location="'South Australia'!A1" display="'South Australia'!A1" xr:uid="{00000000-0004-0000-0000-000005000000}"/>
    <hyperlink ref="B11" location="'Western Australia'!A1" display="'Western Australia'!A1" xr:uid="{00000000-0004-0000-0000-000006000000}"/>
    <hyperlink ref="B12" location="Tasmania!A1" display="Tasmania!A1" xr:uid="{00000000-0004-0000-0000-000007000000}"/>
    <hyperlink ref="B13" location="'Northern Territory'!A1" display="'Northern Territory'!A1" xr:uid="{00000000-0004-0000-0000-000008000000}"/>
    <hyperlink ref="B14" location="'Australian Capital Territory'!A1" display="'Australian Capital Territory'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E1F9-7F2A-4020-8F8F-9A9FBF5F6196}">
  <sheetPr codeName="Sheet3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34</v>
      </c>
    </row>
    <row r="2" spans="1:12" ht="19.5" customHeight="1" x14ac:dyDescent="0.3">
      <c r="A2" s="3" t="str">
        <f>"Weekly Payroll Jobs and Wages in Australia - " &amp;$L$1</f>
        <v>Weekly Payroll Jobs and Wages in Australia - New South Wales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New South Wales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New South Wales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-4.3730230866062092E-2</v>
      </c>
      <c r="C11" s="28">
        <v>-6.8082916081552147E-3</v>
      </c>
      <c r="D11" s="28">
        <v>-2.3704569937555986E-3</v>
      </c>
      <c r="E11" s="28">
        <v>-1.9319906711933177E-3</v>
      </c>
      <c r="F11" s="28">
        <v>-6.4032238970145205E-2</v>
      </c>
      <c r="G11" s="28">
        <v>-1.0750845853053748E-2</v>
      </c>
      <c r="H11" s="28">
        <v>2.0581045843857115E-3</v>
      </c>
      <c r="I11" s="61">
        <v>5.9148594467295368E-4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-5.2608155643999344E-2</v>
      </c>
      <c r="C13" s="28">
        <v>-1.17010340191811E-2</v>
      </c>
      <c r="D13" s="28">
        <v>-2.1403715260498446E-3</v>
      </c>
      <c r="E13" s="28">
        <v>-6.2985127762846815E-3</v>
      </c>
      <c r="F13" s="28">
        <v>-9.2660269242331283E-2</v>
      </c>
      <c r="G13" s="28">
        <v>-2.2133383871624224E-2</v>
      </c>
      <c r="H13" s="28">
        <v>-2.0406630235436651E-4</v>
      </c>
      <c r="I13" s="61">
        <v>-5.7670535945026913E-3</v>
      </c>
      <c r="J13" s="28"/>
      <c r="K13" s="42"/>
      <c r="L13" s="43"/>
    </row>
    <row r="14" spans="1:12" x14ac:dyDescent="0.25">
      <c r="A14" s="62" t="s">
        <v>27</v>
      </c>
      <c r="B14" s="28">
        <v>-3.9429975767864667E-2</v>
      </c>
      <c r="C14" s="28">
        <v>-4.1707532305362838E-3</v>
      </c>
      <c r="D14" s="28">
        <v>-2.959440893320453E-3</v>
      </c>
      <c r="E14" s="28">
        <v>1.8374851910158974E-3</v>
      </c>
      <c r="F14" s="28">
        <v>-2.5939967138871034E-2</v>
      </c>
      <c r="G14" s="28">
        <v>4.6262334504112435E-3</v>
      </c>
      <c r="H14" s="28">
        <v>5.3430770550242368E-3</v>
      </c>
      <c r="I14" s="61">
        <v>9.5723679132988515E-3</v>
      </c>
      <c r="J14" s="28"/>
      <c r="K14" s="38"/>
      <c r="L14" s="43"/>
    </row>
    <row r="15" spans="1:12" x14ac:dyDescent="0.25">
      <c r="A15" s="63" t="s">
        <v>49</v>
      </c>
      <c r="B15" s="28">
        <v>2.5747600827949579E-2</v>
      </c>
      <c r="C15" s="28">
        <v>2.8696319500795653E-2</v>
      </c>
      <c r="D15" s="28">
        <v>1.7280367262389795E-2</v>
      </c>
      <c r="E15" s="28">
        <v>7.325112163821812E-3</v>
      </c>
      <c r="F15" s="28">
        <v>0.18134485416473978</v>
      </c>
      <c r="G15" s="28">
        <v>3.675431319993816E-4</v>
      </c>
      <c r="H15" s="28">
        <v>1.8266672688728836E-2</v>
      </c>
      <c r="I15" s="61">
        <v>-1.0450399787512721E-3</v>
      </c>
      <c r="J15" s="28"/>
      <c r="K15" s="56"/>
      <c r="L15" s="43"/>
    </row>
    <row r="16" spans="1:12" x14ac:dyDescent="0.25">
      <c r="A16" s="62" t="s">
        <v>50</v>
      </c>
      <c r="B16" s="28">
        <v>-6.2458664211952564E-2</v>
      </c>
      <c r="C16" s="28">
        <v>-1.4991107625349498E-3</v>
      </c>
      <c r="D16" s="28">
        <v>-8.2997688367647537E-4</v>
      </c>
      <c r="E16" s="28">
        <v>1.5063113061786204E-4</v>
      </c>
      <c r="F16" s="28">
        <v>-2.3974360662474603E-2</v>
      </c>
      <c r="G16" s="28">
        <v>-3.4761002294652066E-3</v>
      </c>
      <c r="H16" s="28">
        <v>5.4917808013754676E-3</v>
      </c>
      <c r="I16" s="61">
        <v>3.5873593899649059E-3</v>
      </c>
      <c r="J16" s="28"/>
      <c r="K16" s="42"/>
      <c r="L16" s="43"/>
    </row>
    <row r="17" spans="1:12" x14ac:dyDescent="0.25">
      <c r="A17" s="62" t="s">
        <v>51</v>
      </c>
      <c r="B17" s="28">
        <v>-3.7124270929479009E-2</v>
      </c>
      <c r="C17" s="28">
        <v>-8.2958895243295805E-3</v>
      </c>
      <c r="D17" s="28">
        <v>-2.5841362352229114E-3</v>
      </c>
      <c r="E17" s="28">
        <v>-3.6382338857402496E-3</v>
      </c>
      <c r="F17" s="28">
        <v>-6.5198623965374569E-2</v>
      </c>
      <c r="G17" s="28">
        <v>-1.0503383899128638E-2</v>
      </c>
      <c r="H17" s="28">
        <v>3.1512915031570721E-3</v>
      </c>
      <c r="I17" s="61">
        <v>-7.216551678201899E-5</v>
      </c>
      <c r="J17" s="28"/>
      <c r="K17" s="42"/>
      <c r="L17" s="43"/>
    </row>
    <row r="18" spans="1:12" x14ac:dyDescent="0.25">
      <c r="A18" s="62" t="s">
        <v>52</v>
      </c>
      <c r="B18" s="28">
        <v>-2.7149980236444105E-2</v>
      </c>
      <c r="C18" s="28">
        <v>-5.3958513345913062E-3</v>
      </c>
      <c r="D18" s="28">
        <v>-1.5046263513195379E-3</v>
      </c>
      <c r="E18" s="28">
        <v>-2.1404071778716727E-3</v>
      </c>
      <c r="F18" s="28">
        <v>-8.4568039646576443E-2</v>
      </c>
      <c r="G18" s="28">
        <v>-8.957911362180937E-3</v>
      </c>
      <c r="H18" s="28">
        <v>1.4351265661558532E-3</v>
      </c>
      <c r="I18" s="61">
        <v>7.9458156429956794E-4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-2.5868649550915723E-2</v>
      </c>
      <c r="C19" s="28">
        <v>-2.4231406840319325E-3</v>
      </c>
      <c r="D19" s="28">
        <v>7.0966176334130715E-4</v>
      </c>
      <c r="E19" s="28">
        <v>-1.0320579663645191E-3</v>
      </c>
      <c r="F19" s="28">
        <v>-7.3967053891724532E-2</v>
      </c>
      <c r="G19" s="28">
        <v>-6.5056505685571198E-3</v>
      </c>
      <c r="H19" s="28">
        <v>3.892682746688525E-3</v>
      </c>
      <c r="I19" s="61">
        <v>2.4583262353581325E-3</v>
      </c>
      <c r="J19" s="29"/>
      <c r="K19" s="44"/>
      <c r="L19" s="43"/>
    </row>
    <row r="20" spans="1:12" x14ac:dyDescent="0.25">
      <c r="A20" s="62" t="s">
        <v>54</v>
      </c>
      <c r="B20" s="28">
        <v>-5.4274973809083638E-2</v>
      </c>
      <c r="C20" s="28">
        <v>-6.4976598766912641E-3</v>
      </c>
      <c r="D20" s="28">
        <v>-1.3674572430371068E-3</v>
      </c>
      <c r="E20" s="28">
        <v>1.3261887787563431E-3</v>
      </c>
      <c r="F20" s="28">
        <v>-6.7689306171721975E-2</v>
      </c>
      <c r="G20" s="28">
        <v>-9.6630256985243967E-3</v>
      </c>
      <c r="H20" s="28">
        <v>7.2337627968077634E-3</v>
      </c>
      <c r="I20" s="61">
        <v>1.290662138252241E-3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-9.9900377436002774E-2</v>
      </c>
      <c r="C21" s="65">
        <v>-1.8721343596920903E-2</v>
      </c>
      <c r="D21" s="65">
        <v>-1.3530123533218918E-2</v>
      </c>
      <c r="E21" s="65">
        <v>3.5298768778944112E-3</v>
      </c>
      <c r="F21" s="65">
        <v>-6.1669935765476747E-2</v>
      </c>
      <c r="G21" s="65">
        <v>-3.5544185882279811E-2</v>
      </c>
      <c r="H21" s="65">
        <v>-1.3597783445206568E-2</v>
      </c>
      <c r="I21" s="66">
        <v>-2.4075073392213486E-3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New South Wales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New South Wales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97.822069465793888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93.776344273647823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96.549484571322523</v>
      </c>
    </row>
    <row r="39" spans="1:12" x14ac:dyDescent="0.25">
      <c r="K39" s="44" t="s">
        <v>52</v>
      </c>
      <c r="L39" s="43">
        <v>97.377232633284223</v>
      </c>
    </row>
    <row r="40" spans="1:12" x14ac:dyDescent="0.25">
      <c r="K40" s="37" t="s">
        <v>53</v>
      </c>
      <c r="L40" s="43">
        <v>97.459566732093833</v>
      </c>
    </row>
    <row r="41" spans="1:12" x14ac:dyDescent="0.25">
      <c r="K41" s="37" t="s">
        <v>54</v>
      </c>
      <c r="L41" s="43">
        <v>94.932335999882895</v>
      </c>
    </row>
    <row r="42" spans="1:12" x14ac:dyDescent="0.25">
      <c r="K42" s="37" t="s">
        <v>55</v>
      </c>
      <c r="L42" s="43">
        <v>91.591728671200983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97.367830187049861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New South Wales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93.131540059654611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95.542311054248202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96.560492387734826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96.842475030238944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94.305831033952757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91.08047656000366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98.485915128067845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New South Wales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93.283097677614251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95.314062339767844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96.362494397361118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96.859720280733256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94.208107969640849</v>
      </c>
    </row>
    <row r="60" spans="1:12" ht="15.4" customHeight="1" x14ac:dyDescent="0.25">
      <c r="K60" s="37" t="s">
        <v>55</v>
      </c>
      <c r="L60" s="43">
        <v>89.647236043273836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96.277960851012139</v>
      </c>
    </row>
    <row r="66" spans="1:12" ht="15.4" customHeight="1" x14ac:dyDescent="0.25">
      <c r="K66" s="42" t="s">
        <v>50</v>
      </c>
      <c r="L66" s="43">
        <v>94.285676713481664</v>
      </c>
    </row>
    <row r="67" spans="1:12" ht="15.4" customHeight="1" x14ac:dyDescent="0.25">
      <c r="K67" s="42" t="s">
        <v>51</v>
      </c>
      <c r="L67" s="43">
        <v>97.454906325166817</v>
      </c>
    </row>
    <row r="68" spans="1:12" ht="15.4" customHeight="1" x14ac:dyDescent="0.25">
      <c r="K68" s="44" t="s">
        <v>52</v>
      </c>
      <c r="L68" s="43">
        <v>98.173271744723152</v>
      </c>
    </row>
    <row r="69" spans="1:12" ht="15.4" customHeight="1" x14ac:dyDescent="0.25">
      <c r="K69" s="37" t="s">
        <v>53</v>
      </c>
      <c r="L69" s="43">
        <v>97.810093055823344</v>
      </c>
    </row>
    <row r="70" spans="1:12" ht="15.4" customHeight="1" x14ac:dyDescent="0.25">
      <c r="K70" s="37" t="s">
        <v>54</v>
      </c>
      <c r="L70" s="43">
        <v>95.434576370137918</v>
      </c>
    </row>
    <row r="71" spans="1:12" ht="15.4" customHeight="1" x14ac:dyDescent="0.25">
      <c r="K71" s="37" t="s">
        <v>55</v>
      </c>
      <c r="L71" s="43">
        <v>91.797806390081078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96.915764377154488</v>
      </c>
    </row>
    <row r="75" spans="1:12" ht="15.4" customHeight="1" x14ac:dyDescent="0.25">
      <c r="K75" s="42" t="s">
        <v>50</v>
      </c>
      <c r="L75" s="43">
        <v>94.571826837094321</v>
      </c>
    </row>
    <row r="76" spans="1:12" ht="15.4" customHeight="1" x14ac:dyDescent="0.25">
      <c r="K76" s="42" t="s">
        <v>51</v>
      </c>
      <c r="L76" s="43">
        <v>97.293353779560263</v>
      </c>
    </row>
    <row r="77" spans="1:12" ht="15.4" customHeight="1" x14ac:dyDescent="0.25">
      <c r="A77" s="31" t="str">
        <f>"Distribution of payroll jobs by industry, "&amp;$L$1</f>
        <v>Distribution of payroll jobs by industry, New South Wales</v>
      </c>
      <c r="K77" s="44" t="s">
        <v>52</v>
      </c>
      <c r="L77" s="43">
        <v>98.211062112830419</v>
      </c>
    </row>
    <row r="78" spans="1:12" ht="15.4" customHeight="1" x14ac:dyDescent="0.25">
      <c r="K78" s="37" t="s">
        <v>53</v>
      </c>
      <c r="L78" s="43">
        <v>97.798253892547763</v>
      </c>
    </row>
    <row r="79" spans="1:12" ht="15.4" customHeight="1" x14ac:dyDescent="0.25">
      <c r="K79" s="37" t="s">
        <v>54</v>
      </c>
      <c r="L79" s="43">
        <v>95.090126249726339</v>
      </c>
    </row>
    <row r="80" spans="1:12" ht="15.4" customHeight="1" x14ac:dyDescent="0.25">
      <c r="K80" s="37" t="s">
        <v>55</v>
      </c>
      <c r="L80" s="43">
        <v>91.320934668574154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98.157203383395853</v>
      </c>
    </row>
    <row r="84" spans="1:12" ht="15.4" customHeight="1" x14ac:dyDescent="0.25">
      <c r="K84" s="42" t="s">
        <v>50</v>
      </c>
      <c r="L84" s="43">
        <v>94.382415443690491</v>
      </c>
    </row>
    <row r="85" spans="1:12" ht="15.4" customHeight="1" x14ac:dyDescent="0.25">
      <c r="K85" s="42" t="s">
        <v>51</v>
      </c>
      <c r="L85" s="43">
        <v>97.047337460188828</v>
      </c>
    </row>
    <row r="86" spans="1:12" ht="15.4" customHeight="1" x14ac:dyDescent="0.25">
      <c r="K86" s="44" t="s">
        <v>52</v>
      </c>
      <c r="L86" s="43">
        <v>98.131882570791532</v>
      </c>
    </row>
    <row r="87" spans="1:12" ht="15.4" customHeight="1" x14ac:dyDescent="0.25">
      <c r="K87" s="37" t="s">
        <v>53</v>
      </c>
      <c r="L87" s="43">
        <v>97.92847792334311</v>
      </c>
    </row>
    <row r="88" spans="1:12" ht="15.4" customHeight="1" x14ac:dyDescent="0.25">
      <c r="K88" s="37" t="s">
        <v>54</v>
      </c>
      <c r="L88" s="43">
        <v>94.943647376486894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90.351931330472098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-0.10795710032205141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3.5375731213439288E-2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-4.3894641506615262E-2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7.6877589718379102E-2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-7.3825496107636224E-2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-4.806066553662236E-2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-4.7909441949090859E-2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-0.15340146416153622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-5.2638402567302567E-2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-9.0482049398585951E-2</v>
      </c>
    </row>
    <row r="104" spans="1:12" x14ac:dyDescent="0.25">
      <c r="K104" s="38" t="s">
        <v>12</v>
      </c>
      <c r="L104" s="42">
        <v>1.2872746487978537E-2</v>
      </c>
    </row>
    <row r="105" spans="1:12" x14ac:dyDescent="0.25">
      <c r="K105" s="38" t="s">
        <v>11</v>
      </c>
      <c r="L105" s="42">
        <v>-9.4086117011005999E-2</v>
      </c>
    </row>
    <row r="106" spans="1:12" x14ac:dyDescent="0.25">
      <c r="K106" s="38" t="s">
        <v>10</v>
      </c>
      <c r="L106" s="42">
        <v>-4.007115616123258E-2</v>
      </c>
    </row>
    <row r="107" spans="1:12" x14ac:dyDescent="0.25">
      <c r="K107" s="38" t="s">
        <v>9</v>
      </c>
      <c r="L107" s="42">
        <v>-8.0050893872067763E-2</v>
      </c>
    </row>
    <row r="108" spans="1:12" x14ac:dyDescent="0.25">
      <c r="K108" s="38" t="s">
        <v>8</v>
      </c>
      <c r="L108" s="42">
        <v>2.6084914641111956E-2</v>
      </c>
    </row>
    <row r="109" spans="1:12" x14ac:dyDescent="0.25">
      <c r="K109" s="38" t="s">
        <v>7</v>
      </c>
      <c r="L109" s="42">
        <v>-2.2329741014500915E-2</v>
      </c>
    </row>
    <row r="110" spans="1:12" x14ac:dyDescent="0.25">
      <c r="K110" s="38" t="s">
        <v>6</v>
      </c>
      <c r="L110" s="42">
        <v>8.5587436385774485E-3</v>
      </c>
    </row>
    <row r="111" spans="1:12" x14ac:dyDescent="0.25">
      <c r="K111" s="38" t="s">
        <v>5</v>
      </c>
      <c r="L111" s="42">
        <v>-0.15312813887094434</v>
      </c>
    </row>
    <row r="112" spans="1:12" x14ac:dyDescent="0.25">
      <c r="K112" s="38" t="s">
        <v>3</v>
      </c>
      <c r="L112" s="42">
        <v>-6.723307537290768E-2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9.5334423564755518E-3</v>
      </c>
    </row>
    <row r="144" spans="11:12" x14ac:dyDescent="0.25">
      <c r="K144" s="38" t="s">
        <v>0</v>
      </c>
      <c r="L144" s="42">
        <v>7.7243070049975698E-3</v>
      </c>
    </row>
    <row r="145" spans="11:12" x14ac:dyDescent="0.25">
      <c r="K145" s="38" t="s">
        <v>1</v>
      </c>
      <c r="L145" s="42">
        <v>6.2042973192008757E-2</v>
      </c>
    </row>
    <row r="146" spans="11:12" x14ac:dyDescent="0.25">
      <c r="K146" s="38" t="s">
        <v>18</v>
      </c>
      <c r="L146" s="42">
        <v>8.2485681299055338E-3</v>
      </c>
    </row>
    <row r="147" spans="11:12" x14ac:dyDescent="0.25">
      <c r="K147" s="38" t="s">
        <v>2</v>
      </c>
      <c r="L147" s="42">
        <v>6.4368259551545293E-2</v>
      </c>
    </row>
    <row r="148" spans="11:12" x14ac:dyDescent="0.25">
      <c r="K148" s="38" t="s">
        <v>17</v>
      </c>
      <c r="L148" s="42">
        <v>4.8699803445525214E-2</v>
      </c>
    </row>
    <row r="149" spans="11:12" x14ac:dyDescent="0.25">
      <c r="K149" s="38" t="s">
        <v>16</v>
      </c>
      <c r="L149" s="42">
        <v>9.7438129946085097E-2</v>
      </c>
    </row>
    <row r="150" spans="11:12" x14ac:dyDescent="0.25">
      <c r="K150" s="38" t="s">
        <v>15</v>
      </c>
      <c r="L150" s="42">
        <v>7.264115803199904E-2</v>
      </c>
    </row>
    <row r="151" spans="11:12" x14ac:dyDescent="0.25">
      <c r="K151" s="38" t="s">
        <v>14</v>
      </c>
      <c r="L151" s="42">
        <v>4.0615754828850464E-2</v>
      </c>
    </row>
    <row r="152" spans="11:12" x14ac:dyDescent="0.25">
      <c r="K152" s="38" t="s">
        <v>13</v>
      </c>
      <c r="L152" s="42">
        <v>1.8927274844329205E-2</v>
      </c>
    </row>
    <row r="153" spans="11:12" x14ac:dyDescent="0.25">
      <c r="K153" s="38" t="s">
        <v>12</v>
      </c>
      <c r="L153" s="42">
        <v>5.1525020579421509E-2</v>
      </c>
    </row>
    <row r="154" spans="11:12" x14ac:dyDescent="0.25">
      <c r="K154" s="38" t="s">
        <v>11</v>
      </c>
      <c r="L154" s="42">
        <v>2.2501229551643777E-2</v>
      </c>
    </row>
    <row r="155" spans="11:12" x14ac:dyDescent="0.25">
      <c r="K155" s="38" t="s">
        <v>10</v>
      </c>
      <c r="L155" s="42">
        <v>9.1669519689915477E-2</v>
      </c>
    </row>
    <row r="156" spans="11:12" x14ac:dyDescent="0.25">
      <c r="K156" s="38" t="s">
        <v>9</v>
      </c>
      <c r="L156" s="42">
        <v>6.7269943501450269E-2</v>
      </c>
    </row>
    <row r="157" spans="11:12" x14ac:dyDescent="0.25">
      <c r="K157" s="38" t="s">
        <v>8</v>
      </c>
      <c r="L157" s="42">
        <v>5.933158734103447E-2</v>
      </c>
    </row>
    <row r="158" spans="11:12" x14ac:dyDescent="0.25">
      <c r="K158" s="38" t="s">
        <v>7</v>
      </c>
      <c r="L158" s="42">
        <v>9.2401457735574274E-2</v>
      </c>
    </row>
    <row r="159" spans="11:12" x14ac:dyDescent="0.25">
      <c r="K159" s="38" t="s">
        <v>6</v>
      </c>
      <c r="L159" s="42">
        <v>0.1391565710194243</v>
      </c>
    </row>
    <row r="160" spans="11:12" x14ac:dyDescent="0.25">
      <c r="K160" s="38" t="s">
        <v>5</v>
      </c>
      <c r="L160" s="42">
        <v>1.3899292044728452E-2</v>
      </c>
    </row>
    <row r="161" spans="11:12" x14ac:dyDescent="0.25">
      <c r="K161" s="38" t="s">
        <v>3</v>
      </c>
      <c r="L161" s="42">
        <v>3.14768117276924E-2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8.8931385662071455E-3</v>
      </c>
    </row>
    <row r="164" spans="11:12" x14ac:dyDescent="0.25">
      <c r="K164" s="38" t="s">
        <v>0</v>
      </c>
      <c r="L164" s="42">
        <v>8.3632885526221095E-3</v>
      </c>
    </row>
    <row r="165" spans="11:12" x14ac:dyDescent="0.25">
      <c r="K165" s="38" t="s">
        <v>1</v>
      </c>
      <c r="L165" s="42">
        <v>6.2032306196885018E-2</v>
      </c>
    </row>
    <row r="166" spans="11:12" x14ac:dyDescent="0.25">
      <c r="K166" s="38" t="s">
        <v>18</v>
      </c>
      <c r="L166" s="42">
        <v>9.2889040865584156E-3</v>
      </c>
    </row>
    <row r="167" spans="11:12" x14ac:dyDescent="0.25">
      <c r="K167" s="38" t="s">
        <v>2</v>
      </c>
      <c r="L167" s="42">
        <v>6.2342492443905072E-2</v>
      </c>
    </row>
    <row r="168" spans="11:12" x14ac:dyDescent="0.25">
      <c r="K168" s="38" t="s">
        <v>17</v>
      </c>
      <c r="L168" s="42">
        <v>4.8479268065136714E-2</v>
      </c>
    </row>
    <row r="169" spans="11:12" x14ac:dyDescent="0.25">
      <c r="K169" s="38" t="s">
        <v>16</v>
      </c>
      <c r="L169" s="42">
        <v>9.7012293507745026E-2</v>
      </c>
    </row>
    <row r="170" spans="11:12" x14ac:dyDescent="0.25">
      <c r="K170" s="38" t="s">
        <v>15</v>
      </c>
      <c r="L170" s="42">
        <v>6.431019782963282E-2</v>
      </c>
    </row>
    <row r="171" spans="11:12" x14ac:dyDescent="0.25">
      <c r="K171" s="38" t="s">
        <v>14</v>
      </c>
      <c r="L171" s="42">
        <v>4.0237397037493565E-2</v>
      </c>
    </row>
    <row r="172" spans="11:12" x14ac:dyDescent="0.25">
      <c r="K172" s="38" t="s">
        <v>13</v>
      </c>
      <c r="L172" s="42">
        <v>1.8001924543191172E-2</v>
      </c>
    </row>
    <row r="173" spans="11:12" x14ac:dyDescent="0.25">
      <c r="K173" s="38" t="s">
        <v>12</v>
      </c>
      <c r="L173" s="42">
        <v>5.4574860349703921E-2</v>
      </c>
    </row>
    <row r="174" spans="11:12" x14ac:dyDescent="0.25">
      <c r="K174" s="38" t="s">
        <v>11</v>
      </c>
      <c r="L174" s="42">
        <v>2.1316344919716106E-2</v>
      </c>
    </row>
    <row r="175" spans="11:12" x14ac:dyDescent="0.25">
      <c r="K175" s="38" t="s">
        <v>10</v>
      </c>
      <c r="L175" s="42">
        <v>9.2020284329275587E-2</v>
      </c>
    </row>
    <row r="176" spans="11:12" x14ac:dyDescent="0.25">
      <c r="K176" s="38" t="s">
        <v>9</v>
      </c>
      <c r="L176" s="42">
        <v>6.4714922912896017E-2</v>
      </c>
    </row>
    <row r="177" spans="11:12" x14ac:dyDescent="0.25">
      <c r="K177" s="38" t="s">
        <v>8</v>
      </c>
      <c r="L177" s="42">
        <v>6.3663255597302168E-2</v>
      </c>
    </row>
    <row r="178" spans="11:12" x14ac:dyDescent="0.25">
      <c r="K178" s="38" t="s">
        <v>7</v>
      </c>
      <c r="L178" s="42">
        <v>9.44693223929821E-2</v>
      </c>
    </row>
    <row r="179" spans="11:12" x14ac:dyDescent="0.25">
      <c r="K179" s="38" t="s">
        <v>6</v>
      </c>
      <c r="L179" s="42">
        <v>0.14676567320904774</v>
      </c>
    </row>
    <row r="180" spans="11:12" x14ac:dyDescent="0.25">
      <c r="K180" s="38" t="s">
        <v>5</v>
      </c>
      <c r="L180" s="42">
        <v>1.2309203639215739E-2</v>
      </c>
    </row>
    <row r="181" spans="11:12" x14ac:dyDescent="0.25">
      <c r="K181" s="38" t="s">
        <v>3</v>
      </c>
      <c r="L181" s="42">
        <v>3.0703186297415315E-2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99.262384872546619</v>
      </c>
    </row>
    <row r="270" spans="11:12" x14ac:dyDescent="0.25">
      <c r="K270" s="68">
        <v>43918</v>
      </c>
      <c r="L270" s="43">
        <v>96.368028992509153</v>
      </c>
    </row>
    <row r="271" spans="11:12" x14ac:dyDescent="0.25">
      <c r="K271" s="68">
        <v>43925</v>
      </c>
      <c r="L271" s="43">
        <v>93.788606328555886</v>
      </c>
    </row>
    <row r="272" spans="11:12" x14ac:dyDescent="0.25">
      <c r="K272" s="68">
        <v>43932</v>
      </c>
      <c r="L272" s="43">
        <v>92.173505522699926</v>
      </c>
    </row>
    <row r="273" spans="11:12" x14ac:dyDescent="0.25">
      <c r="K273" s="68">
        <v>43939</v>
      </c>
      <c r="L273" s="43">
        <v>91.577875369517201</v>
      </c>
    </row>
    <row r="274" spans="11:12" x14ac:dyDescent="0.25">
      <c r="K274" s="68">
        <v>43946</v>
      </c>
      <c r="L274" s="43">
        <v>91.721685120078973</v>
      </c>
    </row>
    <row r="275" spans="11:12" x14ac:dyDescent="0.25">
      <c r="K275" s="68">
        <v>43953</v>
      </c>
      <c r="L275" s="43">
        <v>92.198849637854323</v>
      </c>
    </row>
    <row r="276" spans="11:12" x14ac:dyDescent="0.25">
      <c r="K276" s="68">
        <v>43960</v>
      </c>
      <c r="L276" s="43">
        <v>92.880012559095235</v>
      </c>
    </row>
    <row r="277" spans="11:12" x14ac:dyDescent="0.25">
      <c r="K277" s="68">
        <v>43967</v>
      </c>
      <c r="L277" s="43">
        <v>93.594137312388384</v>
      </c>
    </row>
    <row r="278" spans="11:12" x14ac:dyDescent="0.25">
      <c r="K278" s="68">
        <v>43974</v>
      </c>
      <c r="L278" s="43">
        <v>94.017832988363722</v>
      </c>
    </row>
    <row r="279" spans="11:12" x14ac:dyDescent="0.25">
      <c r="K279" s="68">
        <v>43981</v>
      </c>
      <c r="L279" s="43">
        <v>94.663658971903658</v>
      </c>
    </row>
    <row r="280" spans="11:12" x14ac:dyDescent="0.25">
      <c r="K280" s="68">
        <v>43988</v>
      </c>
      <c r="L280" s="43">
        <v>95.745722347832483</v>
      </c>
    </row>
    <row r="281" spans="11:12" x14ac:dyDescent="0.25">
      <c r="K281" s="68">
        <v>43995</v>
      </c>
      <c r="L281" s="43">
        <v>95.756004817409419</v>
      </c>
    </row>
    <row r="282" spans="11:12" x14ac:dyDescent="0.25">
      <c r="K282" s="68">
        <v>44002</v>
      </c>
      <c r="L282" s="43">
        <v>95.959742538547673</v>
      </c>
    </row>
    <row r="283" spans="11:12" x14ac:dyDescent="0.25">
      <c r="K283" s="68">
        <v>44009</v>
      </c>
      <c r="L283" s="43">
        <v>96.04562288304227</v>
      </c>
    </row>
    <row r="284" spans="11:12" x14ac:dyDescent="0.25">
      <c r="K284" s="68">
        <v>44016</v>
      </c>
      <c r="L284" s="43">
        <v>96.240844981488664</v>
      </c>
    </row>
    <row r="285" spans="11:12" x14ac:dyDescent="0.25">
      <c r="K285" s="68">
        <v>44023</v>
      </c>
      <c r="L285" s="43">
        <v>96.282496224450966</v>
      </c>
    </row>
    <row r="286" spans="11:12" x14ac:dyDescent="0.25">
      <c r="K286" s="68">
        <v>44030</v>
      </c>
      <c r="L286" s="43">
        <v>95.994355358672806</v>
      </c>
    </row>
    <row r="287" spans="11:12" x14ac:dyDescent="0.25">
      <c r="K287" s="68">
        <v>44037</v>
      </c>
      <c r="L287" s="43">
        <v>96.039743048326457</v>
      </c>
    </row>
    <row r="288" spans="11:12" x14ac:dyDescent="0.25">
      <c r="K288" s="68">
        <v>44044</v>
      </c>
      <c r="L288" s="43">
        <v>95.85419516069328</v>
      </c>
    </row>
    <row r="289" spans="11:12" x14ac:dyDescent="0.25">
      <c r="K289" s="68">
        <v>44051</v>
      </c>
      <c r="L289" s="43">
        <v>95.62697691339379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100.2018079089098</v>
      </c>
    </row>
    <row r="312" spans="11:12" x14ac:dyDescent="0.25">
      <c r="K312" s="68">
        <v>43918</v>
      </c>
      <c r="L312" s="43">
        <v>99.370160584640388</v>
      </c>
    </row>
    <row r="313" spans="11:12" x14ac:dyDescent="0.25">
      <c r="K313" s="68">
        <v>43925</v>
      </c>
      <c r="L313" s="43">
        <v>97.443230924824107</v>
      </c>
    </row>
    <row r="314" spans="11:12" x14ac:dyDescent="0.25">
      <c r="K314" s="68">
        <v>43932</v>
      </c>
      <c r="L314" s="43">
        <v>94.910905074801406</v>
      </c>
    </row>
    <row r="315" spans="11:12" x14ac:dyDescent="0.25">
      <c r="K315" s="68">
        <v>43939</v>
      </c>
      <c r="L315" s="43">
        <v>94.551132279486666</v>
      </c>
    </row>
    <row r="316" spans="11:12" x14ac:dyDescent="0.25">
      <c r="K316" s="68">
        <v>43946</v>
      </c>
      <c r="L316" s="43">
        <v>94.087523044233834</v>
      </c>
    </row>
    <row r="317" spans="11:12" x14ac:dyDescent="0.25">
      <c r="K317" s="68">
        <v>43953</v>
      </c>
      <c r="L317" s="43">
        <v>94.37535549548474</v>
      </c>
    </row>
    <row r="318" spans="11:12" x14ac:dyDescent="0.25">
      <c r="K318" s="68">
        <v>43960</v>
      </c>
      <c r="L318" s="43">
        <v>92.466468875062347</v>
      </c>
    </row>
    <row r="319" spans="11:12" x14ac:dyDescent="0.25">
      <c r="K319" s="68">
        <v>43967</v>
      </c>
      <c r="L319" s="43">
        <v>91.999700971866076</v>
      </c>
    </row>
    <row r="320" spans="11:12" x14ac:dyDescent="0.25">
      <c r="K320" s="68">
        <v>43974</v>
      </c>
      <c r="L320" s="43">
        <v>91.835815517322033</v>
      </c>
    </row>
    <row r="321" spans="11:12" x14ac:dyDescent="0.25">
      <c r="K321" s="68">
        <v>43981</v>
      </c>
      <c r="L321" s="43">
        <v>94.251205996629935</v>
      </c>
    </row>
    <row r="322" spans="11:12" x14ac:dyDescent="0.25">
      <c r="K322" s="68">
        <v>43988</v>
      </c>
      <c r="L322" s="43">
        <v>95.448881222927113</v>
      </c>
    </row>
    <row r="323" spans="11:12" x14ac:dyDescent="0.25">
      <c r="K323" s="68">
        <v>43995</v>
      </c>
      <c r="L323" s="43">
        <v>95.83539646642879</v>
      </c>
    </row>
    <row r="324" spans="11:12" x14ac:dyDescent="0.25">
      <c r="K324" s="68">
        <v>44002</v>
      </c>
      <c r="L324" s="43">
        <v>96.919382210703702</v>
      </c>
    </row>
    <row r="325" spans="11:12" x14ac:dyDescent="0.25">
      <c r="K325" s="68">
        <v>44009</v>
      </c>
      <c r="L325" s="43">
        <v>96.316566341988334</v>
      </c>
    </row>
    <row r="326" spans="11:12" x14ac:dyDescent="0.25">
      <c r="K326" s="68">
        <v>44016</v>
      </c>
      <c r="L326" s="43">
        <v>96.880263144651906</v>
      </c>
    </row>
    <row r="327" spans="11:12" x14ac:dyDescent="0.25">
      <c r="K327" s="68">
        <v>44023</v>
      </c>
      <c r="L327" s="43">
        <v>94.613956161222362</v>
      </c>
    </row>
    <row r="328" spans="11:12" x14ac:dyDescent="0.25">
      <c r="K328" s="68">
        <v>44030</v>
      </c>
      <c r="L328" s="43">
        <v>93.881894033586818</v>
      </c>
    </row>
    <row r="329" spans="11:12" x14ac:dyDescent="0.25">
      <c r="K329" s="68">
        <v>44037</v>
      </c>
      <c r="L329" s="43">
        <v>93.349324977769243</v>
      </c>
    </row>
    <row r="330" spans="11:12" x14ac:dyDescent="0.25">
      <c r="K330" s="68">
        <v>44044</v>
      </c>
      <c r="L330" s="43">
        <v>93.404539791438296</v>
      </c>
    </row>
    <row r="331" spans="11:12" x14ac:dyDescent="0.25">
      <c r="K331" s="68">
        <v>44051</v>
      </c>
      <c r="L331" s="43">
        <v>93.596776102985473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D39A-5EF4-4285-9EE2-C28B21E66DF7}">
  <sheetPr codeName="Sheet4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35</v>
      </c>
    </row>
    <row r="2" spans="1:12" ht="19.5" customHeight="1" x14ac:dyDescent="0.3">
      <c r="A2" s="3" t="str">
        <f>"Weekly Payroll Jobs and Wages in Australia - " &amp;$L$1</f>
        <v>Weekly Payroll Jobs and Wages in Australia - Victoria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Victoria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Victoria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-7.7720902863706032E-2</v>
      </c>
      <c r="C11" s="28">
        <v>-2.8040326553199102E-2</v>
      </c>
      <c r="D11" s="28">
        <v>-7.5058134819472322E-3</v>
      </c>
      <c r="E11" s="28">
        <v>-8.2655145498055083E-3</v>
      </c>
      <c r="F11" s="28">
        <v>-6.6522480799073191E-2</v>
      </c>
      <c r="G11" s="28">
        <v>-4.1095859581843919E-2</v>
      </c>
      <c r="H11" s="28">
        <v>-1.259459241712102E-2</v>
      </c>
      <c r="I11" s="61">
        <v>-4.7688193793156142E-3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-7.2835496933833621E-2</v>
      </c>
      <c r="C13" s="28">
        <v>-2.5067906267602899E-2</v>
      </c>
      <c r="D13" s="28">
        <v>-6.5039734871148447E-3</v>
      </c>
      <c r="E13" s="28">
        <v>-8.3658386766862769E-3</v>
      </c>
      <c r="F13" s="28">
        <v>-8.5105832704448159E-2</v>
      </c>
      <c r="G13" s="28">
        <v>-4.6550740158895265E-2</v>
      </c>
      <c r="H13" s="28">
        <v>-1.839772977805243E-2</v>
      </c>
      <c r="I13" s="61">
        <v>-6.4065414820104749E-3</v>
      </c>
      <c r="J13" s="28"/>
      <c r="K13" s="42"/>
      <c r="L13" s="43"/>
    </row>
    <row r="14" spans="1:12" x14ac:dyDescent="0.25">
      <c r="A14" s="62" t="s">
        <v>27</v>
      </c>
      <c r="B14" s="28">
        <v>-8.0733838250369616E-2</v>
      </c>
      <c r="C14" s="28">
        <v>-2.9130854837299824E-2</v>
      </c>
      <c r="D14" s="28">
        <v>-7.855143075870763E-3</v>
      </c>
      <c r="E14" s="28">
        <v>-8.0524121871237142E-3</v>
      </c>
      <c r="F14" s="28">
        <v>-4.1244436154150965E-2</v>
      </c>
      <c r="G14" s="28">
        <v>-3.2984763484207091E-2</v>
      </c>
      <c r="H14" s="28">
        <v>-3.7043916421140022E-3</v>
      </c>
      <c r="I14" s="61">
        <v>-2.7298905854435951E-3</v>
      </c>
      <c r="J14" s="28"/>
      <c r="K14" s="38"/>
      <c r="L14" s="43"/>
    </row>
    <row r="15" spans="1:12" x14ac:dyDescent="0.25">
      <c r="A15" s="63" t="s">
        <v>49</v>
      </c>
      <c r="B15" s="28">
        <v>-0.11811462111495241</v>
      </c>
      <c r="C15" s="28">
        <v>-5.6020294045443397E-2</v>
      </c>
      <c r="D15" s="28">
        <v>-1.800613408455054E-3</v>
      </c>
      <c r="E15" s="28">
        <v>-1.1264901039983233E-2</v>
      </c>
      <c r="F15" s="28">
        <v>0.11545107767555085</v>
      </c>
      <c r="G15" s="28">
        <v>-4.04470258220474E-2</v>
      </c>
      <c r="H15" s="28">
        <v>1.0270467557792928E-2</v>
      </c>
      <c r="I15" s="61">
        <v>9.2424961981718567E-3</v>
      </c>
      <c r="J15" s="28"/>
      <c r="K15" s="56"/>
      <c r="L15" s="43"/>
    </row>
    <row r="16" spans="1:12" x14ac:dyDescent="0.25">
      <c r="A16" s="62" t="s">
        <v>50</v>
      </c>
      <c r="B16" s="28">
        <v>-0.11776300419102959</v>
      </c>
      <c r="C16" s="28">
        <v>-3.838395737117628E-2</v>
      </c>
      <c r="D16" s="28">
        <v>-9.0641969931199995E-3</v>
      </c>
      <c r="E16" s="28">
        <v>-8.6081487170955873E-3</v>
      </c>
      <c r="F16" s="28">
        <v>-4.1055182265355428E-2</v>
      </c>
      <c r="G16" s="28">
        <v>-3.1869059524864407E-2</v>
      </c>
      <c r="H16" s="28">
        <v>-7.1432206809544097E-3</v>
      </c>
      <c r="I16" s="61">
        <v>6.4238909081026918E-8</v>
      </c>
      <c r="J16" s="28"/>
      <c r="K16" s="42"/>
      <c r="L16" s="43"/>
    </row>
    <row r="17" spans="1:12" x14ac:dyDescent="0.25">
      <c r="A17" s="62" t="s">
        <v>51</v>
      </c>
      <c r="B17" s="28">
        <v>-5.8229472907039392E-2</v>
      </c>
      <c r="C17" s="28">
        <v>-2.3863366750465631E-2</v>
      </c>
      <c r="D17" s="28">
        <v>-6.2752367633118755E-3</v>
      </c>
      <c r="E17" s="28">
        <v>-7.7764118611235444E-3</v>
      </c>
      <c r="F17" s="28">
        <v>-6.1432176781836323E-2</v>
      </c>
      <c r="G17" s="28">
        <v>-4.2765483434169083E-2</v>
      </c>
      <c r="H17" s="28">
        <v>-1.3938325424707076E-2</v>
      </c>
      <c r="I17" s="61">
        <v>-4.7086491254522134E-3</v>
      </c>
      <c r="J17" s="28"/>
      <c r="K17" s="42"/>
      <c r="L17" s="43"/>
    </row>
    <row r="18" spans="1:12" x14ac:dyDescent="0.25">
      <c r="A18" s="62" t="s">
        <v>52</v>
      </c>
      <c r="B18" s="28">
        <v>-4.6149953704700541E-2</v>
      </c>
      <c r="C18" s="28">
        <v>-1.6929060320642342E-2</v>
      </c>
      <c r="D18" s="28">
        <v>-4.5337588062787093E-3</v>
      </c>
      <c r="E18" s="28">
        <v>-7.37045016441773E-3</v>
      </c>
      <c r="F18" s="28">
        <v>-7.1374351464975727E-2</v>
      </c>
      <c r="G18" s="28">
        <v>-3.7476476472037223E-2</v>
      </c>
      <c r="H18" s="28">
        <v>-1.2130473074371317E-2</v>
      </c>
      <c r="I18" s="61">
        <v>-6.9784809969219985E-3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-4.379367006286583E-2</v>
      </c>
      <c r="C19" s="28">
        <v>-1.3362545630234091E-2</v>
      </c>
      <c r="D19" s="28">
        <v>-2.6545202952029667E-3</v>
      </c>
      <c r="E19" s="28">
        <v>-6.2665567191912963E-3</v>
      </c>
      <c r="F19" s="28">
        <v>-7.2485807699581906E-2</v>
      </c>
      <c r="G19" s="28">
        <v>-3.8594871193377789E-2</v>
      </c>
      <c r="H19" s="28">
        <v>-9.4678639244660801E-3</v>
      </c>
      <c r="I19" s="61">
        <v>-4.6387885002665552E-3</v>
      </c>
      <c r="J19" s="29"/>
      <c r="K19" s="44"/>
      <c r="L19" s="43"/>
    </row>
    <row r="20" spans="1:12" x14ac:dyDescent="0.25">
      <c r="A20" s="62" t="s">
        <v>54</v>
      </c>
      <c r="B20" s="28">
        <v>-7.8266250433576157E-2</v>
      </c>
      <c r="C20" s="28">
        <v>-1.6152714563566817E-2</v>
      </c>
      <c r="D20" s="28">
        <v>-4.4065459777005156E-3</v>
      </c>
      <c r="E20" s="28">
        <v>-7.0238095238095433E-3</v>
      </c>
      <c r="F20" s="28">
        <v>-8.0689378475128026E-2</v>
      </c>
      <c r="G20" s="28">
        <v>-4.226382221340419E-2</v>
      </c>
      <c r="H20" s="28">
        <v>-8.5365655880079716E-3</v>
      </c>
      <c r="I20" s="61">
        <v>-4.2512159646435066E-3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-0.15317098445595856</v>
      </c>
      <c r="C21" s="65">
        <v>-3.4662939045518981E-2</v>
      </c>
      <c r="D21" s="65">
        <v>-1.7170461834509321E-2</v>
      </c>
      <c r="E21" s="65">
        <v>-9.8836978525781438E-3</v>
      </c>
      <c r="F21" s="65">
        <v>-8.8847277856513029E-2</v>
      </c>
      <c r="G21" s="65">
        <v>-8.4467370801357688E-2</v>
      </c>
      <c r="H21" s="65">
        <v>-3.5339464433037926E-2</v>
      </c>
      <c r="I21" s="66">
        <v>-4.6551732218929054E-3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Victoria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Victoria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92.786195896469223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92.128582328295877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96.34761188872119</v>
      </c>
    </row>
    <row r="39" spans="1:12" x14ac:dyDescent="0.25">
      <c r="K39" s="44" t="s">
        <v>52</v>
      </c>
      <c r="L39" s="43">
        <v>97.230103195836875</v>
      </c>
    </row>
    <row r="40" spans="1:12" x14ac:dyDescent="0.25">
      <c r="K40" s="37" t="s">
        <v>53</v>
      </c>
      <c r="L40" s="43">
        <v>97.056260156696837</v>
      </c>
    </row>
    <row r="41" spans="1:12" x14ac:dyDescent="0.25">
      <c r="K41" s="37" t="s">
        <v>54</v>
      </c>
      <c r="L41" s="43">
        <v>94.070003161673085</v>
      </c>
    </row>
    <row r="42" spans="1:12" x14ac:dyDescent="0.25">
      <c r="K42" s="37" t="s">
        <v>55</v>
      </c>
      <c r="L42" s="43">
        <v>88.509600731484312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88.576330989149085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Victoria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89.527085815251581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94.695383270373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96.106635698115426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96.170187654903813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93.276795179378453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87.534288326729666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88.70862031465235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Victoria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88.918394527955883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94.172848986776856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95.741018140122904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95.965138131076998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92.938961111421079</v>
      </c>
    </row>
    <row r="60" spans="1:12" ht="15.4" customHeight="1" x14ac:dyDescent="0.25">
      <c r="K60" s="37" t="s">
        <v>55</v>
      </c>
      <c r="L60" s="43">
        <v>86.045595854922283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88.985394432267455</v>
      </c>
    </row>
    <row r="66" spans="1:12" ht="15.4" customHeight="1" x14ac:dyDescent="0.25">
      <c r="K66" s="42" t="s">
        <v>50</v>
      </c>
      <c r="L66" s="43">
        <v>91.848086666925838</v>
      </c>
    </row>
    <row r="67" spans="1:12" ht="15.4" customHeight="1" x14ac:dyDescent="0.25">
      <c r="K67" s="42" t="s">
        <v>51</v>
      </c>
      <c r="L67" s="43">
        <v>96.530192732724373</v>
      </c>
    </row>
    <row r="68" spans="1:12" ht="15.4" customHeight="1" x14ac:dyDescent="0.25">
      <c r="K68" s="44" t="s">
        <v>52</v>
      </c>
      <c r="L68" s="43">
        <v>96.851988949278635</v>
      </c>
    </row>
    <row r="69" spans="1:12" ht="15.4" customHeight="1" x14ac:dyDescent="0.25">
      <c r="K69" s="37" t="s">
        <v>53</v>
      </c>
      <c r="L69" s="43">
        <v>96.781808830844724</v>
      </c>
    </row>
    <row r="70" spans="1:12" ht="15.4" customHeight="1" x14ac:dyDescent="0.25">
      <c r="K70" s="37" t="s">
        <v>54</v>
      </c>
      <c r="L70" s="43">
        <v>93.262467806134396</v>
      </c>
    </row>
    <row r="71" spans="1:12" ht="15.4" customHeight="1" x14ac:dyDescent="0.25">
      <c r="K71" s="37" t="s">
        <v>55</v>
      </c>
      <c r="L71" s="43">
        <v>86.649150176533368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83.147264272691885</v>
      </c>
    </row>
    <row r="75" spans="1:12" ht="15.4" customHeight="1" x14ac:dyDescent="0.25">
      <c r="K75" s="42" t="s">
        <v>50</v>
      </c>
      <c r="L75" s="43">
        <v>89.145900555922722</v>
      </c>
    </row>
    <row r="76" spans="1:12" ht="15.4" customHeight="1" x14ac:dyDescent="0.25">
      <c r="K76" s="42" t="s">
        <v>51</v>
      </c>
      <c r="L76" s="43">
        <v>94.755877034358051</v>
      </c>
    </row>
    <row r="77" spans="1:12" ht="15.4" customHeight="1" x14ac:dyDescent="0.25">
      <c r="A77" s="31" t="str">
        <f>"Distribution of payroll jobs by industry, "&amp;$L$1</f>
        <v>Distribution of payroll jobs by industry, Victoria</v>
      </c>
      <c r="K77" s="44" t="s">
        <v>52</v>
      </c>
      <c r="L77" s="43">
        <v>95.585128473664255</v>
      </c>
    </row>
    <row r="78" spans="1:12" ht="15.4" customHeight="1" x14ac:dyDescent="0.25">
      <c r="K78" s="37" t="s">
        <v>53</v>
      </c>
      <c r="L78" s="43">
        <v>95.587950120987799</v>
      </c>
    </row>
    <row r="79" spans="1:12" ht="15.4" customHeight="1" x14ac:dyDescent="0.25">
      <c r="K79" s="37" t="s">
        <v>54</v>
      </c>
      <c r="L79" s="43">
        <v>91.866073519082178</v>
      </c>
    </row>
    <row r="80" spans="1:12" ht="15.4" customHeight="1" x14ac:dyDescent="0.25">
      <c r="K80" s="37" t="s">
        <v>55</v>
      </c>
      <c r="L80" s="43">
        <v>84.251580589539373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82.804350943318923</v>
      </c>
    </row>
    <row r="84" spans="1:12" ht="15.4" customHeight="1" x14ac:dyDescent="0.25">
      <c r="K84" s="42" t="s">
        <v>50</v>
      </c>
      <c r="L84" s="43">
        <v>88.271060918244387</v>
      </c>
    </row>
    <row r="85" spans="1:12" ht="15.4" customHeight="1" x14ac:dyDescent="0.25">
      <c r="K85" s="42" t="s">
        <v>51</v>
      </c>
      <c r="L85" s="43">
        <v>94.164566235452313</v>
      </c>
    </row>
    <row r="86" spans="1:12" ht="15.4" customHeight="1" x14ac:dyDescent="0.25">
      <c r="K86" s="44" t="s">
        <v>52</v>
      </c>
      <c r="L86" s="43">
        <v>95.096982719705309</v>
      </c>
    </row>
    <row r="87" spans="1:12" ht="15.4" customHeight="1" x14ac:dyDescent="0.25">
      <c r="K87" s="37" t="s">
        <v>53</v>
      </c>
      <c r="L87" s="43">
        <v>95.298582714342317</v>
      </c>
    </row>
    <row r="88" spans="1:12" ht="15.4" customHeight="1" x14ac:dyDescent="0.25">
      <c r="K88" s="37" t="s">
        <v>54</v>
      </c>
      <c r="L88" s="43">
        <v>91.416455162725356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82.754084900238126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-0.1656833064295069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-2.4023329798515514E-2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-3.6076907001044933E-2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3.4606644302564771E-2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-6.7086541625534735E-2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-5.5917355371900901E-2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-5.1336256603252473E-2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-0.30931492367573798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-5.0162123738961562E-2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-9.729934224667891E-2</v>
      </c>
    </row>
    <row r="104" spans="1:12" x14ac:dyDescent="0.25">
      <c r="K104" s="38" t="s">
        <v>12</v>
      </c>
      <c r="L104" s="42">
        <v>-1.4026309418125882E-3</v>
      </c>
    </row>
    <row r="105" spans="1:12" x14ac:dyDescent="0.25">
      <c r="K105" s="38" t="s">
        <v>11</v>
      </c>
      <c r="L105" s="42">
        <v>-0.12223064958669028</v>
      </c>
    </row>
    <row r="106" spans="1:12" x14ac:dyDescent="0.25">
      <c r="K106" s="38" t="s">
        <v>10</v>
      </c>
      <c r="L106" s="42">
        <v>-7.0425837262870994E-2</v>
      </c>
    </row>
    <row r="107" spans="1:12" x14ac:dyDescent="0.25">
      <c r="K107" s="38" t="s">
        <v>9</v>
      </c>
      <c r="L107" s="42">
        <v>-0.11971537744080396</v>
      </c>
    </row>
    <row r="108" spans="1:12" x14ac:dyDescent="0.25">
      <c r="K108" s="38" t="s">
        <v>8</v>
      </c>
      <c r="L108" s="42">
        <v>-1.7728903263745988E-2</v>
      </c>
    </row>
    <row r="109" spans="1:12" x14ac:dyDescent="0.25">
      <c r="K109" s="38" t="s">
        <v>7</v>
      </c>
      <c r="L109" s="42">
        <v>-8.99042699828837E-2</v>
      </c>
    </row>
    <row r="110" spans="1:12" x14ac:dyDescent="0.25">
      <c r="K110" s="38" t="s">
        <v>6</v>
      </c>
      <c r="L110" s="42">
        <v>-9.3156982323622239E-3</v>
      </c>
    </row>
    <row r="111" spans="1:12" x14ac:dyDescent="0.25">
      <c r="K111" s="38" t="s">
        <v>5</v>
      </c>
      <c r="L111" s="42">
        <v>-0.24707803992740474</v>
      </c>
    </row>
    <row r="112" spans="1:12" x14ac:dyDescent="0.25">
      <c r="K112" s="38" t="s">
        <v>3</v>
      </c>
      <c r="L112" s="42">
        <v>-0.12795223787237364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1.1617518168626509E-2</v>
      </c>
    </row>
    <row r="144" spans="11:12" x14ac:dyDescent="0.25">
      <c r="K144" s="38" t="s">
        <v>0</v>
      </c>
      <c r="L144" s="42">
        <v>3.3366794484253033E-3</v>
      </c>
    </row>
    <row r="145" spans="11:12" x14ac:dyDescent="0.25">
      <c r="K145" s="38" t="s">
        <v>1</v>
      </c>
      <c r="L145" s="42">
        <v>7.6189872983263879E-2</v>
      </c>
    </row>
    <row r="146" spans="11:12" x14ac:dyDescent="0.25">
      <c r="K146" s="38" t="s">
        <v>18</v>
      </c>
      <c r="L146" s="42">
        <v>9.8094129744108888E-3</v>
      </c>
    </row>
    <row r="147" spans="11:12" x14ac:dyDescent="0.25">
      <c r="K147" s="38" t="s">
        <v>2</v>
      </c>
      <c r="L147" s="42">
        <v>6.4518571646433695E-2</v>
      </c>
    </row>
    <row r="148" spans="11:12" x14ac:dyDescent="0.25">
      <c r="K148" s="38" t="s">
        <v>17</v>
      </c>
      <c r="L148" s="42">
        <v>5.0948936773993571E-2</v>
      </c>
    </row>
    <row r="149" spans="11:12" x14ac:dyDescent="0.25">
      <c r="K149" s="38" t="s">
        <v>16</v>
      </c>
      <c r="L149" s="42">
        <v>0.10248170399230334</v>
      </c>
    </row>
    <row r="150" spans="11:12" x14ac:dyDescent="0.25">
      <c r="K150" s="38" t="s">
        <v>15</v>
      </c>
      <c r="L150" s="42">
        <v>6.6271124489281047E-2</v>
      </c>
    </row>
    <row r="151" spans="11:12" x14ac:dyDescent="0.25">
      <c r="K151" s="38" t="s">
        <v>14</v>
      </c>
      <c r="L151" s="42">
        <v>3.8826847566824703E-2</v>
      </c>
    </row>
    <row r="152" spans="11:12" x14ac:dyDescent="0.25">
      <c r="K152" s="38" t="s">
        <v>13</v>
      </c>
      <c r="L152" s="42">
        <v>1.6461187836653443E-2</v>
      </c>
    </row>
    <row r="153" spans="11:12" x14ac:dyDescent="0.25">
      <c r="K153" s="38" t="s">
        <v>12</v>
      </c>
      <c r="L153" s="42">
        <v>4.3843897184981898E-2</v>
      </c>
    </row>
    <row r="154" spans="11:12" x14ac:dyDescent="0.25">
      <c r="K154" s="38" t="s">
        <v>11</v>
      </c>
      <c r="L154" s="42">
        <v>2.024688597225284E-2</v>
      </c>
    </row>
    <row r="155" spans="11:12" x14ac:dyDescent="0.25">
      <c r="K155" s="38" t="s">
        <v>10</v>
      </c>
      <c r="L155" s="42">
        <v>8.8019339295008811E-2</v>
      </c>
    </row>
    <row r="156" spans="11:12" x14ac:dyDescent="0.25">
      <c r="K156" s="38" t="s">
        <v>9</v>
      </c>
      <c r="L156" s="42">
        <v>7.0562809009954486E-2</v>
      </c>
    </row>
    <row r="157" spans="11:12" x14ac:dyDescent="0.25">
      <c r="K157" s="38" t="s">
        <v>8</v>
      </c>
      <c r="L157" s="42">
        <v>5.4152927485074283E-2</v>
      </c>
    </row>
    <row r="158" spans="11:12" x14ac:dyDescent="0.25">
      <c r="K158" s="38" t="s">
        <v>7</v>
      </c>
      <c r="L158" s="42">
        <v>9.3439762674693574E-2</v>
      </c>
    </row>
    <row r="159" spans="11:12" x14ac:dyDescent="0.25">
      <c r="K159" s="38" t="s">
        <v>6</v>
      </c>
      <c r="L159" s="42">
        <v>0.13715981703815386</v>
      </c>
    </row>
    <row r="160" spans="11:12" x14ac:dyDescent="0.25">
      <c r="K160" s="38" t="s">
        <v>5</v>
      </c>
      <c r="L160" s="42">
        <v>1.9886326443308473E-2</v>
      </c>
    </row>
    <row r="161" spans="11:12" x14ac:dyDescent="0.25">
      <c r="K161" s="38" t="s">
        <v>3</v>
      </c>
      <c r="L161" s="42">
        <v>3.167793223533108E-2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1.0509496936491034E-2</v>
      </c>
    </row>
    <row r="164" spans="11:12" x14ac:dyDescent="0.25">
      <c r="K164" s="38" t="s">
        <v>0</v>
      </c>
      <c r="L164" s="42">
        <v>3.5309499127926199E-3</v>
      </c>
    </row>
    <row r="165" spans="11:12" x14ac:dyDescent="0.25">
      <c r="K165" s="38" t="s">
        <v>1</v>
      </c>
      <c r="L165" s="42">
        <v>7.9630101396922517E-2</v>
      </c>
    </row>
    <row r="166" spans="11:12" x14ac:dyDescent="0.25">
      <c r="K166" s="38" t="s">
        <v>18</v>
      </c>
      <c r="L166" s="42">
        <v>1.1004135159894545E-2</v>
      </c>
    </row>
    <row r="167" spans="11:12" x14ac:dyDescent="0.25">
      <c r="K167" s="38" t="s">
        <v>2</v>
      </c>
      <c r="L167" s="42">
        <v>6.5262504583425779E-2</v>
      </c>
    </row>
    <row r="168" spans="11:12" x14ac:dyDescent="0.25">
      <c r="K168" s="38" t="s">
        <v>17</v>
      </c>
      <c r="L168" s="42">
        <v>5.2153417680107596E-2</v>
      </c>
    </row>
    <row r="169" spans="11:12" x14ac:dyDescent="0.25">
      <c r="K169" s="38" t="s">
        <v>16</v>
      </c>
      <c r="L169" s="42">
        <v>0.10541351011953887</v>
      </c>
    </row>
    <row r="170" spans="11:12" x14ac:dyDescent="0.25">
      <c r="K170" s="38" t="s">
        <v>15</v>
      </c>
      <c r="L170" s="42">
        <v>4.9629745288707887E-2</v>
      </c>
    </row>
    <row r="171" spans="11:12" x14ac:dyDescent="0.25">
      <c r="K171" s="38" t="s">
        <v>14</v>
      </c>
      <c r="L171" s="42">
        <v>3.9987039226298163E-2</v>
      </c>
    </row>
    <row r="172" spans="11:12" x14ac:dyDescent="0.25">
      <c r="K172" s="38" t="s">
        <v>13</v>
      </c>
      <c r="L172" s="42">
        <v>1.6111744409785855E-2</v>
      </c>
    </row>
    <row r="173" spans="11:12" x14ac:dyDescent="0.25">
      <c r="K173" s="38" t="s">
        <v>12</v>
      </c>
      <c r="L173" s="42">
        <v>4.7471964304651747E-2</v>
      </c>
    </row>
    <row r="174" spans="11:12" x14ac:dyDescent="0.25">
      <c r="K174" s="38" t="s">
        <v>11</v>
      </c>
      <c r="L174" s="42">
        <v>1.9269759016483895E-2</v>
      </c>
    </row>
    <row r="175" spans="11:12" x14ac:dyDescent="0.25">
      <c r="K175" s="38" t="s">
        <v>10</v>
      </c>
      <c r="L175" s="42">
        <v>8.8715556802586512E-2</v>
      </c>
    </row>
    <row r="176" spans="11:12" x14ac:dyDescent="0.25">
      <c r="K176" s="38" t="s">
        <v>9</v>
      </c>
      <c r="L176" s="42">
        <v>6.7349846579971923E-2</v>
      </c>
    </row>
    <row r="177" spans="11:12" x14ac:dyDescent="0.25">
      <c r="K177" s="38" t="s">
        <v>8</v>
      </c>
      <c r="L177" s="42">
        <v>5.7675442973182701E-2</v>
      </c>
    </row>
    <row r="178" spans="11:12" x14ac:dyDescent="0.25">
      <c r="K178" s="38" t="s">
        <v>7</v>
      </c>
      <c r="L178" s="42">
        <v>9.2205417305998308E-2</v>
      </c>
    </row>
    <row r="179" spans="11:12" x14ac:dyDescent="0.25">
      <c r="K179" s="38" t="s">
        <v>6</v>
      </c>
      <c r="L179" s="42">
        <v>0.14733292556986119</v>
      </c>
    </row>
    <row r="180" spans="11:12" x14ac:dyDescent="0.25">
      <c r="K180" s="38" t="s">
        <v>5</v>
      </c>
      <c r="L180" s="42">
        <v>1.6234621310219955E-2</v>
      </c>
    </row>
    <row r="181" spans="11:12" x14ac:dyDescent="0.25">
      <c r="K181" s="38" t="s">
        <v>3</v>
      </c>
      <c r="L181" s="42">
        <v>2.9952614127791197E-2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99.081510868269092</v>
      </c>
    </row>
    <row r="270" spans="11:12" x14ac:dyDescent="0.25">
      <c r="K270" s="68">
        <v>43918</v>
      </c>
      <c r="L270" s="43">
        <v>96.295047384032699</v>
      </c>
    </row>
    <row r="271" spans="11:12" x14ac:dyDescent="0.25">
      <c r="K271" s="68">
        <v>43925</v>
      </c>
      <c r="L271" s="43">
        <v>93.333434766501426</v>
      </c>
    </row>
    <row r="272" spans="11:12" x14ac:dyDescent="0.25">
      <c r="K272" s="68">
        <v>43932</v>
      </c>
      <c r="L272" s="43">
        <v>91.700514089243967</v>
      </c>
    </row>
    <row r="273" spans="11:12" x14ac:dyDescent="0.25">
      <c r="K273" s="68">
        <v>43939</v>
      </c>
      <c r="L273" s="43">
        <v>91.187769424481175</v>
      </c>
    </row>
    <row r="274" spans="11:12" x14ac:dyDescent="0.25">
      <c r="K274" s="68">
        <v>43946</v>
      </c>
      <c r="L274" s="43">
        <v>91.692658915993164</v>
      </c>
    </row>
    <row r="275" spans="11:12" x14ac:dyDescent="0.25">
      <c r="K275" s="68">
        <v>43953</v>
      </c>
      <c r="L275" s="43">
        <v>91.809814225152621</v>
      </c>
    </row>
    <row r="276" spans="11:12" x14ac:dyDescent="0.25">
      <c r="K276" s="68">
        <v>43960</v>
      </c>
      <c r="L276" s="43">
        <v>91.983158791619587</v>
      </c>
    </row>
    <row r="277" spans="11:12" x14ac:dyDescent="0.25">
      <c r="K277" s="68">
        <v>43967</v>
      </c>
      <c r="L277" s="43">
        <v>92.16902917489189</v>
      </c>
    </row>
    <row r="278" spans="11:12" x14ac:dyDescent="0.25">
      <c r="K278" s="68">
        <v>43974</v>
      </c>
      <c r="L278" s="43">
        <v>92.31742825873809</v>
      </c>
    </row>
    <row r="279" spans="11:12" x14ac:dyDescent="0.25">
      <c r="K279" s="68">
        <v>43981</v>
      </c>
      <c r="L279" s="43">
        <v>92.99056706920301</v>
      </c>
    </row>
    <row r="280" spans="11:12" x14ac:dyDescent="0.25">
      <c r="K280" s="68">
        <v>43988</v>
      </c>
      <c r="L280" s="43">
        <v>93.872964864376186</v>
      </c>
    </row>
    <row r="281" spans="11:12" x14ac:dyDescent="0.25">
      <c r="K281" s="68">
        <v>43995</v>
      </c>
      <c r="L281" s="43">
        <v>94.751010468964452</v>
      </c>
    </row>
    <row r="282" spans="11:12" x14ac:dyDescent="0.25">
      <c r="K282" s="68">
        <v>44002</v>
      </c>
      <c r="L282" s="43">
        <v>95.068968067305391</v>
      </c>
    </row>
    <row r="283" spans="11:12" x14ac:dyDescent="0.25">
      <c r="K283" s="68">
        <v>44009</v>
      </c>
      <c r="L283" s="43">
        <v>94.651016236501576</v>
      </c>
    </row>
    <row r="284" spans="11:12" x14ac:dyDescent="0.25">
      <c r="K284" s="68">
        <v>44016</v>
      </c>
      <c r="L284" s="43">
        <v>95.136833933499233</v>
      </c>
    </row>
    <row r="285" spans="11:12" x14ac:dyDescent="0.25">
      <c r="K285" s="68">
        <v>44023</v>
      </c>
      <c r="L285" s="43">
        <v>94.888617535506626</v>
      </c>
    </row>
    <row r="286" spans="11:12" x14ac:dyDescent="0.25">
      <c r="K286" s="68">
        <v>44030</v>
      </c>
      <c r="L286" s="43">
        <v>94.401915246926663</v>
      </c>
    </row>
    <row r="287" spans="11:12" x14ac:dyDescent="0.25">
      <c r="K287" s="68">
        <v>44037</v>
      </c>
      <c r="L287" s="43">
        <v>93.699867983552252</v>
      </c>
    </row>
    <row r="288" spans="11:12" x14ac:dyDescent="0.25">
      <c r="K288" s="68">
        <v>44044</v>
      </c>
      <c r="L288" s="43">
        <v>92.925390361419346</v>
      </c>
    </row>
    <row r="289" spans="11:12" x14ac:dyDescent="0.25">
      <c r="K289" s="68">
        <v>44051</v>
      </c>
      <c r="L289" s="43">
        <v>92.227909713629401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99.651130897251079</v>
      </c>
    </row>
    <row r="312" spans="11:12" x14ac:dyDescent="0.25">
      <c r="K312" s="68">
        <v>43918</v>
      </c>
      <c r="L312" s="43">
        <v>98.614332834498157</v>
      </c>
    </row>
    <row r="313" spans="11:12" x14ac:dyDescent="0.25">
      <c r="K313" s="68">
        <v>43925</v>
      </c>
      <c r="L313" s="43">
        <v>97.49760741137446</v>
      </c>
    </row>
    <row r="314" spans="11:12" x14ac:dyDescent="0.25">
      <c r="K314" s="68">
        <v>43932</v>
      </c>
      <c r="L314" s="43">
        <v>95.534402811615209</v>
      </c>
    </row>
    <row r="315" spans="11:12" x14ac:dyDescent="0.25">
      <c r="K315" s="68">
        <v>43939</v>
      </c>
      <c r="L315" s="43">
        <v>95.025220786726379</v>
      </c>
    </row>
    <row r="316" spans="11:12" x14ac:dyDescent="0.25">
      <c r="K316" s="68">
        <v>43946</v>
      </c>
      <c r="L316" s="43">
        <v>95.834339507895649</v>
      </c>
    </row>
    <row r="317" spans="11:12" x14ac:dyDescent="0.25">
      <c r="K317" s="68">
        <v>43953</v>
      </c>
      <c r="L317" s="43">
        <v>96.004939157766344</v>
      </c>
    </row>
    <row r="318" spans="11:12" x14ac:dyDescent="0.25">
      <c r="K318" s="68">
        <v>43960</v>
      </c>
      <c r="L318" s="43">
        <v>94.061486283442676</v>
      </c>
    </row>
    <row r="319" spans="11:12" x14ac:dyDescent="0.25">
      <c r="K319" s="68">
        <v>43967</v>
      </c>
      <c r="L319" s="43">
        <v>93.309251708351653</v>
      </c>
    </row>
    <row r="320" spans="11:12" x14ac:dyDescent="0.25">
      <c r="K320" s="68">
        <v>43974</v>
      </c>
      <c r="L320" s="43">
        <v>92.998980900416001</v>
      </c>
    </row>
    <row r="321" spans="11:12" x14ac:dyDescent="0.25">
      <c r="K321" s="68">
        <v>43981</v>
      </c>
      <c r="L321" s="43">
        <v>93.321398143775156</v>
      </c>
    </row>
    <row r="322" spans="11:12" x14ac:dyDescent="0.25">
      <c r="K322" s="68">
        <v>43988</v>
      </c>
      <c r="L322" s="43">
        <v>96.081545177257638</v>
      </c>
    </row>
    <row r="323" spans="11:12" x14ac:dyDescent="0.25">
      <c r="K323" s="68">
        <v>43995</v>
      </c>
      <c r="L323" s="43">
        <v>97.076542814745522</v>
      </c>
    </row>
    <row r="324" spans="11:12" x14ac:dyDescent="0.25">
      <c r="K324" s="68">
        <v>44002</v>
      </c>
      <c r="L324" s="43">
        <v>98.06150209353018</v>
      </c>
    </row>
    <row r="325" spans="11:12" x14ac:dyDescent="0.25">
      <c r="K325" s="68">
        <v>44009</v>
      </c>
      <c r="L325" s="43">
        <v>98.651201118160415</v>
      </c>
    </row>
    <row r="326" spans="11:12" x14ac:dyDescent="0.25">
      <c r="K326" s="68">
        <v>44016</v>
      </c>
      <c r="L326" s="43">
        <v>100.71189907321553</v>
      </c>
    </row>
    <row r="327" spans="11:12" x14ac:dyDescent="0.25">
      <c r="K327" s="68">
        <v>44023</v>
      </c>
      <c r="L327" s="43">
        <v>97.348366729739908</v>
      </c>
    </row>
    <row r="328" spans="11:12" x14ac:dyDescent="0.25">
      <c r="K328" s="68">
        <v>44030</v>
      </c>
      <c r="L328" s="43">
        <v>96.679359746058054</v>
      </c>
    </row>
    <row r="329" spans="11:12" x14ac:dyDescent="0.25">
      <c r="K329" s="68">
        <v>44037</v>
      </c>
      <c r="L329" s="43">
        <v>94.99142178188238</v>
      </c>
    </row>
    <row r="330" spans="11:12" x14ac:dyDescent="0.25">
      <c r="K330" s="68">
        <v>44044</v>
      </c>
      <c r="L330" s="43">
        <v>94.538424848820199</v>
      </c>
    </row>
    <row r="331" spans="11:12" x14ac:dyDescent="0.25">
      <c r="K331" s="68">
        <v>44051</v>
      </c>
      <c r="L331" s="43">
        <v>93.347751920092676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DF3F-B86A-45EC-A6DF-95195D4284A4}">
  <sheetPr codeName="Sheet5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36</v>
      </c>
    </row>
    <row r="2" spans="1:12" ht="19.5" customHeight="1" x14ac:dyDescent="0.3">
      <c r="A2" s="3" t="str">
        <f>"Weekly Payroll Jobs and Wages in Australia - " &amp;$L$1</f>
        <v>Weekly Payroll Jobs and Wages in Australia - Queensland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Queensland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Queensland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-3.6588838082402764E-2</v>
      </c>
      <c r="C11" s="28">
        <v>-2.1988949119489121E-3</v>
      </c>
      <c r="D11" s="28">
        <v>1.0901952652082603E-3</v>
      </c>
      <c r="E11" s="28">
        <v>-1.0143046619829121E-2</v>
      </c>
      <c r="F11" s="28">
        <v>-5.1714506952936001E-2</v>
      </c>
      <c r="G11" s="28">
        <v>-1.9917534366678202E-2</v>
      </c>
      <c r="H11" s="28">
        <v>7.7579041651931746E-4</v>
      </c>
      <c r="I11" s="61">
        <v>-1.2990009852092532E-2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-4.1903727117724943E-2</v>
      </c>
      <c r="C13" s="28">
        <v>-5.8541689267215258E-3</v>
      </c>
      <c r="D13" s="28">
        <v>4.4098383941459929E-4</v>
      </c>
      <c r="E13" s="28">
        <v>-1.0891263784249983E-2</v>
      </c>
      <c r="F13" s="28">
        <v>-7.4103806574151165E-2</v>
      </c>
      <c r="G13" s="28">
        <v>-2.2067508690214677E-2</v>
      </c>
      <c r="H13" s="28">
        <v>-2.7062266761237463E-3</v>
      </c>
      <c r="I13" s="61">
        <v>-1.2239827869189313E-2</v>
      </c>
      <c r="J13" s="28"/>
      <c r="K13" s="42"/>
      <c r="L13" s="43"/>
    </row>
    <row r="14" spans="1:12" x14ac:dyDescent="0.25">
      <c r="A14" s="62" t="s">
        <v>27</v>
      </c>
      <c r="B14" s="28">
        <v>-3.6814856274336782E-2</v>
      </c>
      <c r="C14" s="28">
        <v>-1.1728536066717421E-3</v>
      </c>
      <c r="D14" s="28">
        <v>1.6426126174549083E-3</v>
      </c>
      <c r="E14" s="28">
        <v>-1.0366924664564459E-2</v>
      </c>
      <c r="F14" s="28">
        <v>-2.1273927145056382E-2</v>
      </c>
      <c r="G14" s="28">
        <v>-1.7666333660742883E-2</v>
      </c>
      <c r="H14" s="28">
        <v>5.9905889241278487E-3</v>
      </c>
      <c r="I14" s="61">
        <v>-1.4687775189737406E-2</v>
      </c>
      <c r="J14" s="28"/>
      <c r="K14" s="38"/>
      <c r="L14" s="43"/>
    </row>
    <row r="15" spans="1:12" x14ac:dyDescent="0.25">
      <c r="A15" s="63" t="s">
        <v>49</v>
      </c>
      <c r="B15" s="28">
        <v>3.6285902233157419E-2</v>
      </c>
      <c r="C15" s="28">
        <v>3.6321315677061206E-2</v>
      </c>
      <c r="D15" s="28">
        <v>8.9919854693534251E-3</v>
      </c>
      <c r="E15" s="28">
        <v>6.6994450024175922E-3</v>
      </c>
      <c r="F15" s="28">
        <v>0.26137108373347884</v>
      </c>
      <c r="G15" s="28">
        <v>-6.7319379321281181E-3</v>
      </c>
      <c r="H15" s="28">
        <v>1.2935183928891369E-2</v>
      </c>
      <c r="I15" s="61">
        <v>5.0058707963334115E-3</v>
      </c>
      <c r="J15" s="28"/>
      <c r="K15" s="56"/>
      <c r="L15" s="43"/>
    </row>
    <row r="16" spans="1:12" x14ac:dyDescent="0.25">
      <c r="A16" s="62" t="s">
        <v>50</v>
      </c>
      <c r="B16" s="28">
        <v>-5.2667927232462719E-2</v>
      </c>
      <c r="C16" s="28">
        <v>1.8309689573845489E-3</v>
      </c>
      <c r="D16" s="28">
        <v>2.6797856303815148E-3</v>
      </c>
      <c r="E16" s="28">
        <v>-8.2207316671933928E-3</v>
      </c>
      <c r="F16" s="28">
        <v>-1.0288695662141634E-2</v>
      </c>
      <c r="G16" s="28">
        <v>-8.6406661992310951E-3</v>
      </c>
      <c r="H16" s="28">
        <v>8.1446537909311001E-3</v>
      </c>
      <c r="I16" s="61">
        <v>-9.7881301072472171E-3</v>
      </c>
      <c r="J16" s="28"/>
      <c r="K16" s="42"/>
      <c r="L16" s="43"/>
    </row>
    <row r="17" spans="1:12" x14ac:dyDescent="0.25">
      <c r="A17" s="62" t="s">
        <v>51</v>
      </c>
      <c r="B17" s="28">
        <v>-3.5427847301280901E-2</v>
      </c>
      <c r="C17" s="28">
        <v>-5.2472902753473161E-3</v>
      </c>
      <c r="D17" s="28">
        <v>6.1532441591172216E-4</v>
      </c>
      <c r="E17" s="28">
        <v>-1.1305682042939913E-2</v>
      </c>
      <c r="F17" s="28">
        <v>-5.4967127962022411E-2</v>
      </c>
      <c r="G17" s="28">
        <v>-1.745231125152269E-2</v>
      </c>
      <c r="H17" s="28">
        <v>2.4949348217224721E-3</v>
      </c>
      <c r="I17" s="61">
        <v>-1.1602416977699703E-2</v>
      </c>
      <c r="J17" s="28"/>
      <c r="K17" s="42"/>
      <c r="L17" s="43"/>
    </row>
    <row r="18" spans="1:12" x14ac:dyDescent="0.25">
      <c r="A18" s="62" t="s">
        <v>52</v>
      </c>
      <c r="B18" s="28">
        <v>-2.4940481088668198E-2</v>
      </c>
      <c r="C18" s="28">
        <v>-1.4755906118478768E-3</v>
      </c>
      <c r="D18" s="28">
        <v>1.9788349894094281E-3</v>
      </c>
      <c r="E18" s="28">
        <v>-1.1763709823333857E-2</v>
      </c>
      <c r="F18" s="28">
        <v>-6.7802197619253324E-2</v>
      </c>
      <c r="G18" s="28">
        <v>-1.8740408500659833E-2</v>
      </c>
      <c r="H18" s="28">
        <v>4.7726642038181666E-4</v>
      </c>
      <c r="I18" s="61">
        <v>-1.3594088935324766E-2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-2.4182468754012088E-2</v>
      </c>
      <c r="C19" s="28">
        <v>-1.1035176338826114E-3</v>
      </c>
      <c r="D19" s="28">
        <v>2.780535061404521E-3</v>
      </c>
      <c r="E19" s="28">
        <v>-1.1656675767547697E-2</v>
      </c>
      <c r="F19" s="28">
        <v>-6.4794526500835503E-2</v>
      </c>
      <c r="G19" s="28">
        <v>-2.1138268229966672E-2</v>
      </c>
      <c r="H19" s="28">
        <v>9.3139158815436218E-4</v>
      </c>
      <c r="I19" s="61">
        <v>-1.7069653984393418E-2</v>
      </c>
      <c r="J19" s="29"/>
      <c r="K19" s="44"/>
      <c r="L19" s="43"/>
    </row>
    <row r="20" spans="1:12" x14ac:dyDescent="0.25">
      <c r="A20" s="62" t="s">
        <v>54</v>
      </c>
      <c r="B20" s="28">
        <v>-5.2285047228882275E-2</v>
      </c>
      <c r="C20" s="28">
        <v>-5.7139650345956472E-3</v>
      </c>
      <c r="D20" s="28">
        <v>2.3321420152022654E-3</v>
      </c>
      <c r="E20" s="28">
        <v>-1.2949734245332967E-2</v>
      </c>
      <c r="F20" s="28">
        <v>-6.9559094923188347E-2</v>
      </c>
      <c r="G20" s="28">
        <v>-3.100081577091407E-2</v>
      </c>
      <c r="H20" s="28">
        <v>-2.3135102258534657E-3</v>
      </c>
      <c r="I20" s="61">
        <v>-1.3325973630618715E-2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-8.9857569251714842E-2</v>
      </c>
      <c r="C21" s="65">
        <v>-9.9122757049272536E-3</v>
      </c>
      <c r="D21" s="65">
        <v>-5.3563488470973475E-3</v>
      </c>
      <c r="E21" s="65">
        <v>-8.6880110553027023E-3</v>
      </c>
      <c r="F21" s="65">
        <v>-5.8835958352006168E-2</v>
      </c>
      <c r="G21" s="65">
        <v>-5.3982162489139784E-2</v>
      </c>
      <c r="H21" s="65">
        <v>-2.6906842584550117E-2</v>
      </c>
      <c r="I21" s="66">
        <v>9.9168282998962631E-4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Queensland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Queensland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98.395860895860892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94.788093957989588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96.583713488118747</v>
      </c>
    </row>
    <row r="39" spans="1:12" x14ac:dyDescent="0.25">
      <c r="K39" s="44" t="s">
        <v>52</v>
      </c>
      <c r="L39" s="43">
        <v>97.389601607843872</v>
      </c>
    </row>
    <row r="40" spans="1:12" x14ac:dyDescent="0.25">
      <c r="K40" s="37" t="s">
        <v>53</v>
      </c>
      <c r="L40" s="43">
        <v>97.571414128932972</v>
      </c>
    </row>
    <row r="41" spans="1:12" x14ac:dyDescent="0.25">
      <c r="K41" s="37" t="s">
        <v>54</v>
      </c>
      <c r="L41" s="43">
        <v>95.611708658710285</v>
      </c>
    </row>
    <row r="42" spans="1:12" x14ac:dyDescent="0.25">
      <c r="K42" s="37" t="s">
        <v>55</v>
      </c>
      <c r="L42" s="43">
        <v>92.349369453526393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99.429384804384796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Queensland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94.283811342442391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95.845837305099749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96.855937376735099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97.283218943419115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95.024114729139043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92.402802428771594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100.40301927801927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Queensland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94.725625243330427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95.800176176210243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96.890075884220224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97.396268380081551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95.151269584008645</v>
      </c>
    </row>
    <row r="60" spans="1:12" ht="15.4" customHeight="1" x14ac:dyDescent="0.25">
      <c r="K60" s="37" t="s">
        <v>55</v>
      </c>
      <c r="L60" s="43">
        <v>91.91032227930873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96.126600761656704</v>
      </c>
    </row>
    <row r="66" spans="1:12" ht="15.4" customHeight="1" x14ac:dyDescent="0.25">
      <c r="K66" s="42" t="s">
        <v>50</v>
      </c>
      <c r="L66" s="43">
        <v>94.623869801084993</v>
      </c>
    </row>
    <row r="67" spans="1:12" ht="15.4" customHeight="1" x14ac:dyDescent="0.25">
      <c r="K67" s="42" t="s">
        <v>51</v>
      </c>
      <c r="L67" s="43">
        <v>97.296545433815979</v>
      </c>
    </row>
    <row r="68" spans="1:12" ht="15.4" customHeight="1" x14ac:dyDescent="0.25">
      <c r="K68" s="44" t="s">
        <v>52</v>
      </c>
      <c r="L68" s="43">
        <v>97.875534506220376</v>
      </c>
    </row>
    <row r="69" spans="1:12" ht="15.4" customHeight="1" x14ac:dyDescent="0.25">
      <c r="K69" s="37" t="s">
        <v>53</v>
      </c>
      <c r="L69" s="43">
        <v>97.780009931831529</v>
      </c>
    </row>
    <row r="70" spans="1:12" ht="15.4" customHeight="1" x14ac:dyDescent="0.25">
      <c r="K70" s="37" t="s">
        <v>54</v>
      </c>
      <c r="L70" s="43">
        <v>95.016133878532145</v>
      </c>
    </row>
    <row r="71" spans="1:12" ht="15.4" customHeight="1" x14ac:dyDescent="0.25">
      <c r="K71" s="37" t="s">
        <v>55</v>
      </c>
      <c r="L71" s="43">
        <v>91.329904481998526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98.310128455573306</v>
      </c>
    </row>
    <row r="75" spans="1:12" ht="15.4" customHeight="1" x14ac:dyDescent="0.25">
      <c r="K75" s="42" t="s">
        <v>50</v>
      </c>
      <c r="L75" s="43">
        <v>94.722676311030739</v>
      </c>
    </row>
    <row r="76" spans="1:12" ht="15.4" customHeight="1" x14ac:dyDescent="0.25">
      <c r="K76" s="42" t="s">
        <v>51</v>
      </c>
      <c r="L76" s="43">
        <v>96.790952000912085</v>
      </c>
    </row>
    <row r="77" spans="1:12" ht="15.4" customHeight="1" x14ac:dyDescent="0.25">
      <c r="A77" s="31" t="str">
        <f>"Distribution of payroll jobs by industry, "&amp;$L$1</f>
        <v>Distribution of payroll jobs by industry, Queensland</v>
      </c>
      <c r="K77" s="44" t="s">
        <v>52</v>
      </c>
      <c r="L77" s="43">
        <v>97.711688676458479</v>
      </c>
    </row>
    <row r="78" spans="1:12" ht="15.4" customHeight="1" x14ac:dyDescent="0.25">
      <c r="K78" s="37" t="s">
        <v>53</v>
      </c>
      <c r="L78" s="43">
        <v>97.306374430048308</v>
      </c>
    </row>
    <row r="79" spans="1:12" ht="15.4" customHeight="1" x14ac:dyDescent="0.25">
      <c r="K79" s="37" t="s">
        <v>54</v>
      </c>
      <c r="L79" s="43">
        <v>94.074111330293803</v>
      </c>
    </row>
    <row r="80" spans="1:12" ht="15.4" customHeight="1" x14ac:dyDescent="0.25">
      <c r="K80" s="37" t="s">
        <v>55</v>
      </c>
      <c r="L80" s="43">
        <v>90.38194954690178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98.615146313068522</v>
      </c>
    </row>
    <row r="84" spans="1:12" ht="15.4" customHeight="1" x14ac:dyDescent="0.25">
      <c r="K84" s="42" t="s">
        <v>50</v>
      </c>
      <c r="L84" s="43">
        <v>94.877441229656412</v>
      </c>
    </row>
    <row r="85" spans="1:12" ht="15.4" customHeight="1" x14ac:dyDescent="0.25">
      <c r="K85" s="42" t="s">
        <v>51</v>
      </c>
      <c r="L85" s="43">
        <v>97.008058374187669</v>
      </c>
    </row>
    <row r="86" spans="1:12" ht="15.4" customHeight="1" x14ac:dyDescent="0.25">
      <c r="K86" s="44" t="s">
        <v>52</v>
      </c>
      <c r="L86" s="43">
        <v>98.082479818304208</v>
      </c>
    </row>
    <row r="87" spans="1:12" ht="15.4" customHeight="1" x14ac:dyDescent="0.25">
      <c r="K87" s="37" t="s">
        <v>53</v>
      </c>
      <c r="L87" s="43">
        <v>97.741772380479432</v>
      </c>
    </row>
    <row r="88" spans="1:12" ht="15.4" customHeight="1" x14ac:dyDescent="0.25">
      <c r="K88" s="37" t="s">
        <v>54</v>
      </c>
      <c r="L88" s="43">
        <v>94.390622754647481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89.986651971589524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-3.0441998193194375E-2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-2.247044693090583E-2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-3.5981146528463182E-2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7.6864321608027808E-4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-5.7394517975908776E-2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-4.1800260907377873E-2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-2.1174192592043894E-3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-0.13075771139188697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-4.0512234910277334E-2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-0.11194555407604667</v>
      </c>
    </row>
    <row r="104" spans="1:12" x14ac:dyDescent="0.25">
      <c r="K104" s="38" t="s">
        <v>12</v>
      </c>
      <c r="L104" s="42">
        <v>-1.0672566371681347E-2</v>
      </c>
    </row>
    <row r="105" spans="1:12" x14ac:dyDescent="0.25">
      <c r="K105" s="38" t="s">
        <v>11</v>
      </c>
      <c r="L105" s="42">
        <v>-7.6855791962174957E-2</v>
      </c>
    </row>
    <row r="106" spans="1:12" x14ac:dyDescent="0.25">
      <c r="K106" s="38" t="s">
        <v>10</v>
      </c>
      <c r="L106" s="42">
        <v>-4.5946400175821855E-2</v>
      </c>
    </row>
    <row r="107" spans="1:12" x14ac:dyDescent="0.25">
      <c r="K107" s="38" t="s">
        <v>9</v>
      </c>
      <c r="L107" s="42">
        <v>-6.0576453551415721E-2</v>
      </c>
    </row>
    <row r="108" spans="1:12" x14ac:dyDescent="0.25">
      <c r="K108" s="38" t="s">
        <v>8</v>
      </c>
      <c r="L108" s="42">
        <v>6.1628848693836558E-2</v>
      </c>
    </row>
    <row r="109" spans="1:12" x14ac:dyDescent="0.25">
      <c r="K109" s="38" t="s">
        <v>7</v>
      </c>
      <c r="L109" s="42">
        <v>-4.9697684707269429E-3</v>
      </c>
    </row>
    <row r="110" spans="1:12" x14ac:dyDescent="0.25">
      <c r="K110" s="38" t="s">
        <v>6</v>
      </c>
      <c r="L110" s="42">
        <v>-2.5988770689039375E-2</v>
      </c>
    </row>
    <row r="111" spans="1:12" x14ac:dyDescent="0.25">
      <c r="K111" s="38" t="s">
        <v>5</v>
      </c>
      <c r="L111" s="42">
        <v>-9.9424184261036497E-2</v>
      </c>
    </row>
    <row r="112" spans="1:12" x14ac:dyDescent="0.25">
      <c r="K112" s="38" t="s">
        <v>3</v>
      </c>
      <c r="L112" s="42">
        <v>-5.4011410726082509E-2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1.4385348479014248E-2</v>
      </c>
    </row>
    <row r="144" spans="11:12" x14ac:dyDescent="0.25">
      <c r="K144" s="38" t="s">
        <v>0</v>
      </c>
      <c r="L144" s="42">
        <v>2.2842221794378129E-2</v>
      </c>
    </row>
    <row r="145" spans="11:12" x14ac:dyDescent="0.25">
      <c r="K145" s="38" t="s">
        <v>1</v>
      </c>
      <c r="L145" s="42">
        <v>6.9747304582210248E-2</v>
      </c>
    </row>
    <row r="146" spans="11:12" x14ac:dyDescent="0.25">
      <c r="K146" s="38" t="s">
        <v>18</v>
      </c>
      <c r="L146" s="42">
        <v>1.1972949557181364E-2</v>
      </c>
    </row>
    <row r="147" spans="11:12" x14ac:dyDescent="0.25">
      <c r="K147" s="38" t="s">
        <v>2</v>
      </c>
      <c r="L147" s="42">
        <v>7.2804197150558331E-2</v>
      </c>
    </row>
    <row r="148" spans="11:12" x14ac:dyDescent="0.25">
      <c r="K148" s="38" t="s">
        <v>17</v>
      </c>
      <c r="L148" s="42">
        <v>4.31685598767809E-2</v>
      </c>
    </row>
    <row r="149" spans="11:12" x14ac:dyDescent="0.25">
      <c r="K149" s="38" t="s">
        <v>16</v>
      </c>
      <c r="L149" s="42">
        <v>0.10390643049672699</v>
      </c>
    </row>
    <row r="150" spans="11:12" x14ac:dyDescent="0.25">
      <c r="K150" s="38" t="s">
        <v>15</v>
      </c>
      <c r="L150" s="42">
        <v>7.5275317674239506E-2</v>
      </c>
    </row>
    <row r="151" spans="11:12" x14ac:dyDescent="0.25">
      <c r="K151" s="38" t="s">
        <v>14</v>
      </c>
      <c r="L151" s="42">
        <v>4.4257797458606085E-2</v>
      </c>
    </row>
    <row r="152" spans="11:12" x14ac:dyDescent="0.25">
      <c r="K152" s="38" t="s">
        <v>13</v>
      </c>
      <c r="L152" s="42">
        <v>9.7598190219484026E-3</v>
      </c>
    </row>
    <row r="153" spans="11:12" x14ac:dyDescent="0.25">
      <c r="K153" s="38" t="s">
        <v>12</v>
      </c>
      <c r="L153" s="42">
        <v>2.7738737004235656E-2</v>
      </c>
    </row>
    <row r="154" spans="11:12" x14ac:dyDescent="0.25">
      <c r="K154" s="38" t="s">
        <v>11</v>
      </c>
      <c r="L154" s="42">
        <v>2.3210435117443202E-2</v>
      </c>
    </row>
    <row r="155" spans="11:12" x14ac:dyDescent="0.25">
      <c r="K155" s="38" t="s">
        <v>10</v>
      </c>
      <c r="L155" s="42">
        <v>7.4461879091259148E-2</v>
      </c>
    </row>
    <row r="156" spans="11:12" x14ac:dyDescent="0.25">
      <c r="K156" s="38" t="s">
        <v>9</v>
      </c>
      <c r="L156" s="42">
        <v>6.8801983057373894E-2</v>
      </c>
    </row>
    <row r="157" spans="11:12" x14ac:dyDescent="0.25">
      <c r="K157" s="38" t="s">
        <v>8</v>
      </c>
      <c r="L157" s="42">
        <v>6.0858201771274545E-2</v>
      </c>
    </row>
    <row r="158" spans="11:12" x14ac:dyDescent="0.25">
      <c r="K158" s="38" t="s">
        <v>7</v>
      </c>
      <c r="L158" s="42">
        <v>5.5485656526761649E-2</v>
      </c>
    </row>
    <row r="159" spans="11:12" x14ac:dyDescent="0.25">
      <c r="K159" s="38" t="s">
        <v>6</v>
      </c>
      <c r="L159" s="42">
        <v>0.16442337312283403</v>
      </c>
    </row>
    <row r="160" spans="11:12" x14ac:dyDescent="0.25">
      <c r="K160" s="38" t="s">
        <v>5</v>
      </c>
      <c r="L160" s="42">
        <v>1.6300057758952637E-2</v>
      </c>
    </row>
    <row r="161" spans="11:12" x14ac:dyDescent="0.25">
      <c r="K161" s="38" t="s">
        <v>3</v>
      </c>
      <c r="L161" s="42">
        <v>4.0072680015402387E-2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1.4477131133550827E-2</v>
      </c>
    </row>
    <row r="164" spans="11:12" x14ac:dyDescent="0.25">
      <c r="K164" s="38" t="s">
        <v>0</v>
      </c>
      <c r="L164" s="42">
        <v>2.3176965084481159E-2</v>
      </c>
    </row>
    <row r="165" spans="11:12" x14ac:dyDescent="0.25">
      <c r="K165" s="38" t="s">
        <v>1</v>
      </c>
      <c r="L165" s="42">
        <v>6.9791299139861304E-2</v>
      </c>
    </row>
    <row r="166" spans="11:12" x14ac:dyDescent="0.25">
      <c r="K166" s="38" t="s">
        <v>18</v>
      </c>
      <c r="L166" s="42">
        <v>1.2437215757169964E-2</v>
      </c>
    </row>
    <row r="167" spans="11:12" x14ac:dyDescent="0.25">
      <c r="K167" s="38" t="s">
        <v>2</v>
      </c>
      <c r="L167" s="42">
        <v>7.1231928859828514E-2</v>
      </c>
    </row>
    <row r="168" spans="11:12" x14ac:dyDescent="0.25">
      <c r="K168" s="38" t="s">
        <v>17</v>
      </c>
      <c r="L168" s="42">
        <v>4.2935046266854092E-2</v>
      </c>
    </row>
    <row r="169" spans="11:12" x14ac:dyDescent="0.25">
      <c r="K169" s="38" t="s">
        <v>16</v>
      </c>
      <c r="L169" s="42">
        <v>0.10762426378085349</v>
      </c>
    </row>
    <row r="170" spans="11:12" x14ac:dyDescent="0.25">
      <c r="K170" s="38" t="s">
        <v>15</v>
      </c>
      <c r="L170" s="42">
        <v>6.7917512270275399E-2</v>
      </c>
    </row>
    <row r="171" spans="11:12" x14ac:dyDescent="0.25">
      <c r="K171" s="38" t="s">
        <v>14</v>
      </c>
      <c r="L171" s="42">
        <v>4.4077561948554285E-2</v>
      </c>
    </row>
    <row r="172" spans="11:12" x14ac:dyDescent="0.25">
      <c r="K172" s="38" t="s">
        <v>13</v>
      </c>
      <c r="L172" s="42">
        <v>8.9964191992574997E-3</v>
      </c>
    </row>
    <row r="173" spans="11:12" x14ac:dyDescent="0.25">
      <c r="K173" s="38" t="s">
        <v>12</v>
      </c>
      <c r="L173" s="42">
        <v>2.8484923755573609E-2</v>
      </c>
    </row>
    <row r="174" spans="11:12" x14ac:dyDescent="0.25">
      <c r="K174" s="38" t="s">
        <v>11</v>
      </c>
      <c r="L174" s="42">
        <v>2.2240326448011501E-2</v>
      </c>
    </row>
    <row r="175" spans="11:12" x14ac:dyDescent="0.25">
      <c r="K175" s="38" t="s">
        <v>10</v>
      </c>
      <c r="L175" s="42">
        <v>7.3738634764504374E-2</v>
      </c>
    </row>
    <row r="176" spans="11:12" x14ac:dyDescent="0.25">
      <c r="K176" s="38" t="s">
        <v>9</v>
      </c>
      <c r="L176" s="42">
        <v>6.7088908122887106E-2</v>
      </c>
    </row>
    <row r="177" spans="11:12" x14ac:dyDescent="0.25">
      <c r="K177" s="38" t="s">
        <v>8</v>
      </c>
      <c r="L177" s="42">
        <v>6.7062563974675582E-2</v>
      </c>
    </row>
    <row r="178" spans="11:12" x14ac:dyDescent="0.25">
      <c r="K178" s="38" t="s">
        <v>7</v>
      </c>
      <c r="L178" s="42">
        <v>5.7306690894556596E-2</v>
      </c>
    </row>
    <row r="179" spans="11:12" x14ac:dyDescent="0.25">
      <c r="K179" s="38" t="s">
        <v>6</v>
      </c>
      <c r="L179" s="42">
        <v>0.16623246451085269</v>
      </c>
    </row>
    <row r="180" spans="11:12" x14ac:dyDescent="0.25">
      <c r="K180" s="38" t="s">
        <v>5</v>
      </c>
      <c r="L180" s="42">
        <v>1.5236939733646723E-2</v>
      </c>
    </row>
    <row r="181" spans="11:12" x14ac:dyDescent="0.25">
      <c r="K181" s="38" t="s">
        <v>3</v>
      </c>
      <c r="L181" s="42">
        <v>3.9347995471364479E-2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99.614073931459373</v>
      </c>
    </row>
    <row r="270" spans="11:12" x14ac:dyDescent="0.25">
      <c r="K270" s="68">
        <v>43918</v>
      </c>
      <c r="L270" s="43">
        <v>96.396418944936471</v>
      </c>
    </row>
    <row r="271" spans="11:12" x14ac:dyDescent="0.25">
      <c r="K271" s="68">
        <v>43925</v>
      </c>
      <c r="L271" s="43">
        <v>93.917549095109749</v>
      </c>
    </row>
    <row r="272" spans="11:12" x14ac:dyDescent="0.25">
      <c r="K272" s="68">
        <v>43932</v>
      </c>
      <c r="L272" s="43">
        <v>91.69628417404698</v>
      </c>
    </row>
    <row r="273" spans="11:12" x14ac:dyDescent="0.25">
      <c r="K273" s="68">
        <v>43939</v>
      </c>
      <c r="L273" s="43">
        <v>91.424143242202533</v>
      </c>
    </row>
    <row r="274" spans="11:12" x14ac:dyDescent="0.25">
      <c r="K274" s="68">
        <v>43946</v>
      </c>
      <c r="L274" s="43">
        <v>92.021322680015402</v>
      </c>
    </row>
    <row r="275" spans="11:12" x14ac:dyDescent="0.25">
      <c r="K275" s="68">
        <v>43953</v>
      </c>
      <c r="L275" s="43">
        <v>92.490999229880629</v>
      </c>
    </row>
    <row r="276" spans="11:12" x14ac:dyDescent="0.25">
      <c r="K276" s="68">
        <v>43960</v>
      </c>
      <c r="L276" s="43">
        <v>93.13939160569889</v>
      </c>
    </row>
    <row r="277" spans="11:12" x14ac:dyDescent="0.25">
      <c r="K277" s="68">
        <v>43967</v>
      </c>
      <c r="L277" s="43">
        <v>93.720783596457451</v>
      </c>
    </row>
    <row r="278" spans="11:12" x14ac:dyDescent="0.25">
      <c r="K278" s="68">
        <v>43974</v>
      </c>
      <c r="L278" s="43">
        <v>93.875866384289566</v>
      </c>
    </row>
    <row r="279" spans="11:12" x14ac:dyDescent="0.25">
      <c r="K279" s="68">
        <v>43981</v>
      </c>
      <c r="L279" s="43">
        <v>94.138717751251448</v>
      </c>
    </row>
    <row r="280" spans="11:12" x14ac:dyDescent="0.25">
      <c r="K280" s="68">
        <v>43988</v>
      </c>
      <c r="L280" s="43">
        <v>94.95769156719291</v>
      </c>
    </row>
    <row r="281" spans="11:12" x14ac:dyDescent="0.25">
      <c r="K281" s="68">
        <v>43995</v>
      </c>
      <c r="L281" s="43">
        <v>95.532874470542936</v>
      </c>
    </row>
    <row r="282" spans="11:12" x14ac:dyDescent="0.25">
      <c r="K282" s="68">
        <v>44002</v>
      </c>
      <c r="L282" s="43">
        <v>95.700904890257988</v>
      </c>
    </row>
    <row r="283" spans="11:12" x14ac:dyDescent="0.25">
      <c r="K283" s="68">
        <v>44009</v>
      </c>
      <c r="L283" s="43">
        <v>95.816374663072779</v>
      </c>
    </row>
    <row r="284" spans="11:12" x14ac:dyDescent="0.25">
      <c r="K284" s="68">
        <v>44016</v>
      </c>
      <c r="L284" s="43">
        <v>96.267038891028108</v>
      </c>
    </row>
    <row r="285" spans="11:12" x14ac:dyDescent="0.25">
      <c r="K285" s="68">
        <v>44023</v>
      </c>
      <c r="L285" s="43">
        <v>96.553427031189827</v>
      </c>
    </row>
    <row r="286" spans="11:12" x14ac:dyDescent="0.25">
      <c r="K286" s="68">
        <v>44030</v>
      </c>
      <c r="L286" s="43">
        <v>96.732669907585674</v>
      </c>
    </row>
    <row r="287" spans="11:12" x14ac:dyDescent="0.25">
      <c r="K287" s="68">
        <v>44037</v>
      </c>
      <c r="L287" s="43">
        <v>97.22233057373893</v>
      </c>
    </row>
    <row r="288" spans="11:12" x14ac:dyDescent="0.25">
      <c r="K288" s="68">
        <v>44044</v>
      </c>
      <c r="L288" s="43">
        <v>96.236199942241058</v>
      </c>
    </row>
    <row r="289" spans="11:12" x14ac:dyDescent="0.25">
      <c r="K289" s="68">
        <v>44051</v>
      </c>
      <c r="L289" s="43">
        <v>96.341116191759724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99.620535469871356</v>
      </c>
    </row>
    <row r="312" spans="11:12" x14ac:dyDescent="0.25">
      <c r="K312" s="68">
        <v>43918</v>
      </c>
      <c r="L312" s="43">
        <v>97.752136112115707</v>
      </c>
    </row>
    <row r="313" spans="11:12" x14ac:dyDescent="0.25">
      <c r="K313" s="68">
        <v>43925</v>
      </c>
      <c r="L313" s="43">
        <v>96.859952176465598</v>
      </c>
    </row>
    <row r="314" spans="11:12" x14ac:dyDescent="0.25">
      <c r="K314" s="68">
        <v>43932</v>
      </c>
      <c r="L314" s="43">
        <v>94.064405859644538</v>
      </c>
    </row>
    <row r="315" spans="11:12" x14ac:dyDescent="0.25">
      <c r="K315" s="68">
        <v>43939</v>
      </c>
      <c r="L315" s="43">
        <v>94.191426285978253</v>
      </c>
    </row>
    <row r="316" spans="11:12" x14ac:dyDescent="0.25">
      <c r="K316" s="68">
        <v>43946</v>
      </c>
      <c r="L316" s="43">
        <v>94.369811082794101</v>
      </c>
    </row>
    <row r="317" spans="11:12" x14ac:dyDescent="0.25">
      <c r="K317" s="68">
        <v>43953</v>
      </c>
      <c r="L317" s="43">
        <v>95.191881124048862</v>
      </c>
    </row>
    <row r="318" spans="11:12" x14ac:dyDescent="0.25">
      <c r="K318" s="68">
        <v>43960</v>
      </c>
      <c r="L318" s="43">
        <v>94.462451636719209</v>
      </c>
    </row>
    <row r="319" spans="11:12" x14ac:dyDescent="0.25">
      <c r="K319" s="68">
        <v>43967</v>
      </c>
      <c r="L319" s="43">
        <v>94.032327798772045</v>
      </c>
    </row>
    <row r="320" spans="11:12" x14ac:dyDescent="0.25">
      <c r="K320" s="68">
        <v>43974</v>
      </c>
      <c r="L320" s="43">
        <v>93.101804003040186</v>
      </c>
    </row>
    <row r="321" spans="11:12" x14ac:dyDescent="0.25">
      <c r="K321" s="68">
        <v>43981</v>
      </c>
      <c r="L321" s="43">
        <v>94.453763086840127</v>
      </c>
    </row>
    <row r="322" spans="11:12" x14ac:dyDescent="0.25">
      <c r="K322" s="68">
        <v>43988</v>
      </c>
      <c r="L322" s="43">
        <v>95.433044958951868</v>
      </c>
    </row>
    <row r="323" spans="11:12" x14ac:dyDescent="0.25">
      <c r="K323" s="68">
        <v>43995</v>
      </c>
      <c r="L323" s="43">
        <v>96.382395354110812</v>
      </c>
    </row>
    <row r="324" spans="11:12" x14ac:dyDescent="0.25">
      <c r="K324" s="68">
        <v>44002</v>
      </c>
      <c r="L324" s="43">
        <v>97.333942250556333</v>
      </c>
    </row>
    <row r="325" spans="11:12" x14ac:dyDescent="0.25">
      <c r="K325" s="68">
        <v>44009</v>
      </c>
      <c r="L325" s="43">
        <v>98.317313547832327</v>
      </c>
    </row>
    <row r="326" spans="11:12" x14ac:dyDescent="0.25">
      <c r="K326" s="68">
        <v>44016</v>
      </c>
      <c r="L326" s="43">
        <v>99.245623328855672</v>
      </c>
    </row>
    <row r="327" spans="11:12" x14ac:dyDescent="0.25">
      <c r="K327" s="68">
        <v>44023</v>
      </c>
      <c r="L327" s="43">
        <v>96.755683965255841</v>
      </c>
    </row>
    <row r="328" spans="11:12" x14ac:dyDescent="0.25">
      <c r="K328" s="68">
        <v>44030</v>
      </c>
      <c r="L328" s="43">
        <v>96.090101615319</v>
      </c>
    </row>
    <row r="329" spans="11:12" x14ac:dyDescent="0.25">
      <c r="K329" s="68">
        <v>44037</v>
      </c>
      <c r="L329" s="43">
        <v>96.00210757657814</v>
      </c>
    </row>
    <row r="330" spans="11:12" x14ac:dyDescent="0.25">
      <c r="K330" s="68">
        <v>44044</v>
      </c>
      <c r="L330" s="43">
        <v>94.755039253336761</v>
      </c>
    </row>
    <row r="331" spans="11:12" x14ac:dyDescent="0.25">
      <c r="K331" s="68">
        <v>44051</v>
      </c>
      <c r="L331" s="43">
        <v>94.828549304706399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28D3-C5DF-4001-AECD-C398DBD8E9C9}">
  <sheetPr codeName="Sheet6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37</v>
      </c>
    </row>
    <row r="2" spans="1:12" ht="19.5" customHeight="1" x14ac:dyDescent="0.3">
      <c r="A2" s="3" t="str">
        <f>"Weekly Payroll Jobs and Wages in Australia - " &amp;$L$1</f>
        <v>Weekly Payroll Jobs and Wages in Australia - South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South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South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-3.8331438518922734E-2</v>
      </c>
      <c r="C11" s="28">
        <v>6.9022960325046956E-3</v>
      </c>
      <c r="D11" s="28">
        <v>-7.4271670358450059E-5</v>
      </c>
      <c r="E11" s="28">
        <v>-1.9015357928929832E-3</v>
      </c>
      <c r="F11" s="28">
        <v>-4.1015670140155613E-2</v>
      </c>
      <c r="G11" s="28">
        <v>-3.2450524469718189E-4</v>
      </c>
      <c r="H11" s="28">
        <v>3.319544888181758E-3</v>
      </c>
      <c r="I11" s="61">
        <v>-2.5610842557890479E-3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-4.4903881142914104E-2</v>
      </c>
      <c r="C13" s="28">
        <v>2.6285889658683725E-3</v>
      </c>
      <c r="D13" s="28">
        <v>2.3373317013464234E-3</v>
      </c>
      <c r="E13" s="28">
        <v>-4.7589656964657223E-3</v>
      </c>
      <c r="F13" s="28">
        <v>-6.6393396861580078E-2</v>
      </c>
      <c r="G13" s="28">
        <v>-4.7653098516257097E-3</v>
      </c>
      <c r="H13" s="28">
        <v>2.7336057192830499E-3</v>
      </c>
      <c r="I13" s="61">
        <v>-4.5285781556130278E-3</v>
      </c>
      <c r="J13" s="28"/>
      <c r="K13" s="42"/>
      <c r="L13" s="43"/>
    </row>
    <row r="14" spans="1:12" x14ac:dyDescent="0.25">
      <c r="A14" s="62" t="s">
        <v>27</v>
      </c>
      <c r="B14" s="28">
        <v>-4.0125483797014305E-2</v>
      </c>
      <c r="C14" s="28">
        <v>7.4424908087908914E-3</v>
      </c>
      <c r="D14" s="28">
        <v>-3.7849205016236009E-3</v>
      </c>
      <c r="E14" s="28">
        <v>1.1548192707833138E-4</v>
      </c>
      <c r="F14" s="28">
        <v>-5.1187964332580771E-3</v>
      </c>
      <c r="G14" s="28">
        <v>5.9952053795591098E-3</v>
      </c>
      <c r="H14" s="28">
        <v>4.444560533760189E-3</v>
      </c>
      <c r="I14" s="61">
        <v>3.9755154425780148E-4</v>
      </c>
      <c r="J14" s="28"/>
      <c r="K14" s="38"/>
      <c r="L14" s="43"/>
    </row>
    <row r="15" spans="1:12" x14ac:dyDescent="0.25">
      <c r="A15" s="63" t="s">
        <v>49</v>
      </c>
      <c r="B15" s="28">
        <v>4.4932350415963551E-2</v>
      </c>
      <c r="C15" s="28">
        <v>5.8089156698743816E-2</v>
      </c>
      <c r="D15" s="28">
        <v>2.0342863750686613E-2</v>
      </c>
      <c r="E15" s="28">
        <v>8.8369108726085166E-3</v>
      </c>
      <c r="F15" s="28">
        <v>0.19395772205534811</v>
      </c>
      <c r="G15" s="28">
        <v>1.9817850639337609E-2</v>
      </c>
      <c r="H15" s="28">
        <v>1.2372470805272151E-2</v>
      </c>
      <c r="I15" s="61">
        <v>1.4202678374850564E-3</v>
      </c>
      <c r="J15" s="28"/>
      <c r="K15" s="56"/>
      <c r="L15" s="43"/>
    </row>
    <row r="16" spans="1:12" x14ac:dyDescent="0.25">
      <c r="A16" s="62" t="s">
        <v>50</v>
      </c>
      <c r="B16" s="28">
        <v>-5.2951691608178586E-2</v>
      </c>
      <c r="C16" s="28">
        <v>1.1982866267586045E-2</v>
      </c>
      <c r="D16" s="28">
        <v>1.3957493971572532E-3</v>
      </c>
      <c r="E16" s="28">
        <v>4.0455498951152968E-4</v>
      </c>
      <c r="F16" s="28">
        <v>-1.6956192083953381E-3</v>
      </c>
      <c r="G16" s="28">
        <v>4.6514675898576829E-3</v>
      </c>
      <c r="H16" s="28">
        <v>1.4285740637587363E-3</v>
      </c>
      <c r="I16" s="61">
        <v>-1.2114114681036625E-3</v>
      </c>
      <c r="J16" s="28"/>
      <c r="K16" s="42"/>
      <c r="L16" s="43"/>
    </row>
    <row r="17" spans="1:12" x14ac:dyDescent="0.25">
      <c r="A17" s="62" t="s">
        <v>51</v>
      </c>
      <c r="B17" s="28">
        <v>-2.7788408086836913E-2</v>
      </c>
      <c r="C17" s="28">
        <v>8.6883404668669506E-3</v>
      </c>
      <c r="D17" s="28">
        <v>1.4958953174271095E-4</v>
      </c>
      <c r="E17" s="28">
        <v>-1.1724651078893755E-3</v>
      </c>
      <c r="F17" s="28">
        <v>-3.6978365760030663E-2</v>
      </c>
      <c r="G17" s="28">
        <v>3.037913839563311E-3</v>
      </c>
      <c r="H17" s="28">
        <v>4.3148670069208528E-3</v>
      </c>
      <c r="I17" s="61">
        <v>5.8989681235832592E-4</v>
      </c>
      <c r="J17" s="28"/>
      <c r="K17" s="42"/>
      <c r="L17" s="43"/>
    </row>
    <row r="18" spans="1:12" x14ac:dyDescent="0.25">
      <c r="A18" s="62" t="s">
        <v>52</v>
      </c>
      <c r="B18" s="28">
        <v>-2.7842492768866745E-2</v>
      </c>
      <c r="C18" s="28">
        <v>6.1973651757540882E-3</v>
      </c>
      <c r="D18" s="28">
        <v>3.2705104465247103E-4</v>
      </c>
      <c r="E18" s="28">
        <v>-3.0346711175176511E-3</v>
      </c>
      <c r="F18" s="28">
        <v>-5.7756783480293783E-2</v>
      </c>
      <c r="G18" s="28">
        <v>7.7876144663235891E-4</v>
      </c>
      <c r="H18" s="28">
        <v>6.5109443416804247E-3</v>
      </c>
      <c r="I18" s="61">
        <v>-1.8196289731514659E-3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-3.4700971572508066E-2</v>
      </c>
      <c r="C19" s="28">
        <v>2.6316330439819513E-3</v>
      </c>
      <c r="D19" s="28">
        <v>-1.4736509059100067E-3</v>
      </c>
      <c r="E19" s="28">
        <v>-3.385083375067266E-3</v>
      </c>
      <c r="F19" s="28">
        <v>-5.7448980002150485E-2</v>
      </c>
      <c r="G19" s="28">
        <v>2.9020245283299939E-3</v>
      </c>
      <c r="H19" s="28">
        <v>9.1162439902690018E-3</v>
      </c>
      <c r="I19" s="61">
        <v>-4.1103894651991491E-3</v>
      </c>
      <c r="J19" s="29"/>
      <c r="K19" s="44"/>
      <c r="L19" s="43"/>
    </row>
    <row r="20" spans="1:12" x14ac:dyDescent="0.25">
      <c r="A20" s="62" t="s">
        <v>54</v>
      </c>
      <c r="B20" s="28">
        <v>-6.195906209424884E-2</v>
      </c>
      <c r="C20" s="28">
        <v>-2.8326651879284626E-4</v>
      </c>
      <c r="D20" s="28">
        <v>-4.0125696908260844E-3</v>
      </c>
      <c r="E20" s="28">
        <v>-5.4842026735487659E-3</v>
      </c>
      <c r="F20" s="28">
        <v>-6.9859981331802712E-2</v>
      </c>
      <c r="G20" s="28">
        <v>-1.2709633552599242E-2</v>
      </c>
      <c r="H20" s="28">
        <v>-2.3060454986006951E-3</v>
      </c>
      <c r="I20" s="61">
        <v>-8.141271154204377E-3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-0.11836985653476273</v>
      </c>
      <c r="C21" s="65">
        <v>-3.4665976178146041E-2</v>
      </c>
      <c r="D21" s="65">
        <v>-1.6845991561181384E-2</v>
      </c>
      <c r="E21" s="65">
        <v>-1.2671411213331041E-2</v>
      </c>
      <c r="F21" s="65">
        <v>-3.4673892230282499E-2</v>
      </c>
      <c r="G21" s="65">
        <v>-4.7251070375772586E-2</v>
      </c>
      <c r="H21" s="65">
        <v>-2.2841197182046358E-3</v>
      </c>
      <c r="I21" s="66">
        <v>4.6332870972884965E-3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South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South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97.222222222222214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94.234494069078622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95.764767496347744</v>
      </c>
    </row>
    <row r="39" spans="1:12" x14ac:dyDescent="0.25">
      <c r="K39" s="44" t="s">
        <v>52</v>
      </c>
      <c r="L39" s="43">
        <v>96.220479908950082</v>
      </c>
    </row>
    <row r="40" spans="1:12" x14ac:dyDescent="0.25">
      <c r="K40" s="37" t="s">
        <v>53</v>
      </c>
      <c r="L40" s="43">
        <v>96.072198085549786</v>
      </c>
    </row>
    <row r="41" spans="1:12" x14ac:dyDescent="0.25">
      <c r="K41" s="37" t="s">
        <v>54</v>
      </c>
      <c r="L41" s="43">
        <v>93.731560735749412</v>
      </c>
    </row>
    <row r="42" spans="1:12" x14ac:dyDescent="0.25">
      <c r="K42" s="37" t="s">
        <v>55</v>
      </c>
      <c r="L42" s="43">
        <v>91.689447785675242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99.168381344307264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South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94.423944239442392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96.06108216874776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96.356422496917588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96.119882731093924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93.604079402658897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89.557135046473476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100.65757887517148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South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94.984575362995002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96.280410154634907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96.520312351806766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96.337006817138217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93.810016390457122</v>
      </c>
    </row>
    <row r="60" spans="1:12" ht="15.4" customHeight="1" x14ac:dyDescent="0.25">
      <c r="K60" s="37" t="s">
        <v>55</v>
      </c>
      <c r="L60" s="43">
        <v>87.657736468015315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94.240510720977028</v>
      </c>
    </row>
    <row r="66" spans="1:12" ht="15.4" customHeight="1" x14ac:dyDescent="0.25">
      <c r="K66" s="42" t="s">
        <v>50</v>
      </c>
      <c r="L66" s="43">
        <v>92.800271799341189</v>
      </c>
    </row>
    <row r="67" spans="1:12" ht="15.4" customHeight="1" x14ac:dyDescent="0.25">
      <c r="K67" s="42" t="s">
        <v>51</v>
      </c>
      <c r="L67" s="43">
        <v>96.762293092568314</v>
      </c>
    </row>
    <row r="68" spans="1:12" ht="15.4" customHeight="1" x14ac:dyDescent="0.25">
      <c r="K68" s="44" t="s">
        <v>52</v>
      </c>
      <c r="L68" s="43">
        <v>96.900630082016264</v>
      </c>
    </row>
    <row r="69" spans="1:12" ht="15.4" customHeight="1" x14ac:dyDescent="0.25">
      <c r="K69" s="37" t="s">
        <v>53</v>
      </c>
      <c r="L69" s="43">
        <v>96.516586365398467</v>
      </c>
    </row>
    <row r="70" spans="1:12" ht="15.4" customHeight="1" x14ac:dyDescent="0.25">
      <c r="K70" s="37" t="s">
        <v>54</v>
      </c>
      <c r="L70" s="43">
        <v>93.99716081930643</v>
      </c>
    </row>
    <row r="71" spans="1:12" ht="15.4" customHeight="1" x14ac:dyDescent="0.25">
      <c r="K71" s="37" t="s">
        <v>55</v>
      </c>
      <c r="L71" s="43">
        <v>90.456431535269715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97.2035250850045</v>
      </c>
    </row>
    <row r="75" spans="1:12" ht="15.4" customHeight="1" x14ac:dyDescent="0.25">
      <c r="K75" s="42" t="s">
        <v>50</v>
      </c>
      <c r="L75" s="43">
        <v>94.457656912418571</v>
      </c>
    </row>
    <row r="76" spans="1:12" ht="15.4" customHeight="1" x14ac:dyDescent="0.25">
      <c r="K76" s="42" t="s">
        <v>51</v>
      </c>
      <c r="L76" s="43">
        <v>97.956409883015382</v>
      </c>
    </row>
    <row r="77" spans="1:12" ht="15.4" customHeight="1" x14ac:dyDescent="0.25">
      <c r="A77" s="31" t="str">
        <f>"Distribution of payroll jobs by industry, "&amp;$L$1</f>
        <v>Distribution of payroll jobs by industry, South Australia</v>
      </c>
      <c r="K77" s="44" t="s">
        <v>52</v>
      </c>
      <c r="L77" s="43">
        <v>97.923193354218725</v>
      </c>
    </row>
    <row r="78" spans="1:12" ht="15.4" customHeight="1" x14ac:dyDescent="0.25">
      <c r="K78" s="37" t="s">
        <v>53</v>
      </c>
      <c r="L78" s="43">
        <v>97.262372856325342</v>
      </c>
    </row>
    <row r="79" spans="1:12" ht="15.4" customHeight="1" x14ac:dyDescent="0.25">
      <c r="K79" s="37" t="s">
        <v>54</v>
      </c>
      <c r="L79" s="43">
        <v>94.857026972216588</v>
      </c>
    </row>
    <row r="80" spans="1:12" ht="15.4" customHeight="1" x14ac:dyDescent="0.25">
      <c r="K80" s="37" t="s">
        <v>55</v>
      </c>
      <c r="L80" s="43">
        <v>89.51339117314221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98.822843661092236</v>
      </c>
    </row>
    <row r="84" spans="1:12" ht="15.4" customHeight="1" x14ac:dyDescent="0.25">
      <c r="K84" s="42" t="s">
        <v>50</v>
      </c>
      <c r="L84" s="43">
        <v>94.130995465087068</v>
      </c>
    </row>
    <row r="85" spans="1:12" ht="15.4" customHeight="1" x14ac:dyDescent="0.25">
      <c r="K85" s="42" t="s">
        <v>51</v>
      </c>
      <c r="L85" s="43">
        <v>97.690079769590483</v>
      </c>
    </row>
    <row r="86" spans="1:12" ht="15.4" customHeight="1" x14ac:dyDescent="0.25">
      <c r="K86" s="44" t="s">
        <v>52</v>
      </c>
      <c r="L86" s="43">
        <v>97.803512971241517</v>
      </c>
    </row>
    <row r="87" spans="1:12" ht="15.4" customHeight="1" x14ac:dyDescent="0.25">
      <c r="K87" s="37" t="s">
        <v>53</v>
      </c>
      <c r="L87" s="43">
        <v>96.753244355836145</v>
      </c>
    </row>
    <row r="88" spans="1:12" ht="15.4" customHeight="1" x14ac:dyDescent="0.25">
      <c r="K88" s="37" t="s">
        <v>54</v>
      </c>
      <c r="L88" s="43">
        <v>93.814479821537205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88.759713315729911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-0.10850945837697945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-2.4408707589723466E-2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-4.651591289782242E-2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7.123421987988765E-3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-2.1276340709131425E-2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-4.704257535535461E-2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-2.0187350062830789E-2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-0.12684592901878911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-5.7082873768683706E-2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-2.4650369528140925E-2</v>
      </c>
    </row>
    <row r="104" spans="1:12" x14ac:dyDescent="0.25">
      <c r="K104" s="38" t="s">
        <v>12</v>
      </c>
      <c r="L104" s="42">
        <v>1.7160782927583718E-2</v>
      </c>
    </row>
    <row r="105" spans="1:12" x14ac:dyDescent="0.25">
      <c r="K105" s="38" t="s">
        <v>11</v>
      </c>
      <c r="L105" s="42">
        <v>-7.0485986114682486E-2</v>
      </c>
    </row>
    <row r="106" spans="1:12" x14ac:dyDescent="0.25">
      <c r="K106" s="38" t="s">
        <v>10</v>
      </c>
      <c r="L106" s="42">
        <v>-2.3974209202012875E-2</v>
      </c>
    </row>
    <row r="107" spans="1:12" x14ac:dyDescent="0.25">
      <c r="K107" s="38" t="s">
        <v>9</v>
      </c>
      <c r="L107" s="42">
        <v>-5.6229858452773063E-2</v>
      </c>
    </row>
    <row r="108" spans="1:12" x14ac:dyDescent="0.25">
      <c r="K108" s="38" t="s">
        <v>8</v>
      </c>
      <c r="L108" s="42">
        <v>-3.241073279973461E-2</v>
      </c>
    </row>
    <row r="109" spans="1:12" x14ac:dyDescent="0.25">
      <c r="K109" s="38" t="s">
        <v>7</v>
      </c>
      <c r="L109" s="42">
        <v>1.9739596630073963E-2</v>
      </c>
    </row>
    <row r="110" spans="1:12" x14ac:dyDescent="0.25">
      <c r="K110" s="38" t="s">
        <v>6</v>
      </c>
      <c r="L110" s="42">
        <v>-1.2274684169666261E-2</v>
      </c>
    </row>
    <row r="111" spans="1:12" x14ac:dyDescent="0.25">
      <c r="K111" s="38" t="s">
        <v>5</v>
      </c>
      <c r="L111" s="42">
        <v>-0.16414765100671136</v>
      </c>
    </row>
    <row r="112" spans="1:12" x14ac:dyDescent="0.25">
      <c r="K112" s="38" t="s">
        <v>3</v>
      </c>
      <c r="L112" s="42">
        <v>-4.4986265425771776E-2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2.5590243887055397E-2</v>
      </c>
    </row>
    <row r="144" spans="11:12" x14ac:dyDescent="0.25">
      <c r="K144" s="38" t="s">
        <v>0</v>
      </c>
      <c r="L144" s="42">
        <v>1.6080430535472975E-2</v>
      </c>
    </row>
    <row r="145" spans="11:12" x14ac:dyDescent="0.25">
      <c r="K145" s="38" t="s">
        <v>1</v>
      </c>
      <c r="L145" s="42">
        <v>9.6018997551195473E-2</v>
      </c>
    </row>
    <row r="146" spans="11:12" x14ac:dyDescent="0.25">
      <c r="K146" s="38" t="s">
        <v>18</v>
      </c>
      <c r="L146" s="42">
        <v>1.2865290521565405E-2</v>
      </c>
    </row>
    <row r="147" spans="11:12" x14ac:dyDescent="0.25">
      <c r="K147" s="38" t="s">
        <v>2</v>
      </c>
      <c r="L147" s="42">
        <v>6.5773975183975708E-2</v>
      </c>
    </row>
    <row r="148" spans="11:12" x14ac:dyDescent="0.25">
      <c r="K148" s="38" t="s">
        <v>17</v>
      </c>
      <c r="L148" s="42">
        <v>4.6924645254475414E-2</v>
      </c>
    </row>
    <row r="149" spans="11:12" x14ac:dyDescent="0.25">
      <c r="K149" s="38" t="s">
        <v>16</v>
      </c>
      <c r="L149" s="42">
        <v>0.12422676592235413</v>
      </c>
    </row>
    <row r="150" spans="11:12" x14ac:dyDescent="0.25">
      <c r="K150" s="38" t="s">
        <v>15</v>
      </c>
      <c r="L150" s="42">
        <v>7.5529772764184697E-2</v>
      </c>
    </row>
    <row r="151" spans="11:12" x14ac:dyDescent="0.25">
      <c r="K151" s="38" t="s">
        <v>14</v>
      </c>
      <c r="L151" s="42">
        <v>4.1459380277426058E-2</v>
      </c>
    </row>
    <row r="152" spans="11:12" x14ac:dyDescent="0.25">
      <c r="K152" s="38" t="s">
        <v>13</v>
      </c>
      <c r="L152" s="42">
        <v>1.109451943984976E-2</v>
      </c>
    </row>
    <row r="153" spans="11:12" x14ac:dyDescent="0.25">
      <c r="K153" s="38" t="s">
        <v>12</v>
      </c>
      <c r="L153" s="42">
        <v>3.5688211836571865E-2</v>
      </c>
    </row>
    <row r="154" spans="11:12" x14ac:dyDescent="0.25">
      <c r="K154" s="38" t="s">
        <v>11</v>
      </c>
      <c r="L154" s="42">
        <v>1.8396782021706533E-2</v>
      </c>
    </row>
    <row r="155" spans="11:12" x14ac:dyDescent="0.25">
      <c r="K155" s="38" t="s">
        <v>10</v>
      </c>
      <c r="L155" s="42">
        <v>7.0187499901448624E-2</v>
      </c>
    </row>
    <row r="156" spans="11:12" x14ac:dyDescent="0.25">
      <c r="K156" s="38" t="s">
        <v>9</v>
      </c>
      <c r="L156" s="42">
        <v>7.0849765132366321E-2</v>
      </c>
    </row>
    <row r="157" spans="11:12" x14ac:dyDescent="0.25">
      <c r="K157" s="38" t="s">
        <v>8</v>
      </c>
      <c r="L157" s="42">
        <v>3.802190836456755E-2</v>
      </c>
    </row>
    <row r="158" spans="11:12" x14ac:dyDescent="0.25">
      <c r="K158" s="38" t="s">
        <v>7</v>
      </c>
      <c r="L158" s="42">
        <v>6.1764116892966903E-2</v>
      </c>
    </row>
    <row r="159" spans="11:12" x14ac:dyDescent="0.25">
      <c r="K159" s="38" t="s">
        <v>6</v>
      </c>
      <c r="L159" s="42">
        <v>0.13405194366961165</v>
      </c>
    </row>
    <row r="160" spans="11:12" x14ac:dyDescent="0.25">
      <c r="K160" s="38" t="s">
        <v>5</v>
      </c>
      <c r="L160" s="42">
        <v>1.6446253234456084E-2</v>
      </c>
    </row>
    <row r="161" spans="11:12" x14ac:dyDescent="0.25">
      <c r="K161" s="38" t="s">
        <v>3</v>
      </c>
      <c r="L161" s="42">
        <v>3.8460264874555929E-2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2.3722789011632991E-2</v>
      </c>
    </row>
    <row r="164" spans="11:12" x14ac:dyDescent="0.25">
      <c r="K164" s="38" t="s">
        <v>0</v>
      </c>
      <c r="L164" s="42">
        <v>1.6313237883595351E-2</v>
      </c>
    </row>
    <row r="165" spans="11:12" x14ac:dyDescent="0.25">
      <c r="K165" s="38" t="s">
        <v>1</v>
      </c>
      <c r="L165" s="42">
        <v>9.5201808493735718E-2</v>
      </c>
    </row>
    <row r="166" spans="11:12" x14ac:dyDescent="0.25">
      <c r="K166" s="38" t="s">
        <v>18</v>
      </c>
      <c r="L166" s="42">
        <v>1.3473389828813222E-2</v>
      </c>
    </row>
    <row r="167" spans="11:12" x14ac:dyDescent="0.25">
      <c r="K167" s="38" t="s">
        <v>2</v>
      </c>
      <c r="L167" s="42">
        <v>6.6940470195909776E-2</v>
      </c>
    </row>
    <row r="168" spans="11:12" x14ac:dyDescent="0.25">
      <c r="K168" s="38" t="s">
        <v>17</v>
      </c>
      <c r="L168" s="42">
        <v>4.6499585080746524E-2</v>
      </c>
    </row>
    <row r="169" spans="11:12" x14ac:dyDescent="0.25">
      <c r="K169" s="38" t="s">
        <v>16</v>
      </c>
      <c r="L169" s="42">
        <v>0.12657058948048111</v>
      </c>
    </row>
    <row r="170" spans="11:12" x14ac:dyDescent="0.25">
      <c r="K170" s="38" t="s">
        <v>15</v>
      </c>
      <c r="L170" s="42">
        <v>6.8577814863537409E-2</v>
      </c>
    </row>
    <row r="171" spans="11:12" x14ac:dyDescent="0.25">
      <c r="K171" s="38" t="s">
        <v>14</v>
      </c>
      <c r="L171" s="42">
        <v>4.0650969858383082E-2</v>
      </c>
    </row>
    <row r="172" spans="11:12" x14ac:dyDescent="0.25">
      <c r="K172" s="38" t="s">
        <v>13</v>
      </c>
      <c r="L172" s="42">
        <v>1.1252354365473604E-2</v>
      </c>
    </row>
    <row r="173" spans="11:12" x14ac:dyDescent="0.25">
      <c r="K173" s="38" t="s">
        <v>12</v>
      </c>
      <c r="L173" s="42">
        <v>3.774756807799335E-2</v>
      </c>
    </row>
    <row r="174" spans="11:12" x14ac:dyDescent="0.25">
      <c r="K174" s="38" t="s">
        <v>11</v>
      </c>
      <c r="L174" s="42">
        <v>1.7781663438423804E-2</v>
      </c>
    </row>
    <row r="175" spans="11:12" x14ac:dyDescent="0.25">
      <c r="K175" s="38" t="s">
        <v>10</v>
      </c>
      <c r="L175" s="42">
        <v>7.1235364073813492E-2</v>
      </c>
    </row>
    <row r="176" spans="11:12" x14ac:dyDescent="0.25">
      <c r="K176" s="38" t="s">
        <v>9</v>
      </c>
      <c r="L176" s="42">
        <v>6.9531120747651554E-2</v>
      </c>
    </row>
    <row r="177" spans="11:12" x14ac:dyDescent="0.25">
      <c r="K177" s="38" t="s">
        <v>8</v>
      </c>
      <c r="L177" s="42">
        <v>3.825599788285422E-2</v>
      </c>
    </row>
    <row r="178" spans="11:12" x14ac:dyDescent="0.25">
      <c r="K178" s="38" t="s">
        <v>7</v>
      </c>
      <c r="L178" s="42">
        <v>6.5493786705104973E-2</v>
      </c>
    </row>
    <row r="179" spans="11:12" x14ac:dyDescent="0.25">
      <c r="K179" s="38" t="s">
        <v>6</v>
      </c>
      <c r="L179" s="42">
        <v>0.13768412912949596</v>
      </c>
    </row>
    <row r="180" spans="11:12" x14ac:dyDescent="0.25">
      <c r="K180" s="38" t="s">
        <v>5</v>
      </c>
      <c r="L180" s="42">
        <v>1.4294570862322071E-2</v>
      </c>
    </row>
    <row r="181" spans="11:12" x14ac:dyDescent="0.25">
      <c r="K181" s="38" t="s">
        <v>3</v>
      </c>
      <c r="L181" s="42">
        <v>3.8194116623709973E-2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99.233349154113853</v>
      </c>
    </row>
    <row r="270" spans="11:12" x14ac:dyDescent="0.25">
      <c r="K270" s="68">
        <v>43918</v>
      </c>
      <c r="L270" s="43">
        <v>95.952771028103697</v>
      </c>
    </row>
    <row r="271" spans="11:12" x14ac:dyDescent="0.25">
      <c r="K271" s="68">
        <v>43925</v>
      </c>
      <c r="L271" s="43">
        <v>93.464072899633692</v>
      </c>
    </row>
    <row r="272" spans="11:12" x14ac:dyDescent="0.25">
      <c r="K272" s="68">
        <v>43932</v>
      </c>
      <c r="L272" s="43">
        <v>91.611622439438207</v>
      </c>
    </row>
    <row r="273" spans="11:12" x14ac:dyDescent="0.25">
      <c r="K273" s="68">
        <v>43939</v>
      </c>
      <c r="L273" s="43">
        <v>91.116184973832631</v>
      </c>
    </row>
    <row r="274" spans="11:12" x14ac:dyDescent="0.25">
      <c r="K274" s="68">
        <v>43946</v>
      </c>
      <c r="L274" s="43">
        <v>91.37699132905594</v>
      </c>
    </row>
    <row r="275" spans="11:12" x14ac:dyDescent="0.25">
      <c r="K275" s="68">
        <v>43953</v>
      </c>
      <c r="L275" s="43">
        <v>91.906330467196582</v>
      </c>
    </row>
    <row r="276" spans="11:12" x14ac:dyDescent="0.25">
      <c r="K276" s="68">
        <v>43960</v>
      </c>
      <c r="L276" s="43">
        <v>92.607858565375821</v>
      </c>
    </row>
    <row r="277" spans="11:12" x14ac:dyDescent="0.25">
      <c r="K277" s="68">
        <v>43967</v>
      </c>
      <c r="L277" s="43">
        <v>93.537395121628165</v>
      </c>
    </row>
    <row r="278" spans="11:12" x14ac:dyDescent="0.25">
      <c r="K278" s="68">
        <v>43974</v>
      </c>
      <c r="L278" s="43">
        <v>93.760357749370442</v>
      </c>
    </row>
    <row r="279" spans="11:12" x14ac:dyDescent="0.25">
      <c r="K279" s="68">
        <v>43981</v>
      </c>
      <c r="L279" s="43">
        <v>94.236242622444166</v>
      </c>
    </row>
    <row r="280" spans="11:12" x14ac:dyDescent="0.25">
      <c r="K280" s="68">
        <v>43988</v>
      </c>
      <c r="L280" s="43">
        <v>95.051144220868608</v>
      </c>
    </row>
    <row r="281" spans="11:12" x14ac:dyDescent="0.25">
      <c r="K281" s="68">
        <v>43995</v>
      </c>
      <c r="L281" s="43">
        <v>95.266538103114698</v>
      </c>
    </row>
    <row r="282" spans="11:12" x14ac:dyDescent="0.25">
      <c r="K282" s="68">
        <v>44002</v>
      </c>
      <c r="L282" s="43">
        <v>94.991224985690337</v>
      </c>
    </row>
    <row r="283" spans="11:12" x14ac:dyDescent="0.25">
      <c r="K283" s="68">
        <v>44009</v>
      </c>
      <c r="L283" s="43">
        <v>94.364438249286096</v>
      </c>
    </row>
    <row r="284" spans="11:12" x14ac:dyDescent="0.25">
      <c r="K284" s="68">
        <v>44016</v>
      </c>
      <c r="L284" s="43">
        <v>94.942028139965032</v>
      </c>
    </row>
    <row r="285" spans="11:12" x14ac:dyDescent="0.25">
      <c r="K285" s="68">
        <v>44023</v>
      </c>
      <c r="L285" s="43">
        <v>95.507634183608303</v>
      </c>
    </row>
    <row r="286" spans="11:12" x14ac:dyDescent="0.25">
      <c r="K286" s="68">
        <v>44030</v>
      </c>
      <c r="L286" s="43">
        <v>95.788150813561302</v>
      </c>
    </row>
    <row r="287" spans="11:12" x14ac:dyDescent="0.25">
      <c r="K287" s="68">
        <v>44037</v>
      </c>
      <c r="L287" s="43">
        <v>96.357225865557012</v>
      </c>
    </row>
    <row r="288" spans="11:12" x14ac:dyDescent="0.25">
      <c r="K288" s="68">
        <v>44044</v>
      </c>
      <c r="L288" s="43">
        <v>96.173999151669776</v>
      </c>
    </row>
    <row r="289" spans="11:12" x14ac:dyDescent="0.25">
      <c r="K289" s="68">
        <v>44051</v>
      </c>
      <c r="L289" s="43">
        <v>96.166856148107726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100.01340494928218</v>
      </c>
    </row>
    <row r="312" spans="11:12" x14ac:dyDescent="0.25">
      <c r="K312" s="68">
        <v>43918</v>
      </c>
      <c r="L312" s="43">
        <v>97.920250184638405</v>
      </c>
    </row>
    <row r="313" spans="11:12" x14ac:dyDescent="0.25">
      <c r="K313" s="68">
        <v>43925</v>
      </c>
      <c r="L313" s="43">
        <v>96.519734888683288</v>
      </c>
    </row>
    <row r="314" spans="11:12" x14ac:dyDescent="0.25">
      <c r="K314" s="68">
        <v>43932</v>
      </c>
      <c r="L314" s="43">
        <v>93.641305158600318</v>
      </c>
    </row>
    <row r="315" spans="11:12" x14ac:dyDescent="0.25">
      <c r="K315" s="68">
        <v>43939</v>
      </c>
      <c r="L315" s="43">
        <v>93.655099091871179</v>
      </c>
    </row>
    <row r="316" spans="11:12" x14ac:dyDescent="0.25">
      <c r="K316" s="68">
        <v>43946</v>
      </c>
      <c r="L316" s="43">
        <v>95.183023807864416</v>
      </c>
    </row>
    <row r="317" spans="11:12" x14ac:dyDescent="0.25">
      <c r="K317" s="68">
        <v>43953</v>
      </c>
      <c r="L317" s="43">
        <v>95.844883748365135</v>
      </c>
    </row>
    <row r="318" spans="11:12" x14ac:dyDescent="0.25">
      <c r="K318" s="68">
        <v>43960</v>
      </c>
      <c r="L318" s="43">
        <v>95.090939213474172</v>
      </c>
    </row>
    <row r="319" spans="11:12" x14ac:dyDescent="0.25">
      <c r="K319" s="68">
        <v>43967</v>
      </c>
      <c r="L319" s="43">
        <v>94.673236463546502</v>
      </c>
    </row>
    <row r="320" spans="11:12" x14ac:dyDescent="0.25">
      <c r="K320" s="68">
        <v>43974</v>
      </c>
      <c r="L320" s="43">
        <v>94.346318086959627</v>
      </c>
    </row>
    <row r="321" spans="11:12" x14ac:dyDescent="0.25">
      <c r="K321" s="68">
        <v>43981</v>
      </c>
      <c r="L321" s="43">
        <v>94.883429266971746</v>
      </c>
    </row>
    <row r="322" spans="11:12" x14ac:dyDescent="0.25">
      <c r="K322" s="68">
        <v>43988</v>
      </c>
      <c r="L322" s="43">
        <v>97.146252724560796</v>
      </c>
    </row>
    <row r="323" spans="11:12" x14ac:dyDescent="0.25">
      <c r="K323" s="68">
        <v>43995</v>
      </c>
      <c r="L323" s="43">
        <v>96.613233067877459</v>
      </c>
    </row>
    <row r="324" spans="11:12" x14ac:dyDescent="0.25">
      <c r="K324" s="68">
        <v>44002</v>
      </c>
      <c r="L324" s="43">
        <v>97.376871004089722</v>
      </c>
    </row>
    <row r="325" spans="11:12" x14ac:dyDescent="0.25">
      <c r="K325" s="68">
        <v>44009</v>
      </c>
      <c r="L325" s="43">
        <v>96.931175802534071</v>
      </c>
    </row>
    <row r="326" spans="11:12" x14ac:dyDescent="0.25">
      <c r="K326" s="68">
        <v>44016</v>
      </c>
      <c r="L326" s="43">
        <v>97.709934716317335</v>
      </c>
    </row>
    <row r="327" spans="11:12" x14ac:dyDescent="0.25">
      <c r="K327" s="68">
        <v>44023</v>
      </c>
      <c r="L327" s="43">
        <v>95.92956263218008</v>
      </c>
    </row>
    <row r="328" spans="11:12" x14ac:dyDescent="0.25">
      <c r="K328" s="68">
        <v>44030</v>
      </c>
      <c r="L328" s="43">
        <v>95.905309015237833</v>
      </c>
    </row>
    <row r="329" spans="11:12" x14ac:dyDescent="0.25">
      <c r="K329" s="68">
        <v>44037</v>
      </c>
      <c r="L329" s="43">
        <v>95.826566989799673</v>
      </c>
    </row>
    <row r="330" spans="11:12" x14ac:dyDescent="0.25">
      <c r="K330" s="68">
        <v>44044</v>
      </c>
      <c r="L330" s="43">
        <v>95.581147077795791</v>
      </c>
    </row>
    <row r="331" spans="11:12" x14ac:dyDescent="0.25">
      <c r="K331" s="68">
        <v>44051</v>
      </c>
      <c r="L331" s="43">
        <v>95.898432985984442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63090-8B5D-432D-BF57-93A2D6048713}">
  <sheetPr codeName="Sheet7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</v>
      </c>
    </row>
    <row r="2" spans="1:12" ht="19.5" customHeight="1" x14ac:dyDescent="0.3">
      <c r="A2" s="3" t="str">
        <f>"Weekly Payroll Jobs and Wages in Australia - " &amp;$L$1</f>
        <v>Weekly Payroll Jobs and Wages in Australia - Western Australia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Western Australia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Western Australia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-1.9518170702800708E-2</v>
      </c>
      <c r="C11" s="28">
        <v>-3.0839852690275338E-3</v>
      </c>
      <c r="D11" s="28">
        <v>-2.3955575296784604E-3</v>
      </c>
      <c r="E11" s="28">
        <v>1.1212427295095306E-3</v>
      </c>
      <c r="F11" s="28">
        <v>-7.7380313091150454E-2</v>
      </c>
      <c r="G11" s="28">
        <v>-4.4975374352334008E-3</v>
      </c>
      <c r="H11" s="28">
        <v>-3.2793142138151099E-3</v>
      </c>
      <c r="I11" s="61">
        <v>1.7423679311552309E-3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-3.1722204697557488E-2</v>
      </c>
      <c r="C13" s="28">
        <v>-6.6876335941955523E-3</v>
      </c>
      <c r="D13" s="28">
        <v>-2.1179596398372968E-3</v>
      </c>
      <c r="E13" s="28">
        <v>-2.5065468198406382E-3</v>
      </c>
      <c r="F13" s="28">
        <v>-0.1105257263632573</v>
      </c>
      <c r="G13" s="28">
        <v>-8.7854706754031398E-3</v>
      </c>
      <c r="H13" s="28">
        <v>-5.7961304519924539E-3</v>
      </c>
      <c r="I13" s="61">
        <v>-1.9263480925351129E-3</v>
      </c>
      <c r="J13" s="28"/>
      <c r="K13" s="42"/>
      <c r="L13" s="43"/>
    </row>
    <row r="14" spans="1:12" x14ac:dyDescent="0.25">
      <c r="A14" s="62" t="s">
        <v>27</v>
      </c>
      <c r="B14" s="28">
        <v>-1.2331553054645061E-2</v>
      </c>
      <c r="C14" s="28">
        <v>-1.5477925722117147E-3</v>
      </c>
      <c r="D14" s="28">
        <v>-2.3139431915092379E-3</v>
      </c>
      <c r="E14" s="28">
        <v>4.4161560448190418E-3</v>
      </c>
      <c r="F14" s="28">
        <v>-1.9981586084095615E-2</v>
      </c>
      <c r="G14" s="28">
        <v>2.6279599603806769E-3</v>
      </c>
      <c r="H14" s="28">
        <v>1.6097599940558815E-3</v>
      </c>
      <c r="I14" s="61">
        <v>8.248365453940032E-3</v>
      </c>
      <c r="J14" s="28"/>
      <c r="K14" s="38"/>
      <c r="L14" s="43"/>
    </row>
    <row r="15" spans="1:12" x14ac:dyDescent="0.25">
      <c r="A15" s="63" t="s">
        <v>49</v>
      </c>
      <c r="B15" s="28">
        <v>5.2540953837331594E-2</v>
      </c>
      <c r="C15" s="28">
        <v>3.4020881844813333E-2</v>
      </c>
      <c r="D15" s="28">
        <v>1.5584415584415368E-3</v>
      </c>
      <c r="E15" s="28">
        <v>9.8453399948568165E-3</v>
      </c>
      <c r="F15" s="28">
        <v>0.25663378171280238</v>
      </c>
      <c r="G15" s="28">
        <v>1.278273701965893E-2</v>
      </c>
      <c r="H15" s="28">
        <v>-3.8103668519262612E-4</v>
      </c>
      <c r="I15" s="61">
        <v>1.9024819878545873E-3</v>
      </c>
      <c r="J15" s="28"/>
      <c r="K15" s="56"/>
      <c r="L15" s="43"/>
    </row>
    <row r="16" spans="1:12" x14ac:dyDescent="0.25">
      <c r="A16" s="62" t="s">
        <v>50</v>
      </c>
      <c r="B16" s="28">
        <v>-3.1881231126499987E-2</v>
      </c>
      <c r="C16" s="28">
        <v>-1.929486130607394E-3</v>
      </c>
      <c r="D16" s="28">
        <v>-3.0756327820907758E-3</v>
      </c>
      <c r="E16" s="28">
        <v>2.7515774129134307E-3</v>
      </c>
      <c r="F16" s="28">
        <v>2.9308755122920971E-3</v>
      </c>
      <c r="G16" s="28">
        <v>2.2984085122546016E-3</v>
      </c>
      <c r="H16" s="28">
        <v>2.0928786003127087E-4</v>
      </c>
      <c r="I16" s="61">
        <v>8.6065075182100159E-3</v>
      </c>
      <c r="J16" s="28"/>
      <c r="K16" s="42"/>
      <c r="L16" s="43"/>
    </row>
    <row r="17" spans="1:12" x14ac:dyDescent="0.25">
      <c r="A17" s="62" t="s">
        <v>51</v>
      </c>
      <c r="B17" s="28">
        <v>-1.5405811714430229E-2</v>
      </c>
      <c r="C17" s="28">
        <v>-2.9830665909811316E-3</v>
      </c>
      <c r="D17" s="28">
        <v>-2.3910421668750237E-3</v>
      </c>
      <c r="E17" s="28">
        <v>1.27034302954665E-3</v>
      </c>
      <c r="F17" s="28">
        <v>-7.119482374746644E-2</v>
      </c>
      <c r="G17" s="28">
        <v>1.6682763492998909E-3</v>
      </c>
      <c r="H17" s="28">
        <v>-1.6942906826549198E-3</v>
      </c>
      <c r="I17" s="61">
        <v>3.3931488525420495E-3</v>
      </c>
      <c r="J17" s="28"/>
      <c r="K17" s="42"/>
      <c r="L17" s="43"/>
    </row>
    <row r="18" spans="1:12" x14ac:dyDescent="0.25">
      <c r="A18" s="62" t="s">
        <v>52</v>
      </c>
      <c r="B18" s="28">
        <v>-6.7476285571641537E-3</v>
      </c>
      <c r="C18" s="28">
        <v>1.141210906376644E-3</v>
      </c>
      <c r="D18" s="28">
        <v>8.180495759675388E-4</v>
      </c>
      <c r="E18" s="28">
        <v>1.5871349694538406E-3</v>
      </c>
      <c r="F18" s="28">
        <v>-0.10650133430095432</v>
      </c>
      <c r="G18" s="28">
        <v>3.4462145480018691E-4</v>
      </c>
      <c r="H18" s="28">
        <v>-1.4153677262789266E-3</v>
      </c>
      <c r="I18" s="61">
        <v>2.5526655266885356E-3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-7.5834636434715108E-3</v>
      </c>
      <c r="C19" s="28">
        <v>-6.6862181632088014E-4</v>
      </c>
      <c r="D19" s="28">
        <v>1.5293572281016576E-3</v>
      </c>
      <c r="E19" s="28">
        <v>8.1929994274765328E-4</v>
      </c>
      <c r="F19" s="28">
        <v>-0.10405633357985788</v>
      </c>
      <c r="G19" s="28">
        <v>-5.4696373234924822E-3</v>
      </c>
      <c r="H19" s="28">
        <v>-2.3225052205305685E-3</v>
      </c>
      <c r="I19" s="61">
        <v>-2.2852670755713067E-4</v>
      </c>
      <c r="J19" s="29"/>
      <c r="K19" s="44"/>
      <c r="L19" s="43"/>
    </row>
    <row r="20" spans="1:12" x14ac:dyDescent="0.25">
      <c r="A20" s="62" t="s">
        <v>54</v>
      </c>
      <c r="B20" s="28">
        <v>-3.8297912415633406E-2</v>
      </c>
      <c r="C20" s="28">
        <v>-1.2474373025594732E-2</v>
      </c>
      <c r="D20" s="28">
        <v>-1.802304743078742E-3</v>
      </c>
      <c r="E20" s="28">
        <v>-2.0377415753476402E-3</v>
      </c>
      <c r="F20" s="28">
        <v>-9.9060940174086176E-2</v>
      </c>
      <c r="G20" s="28">
        <v>-1.9044503539589308E-2</v>
      </c>
      <c r="H20" s="28">
        <v>-6.8638135845521253E-3</v>
      </c>
      <c r="I20" s="61">
        <v>-5.193959471886056E-3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-9.5824485733244869E-2</v>
      </c>
      <c r="C21" s="65">
        <v>-2.9146775917349488E-2</v>
      </c>
      <c r="D21" s="65">
        <v>-7.2185792349727107E-3</v>
      </c>
      <c r="E21" s="65">
        <v>-3.9912917271407444E-3</v>
      </c>
      <c r="F21" s="65">
        <v>-0.13406464932890727</v>
      </c>
      <c r="G21" s="65">
        <v>-7.0602587552118345E-2</v>
      </c>
      <c r="H21" s="65">
        <v>-3.109737648034272E-2</v>
      </c>
      <c r="I21" s="66">
        <v>-1.2480586150951933E-2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Western Australia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Western Australia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99.273620972146375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96.54110319525617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97.672023933764692</v>
      </c>
    </row>
    <row r="39" spans="1:12" x14ac:dyDescent="0.25">
      <c r="K39" s="44" t="s">
        <v>52</v>
      </c>
      <c r="L39" s="43">
        <v>98.292285389006736</v>
      </c>
    </row>
    <row r="40" spans="1:12" x14ac:dyDescent="0.25">
      <c r="K40" s="37" t="s">
        <v>53</v>
      </c>
      <c r="L40" s="43">
        <v>98.472774264288375</v>
      </c>
    </row>
    <row r="41" spans="1:12" x14ac:dyDescent="0.25">
      <c r="K41" s="37" t="s">
        <v>54</v>
      </c>
      <c r="L41" s="43">
        <v>96.663205684154804</v>
      </c>
    </row>
    <row r="42" spans="1:12" x14ac:dyDescent="0.25">
      <c r="K42" s="37" t="s">
        <v>55</v>
      </c>
      <c r="L42" s="43">
        <v>92.503941522144189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100.42053522665211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Western Australia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96.076105968175412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97.34850066096152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98.032647244313765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98.199635815401493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95.745027382479293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90.741006163107357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101.23681048607318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Western Australia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96.205742075850011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97.101899394698393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97.930626653452705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98.273334247058131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95.539730043364074</v>
      </c>
    </row>
    <row r="60" spans="1:12" ht="15.4" customHeight="1" x14ac:dyDescent="0.25">
      <c r="K60" s="37" t="s">
        <v>55</v>
      </c>
      <c r="L60" s="43">
        <v>90.012039558549532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98.491654451747124</v>
      </c>
    </row>
    <row r="66" spans="1:12" ht="15.4" customHeight="1" x14ac:dyDescent="0.25">
      <c r="K66" s="42" t="s">
        <v>50</v>
      </c>
      <c r="L66" s="43">
        <v>97.436229444516371</v>
      </c>
    </row>
    <row r="67" spans="1:12" ht="15.4" customHeight="1" x14ac:dyDescent="0.25">
      <c r="K67" s="42" t="s">
        <v>51</v>
      </c>
      <c r="L67" s="43">
        <v>99.767327751309779</v>
      </c>
    </row>
    <row r="68" spans="1:12" ht="15.4" customHeight="1" x14ac:dyDescent="0.25">
      <c r="K68" s="44" t="s">
        <v>52</v>
      </c>
      <c r="L68" s="43">
        <v>100.0880005576273</v>
      </c>
    </row>
    <row r="69" spans="1:12" ht="15.4" customHeight="1" x14ac:dyDescent="0.25">
      <c r="K69" s="37" t="s">
        <v>53</v>
      </c>
      <c r="L69" s="43">
        <v>100.13373486814731</v>
      </c>
    </row>
    <row r="70" spans="1:12" ht="15.4" customHeight="1" x14ac:dyDescent="0.25">
      <c r="K70" s="37" t="s">
        <v>54</v>
      </c>
      <c r="L70" s="43">
        <v>98.150198658242687</v>
      </c>
    </row>
    <row r="71" spans="1:12" ht="15.4" customHeight="1" x14ac:dyDescent="0.25">
      <c r="K71" s="37" t="s">
        <v>55</v>
      </c>
      <c r="L71" s="43">
        <v>93.74875967453859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100.8936592746702</v>
      </c>
    </row>
    <row r="75" spans="1:12" ht="15.4" customHeight="1" x14ac:dyDescent="0.25">
      <c r="K75" s="42" t="s">
        <v>50</v>
      </c>
      <c r="L75" s="43">
        <v>97.908412102378179</v>
      </c>
    </row>
    <row r="76" spans="1:12" ht="15.4" customHeight="1" x14ac:dyDescent="0.25">
      <c r="K76" s="42" t="s">
        <v>51</v>
      </c>
      <c r="L76" s="43">
        <v>99.901866126402766</v>
      </c>
    </row>
    <row r="77" spans="1:12" ht="15.4" customHeight="1" x14ac:dyDescent="0.25">
      <c r="A77" s="31" t="str">
        <f>"Distribution of payroll jobs by industry, "&amp;$L$1</f>
        <v>Distribution of payroll jobs by industry, Western Australia</v>
      </c>
      <c r="K77" s="44" t="s">
        <v>52</v>
      </c>
      <c r="L77" s="43">
        <v>100.42257693514098</v>
      </c>
    </row>
    <row r="78" spans="1:12" ht="15.4" customHeight="1" x14ac:dyDescent="0.25">
      <c r="K78" s="37" t="s">
        <v>53</v>
      </c>
      <c r="L78" s="43">
        <v>99.966318625799929</v>
      </c>
    </row>
    <row r="79" spans="1:12" ht="15.4" customHeight="1" x14ac:dyDescent="0.25">
      <c r="K79" s="37" t="s">
        <v>54</v>
      </c>
      <c r="L79" s="43">
        <v>96.975618228793508</v>
      </c>
    </row>
    <row r="80" spans="1:12" ht="15.4" customHeight="1" x14ac:dyDescent="0.25">
      <c r="K80" s="37" t="s">
        <v>55</v>
      </c>
      <c r="L80" s="43">
        <v>91.347489581266132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100.30233107948365</v>
      </c>
    </row>
    <row r="84" spans="1:12" ht="15.4" customHeight="1" x14ac:dyDescent="0.25">
      <c r="K84" s="42" t="s">
        <v>50</v>
      </c>
      <c r="L84" s="43">
        <v>97.326375760714754</v>
      </c>
    </row>
    <row r="85" spans="1:12" ht="15.4" customHeight="1" x14ac:dyDescent="0.25">
      <c r="K85" s="42" t="s">
        <v>51</v>
      </c>
      <c r="L85" s="43">
        <v>99.696972095158216</v>
      </c>
    </row>
    <row r="86" spans="1:12" ht="15.4" customHeight="1" x14ac:dyDescent="0.25">
      <c r="K86" s="44" t="s">
        <v>52</v>
      </c>
      <c r="L86" s="43">
        <v>100.69624995643538</v>
      </c>
    </row>
    <row r="87" spans="1:12" ht="15.4" customHeight="1" x14ac:dyDescent="0.25">
      <c r="K87" s="37" t="s">
        <v>53</v>
      </c>
      <c r="L87" s="43">
        <v>100.21758167733243</v>
      </c>
    </row>
    <row r="88" spans="1:12" ht="15.4" customHeight="1" x14ac:dyDescent="0.25">
      <c r="K88" s="37" t="s">
        <v>54</v>
      </c>
      <c r="L88" s="43">
        <v>96.833452745391767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90.725143877753538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-0.11065382224984466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-2.3744847038403072E-2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-1.979556579326236E-2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1.8897126969416256E-2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-4.4596501233618913E-2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-3.2998202334798887E-2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-5.353920515574595E-3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-0.10542275656137046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-3.4655201626567211E-2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-8.3081944282550446E-2</v>
      </c>
    </row>
    <row r="104" spans="1:12" x14ac:dyDescent="0.25">
      <c r="K104" s="38" t="s">
        <v>12</v>
      </c>
      <c r="L104" s="42">
        <v>3.4144838212634809E-2</v>
      </c>
    </row>
    <row r="105" spans="1:12" x14ac:dyDescent="0.25">
      <c r="K105" s="38" t="s">
        <v>11</v>
      </c>
      <c r="L105" s="42">
        <v>-6.6780157567599585E-2</v>
      </c>
    </row>
    <row r="106" spans="1:12" x14ac:dyDescent="0.25">
      <c r="K106" s="38" t="s">
        <v>10</v>
      </c>
      <c r="L106" s="42">
        <v>-2.6376961545093947E-2</v>
      </c>
    </row>
    <row r="107" spans="1:12" x14ac:dyDescent="0.25">
      <c r="K107" s="38" t="s">
        <v>9</v>
      </c>
      <c r="L107" s="42">
        <v>-6.1665628891656166E-2</v>
      </c>
    </row>
    <row r="108" spans="1:12" x14ac:dyDescent="0.25">
      <c r="K108" s="38" t="s">
        <v>8</v>
      </c>
      <c r="L108" s="42">
        <v>2.8249893390192016E-2</v>
      </c>
    </row>
    <row r="109" spans="1:12" x14ac:dyDescent="0.25">
      <c r="K109" s="38" t="s">
        <v>7</v>
      </c>
      <c r="L109" s="42">
        <v>-2.982900820800205E-2</v>
      </c>
    </row>
    <row r="110" spans="1:12" x14ac:dyDescent="0.25">
      <c r="K110" s="38" t="s">
        <v>6</v>
      </c>
      <c r="L110" s="42">
        <v>4.4931660158110232E-2</v>
      </c>
    </row>
    <row r="111" spans="1:12" x14ac:dyDescent="0.25">
      <c r="K111" s="38" t="s">
        <v>5</v>
      </c>
      <c r="L111" s="42">
        <v>-2.9944029850745846E-3</v>
      </c>
    </row>
    <row r="112" spans="1:12" x14ac:dyDescent="0.25">
      <c r="K112" s="38" t="s">
        <v>3</v>
      </c>
      <c r="L112" s="42">
        <v>-3.0725318528009193E-2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1.3719046880089221E-2</v>
      </c>
    </row>
    <row r="144" spans="11:12" x14ac:dyDescent="0.25">
      <c r="K144" s="38" t="s">
        <v>0</v>
      </c>
      <c r="L144" s="42">
        <v>7.0737076896579362E-2</v>
      </c>
    </row>
    <row r="145" spans="11:12" x14ac:dyDescent="0.25">
      <c r="K145" s="38" t="s">
        <v>1</v>
      </c>
      <c r="L145" s="42">
        <v>5.9224673479863099E-2</v>
      </c>
    </row>
    <row r="146" spans="11:12" x14ac:dyDescent="0.25">
      <c r="K146" s="38" t="s">
        <v>18</v>
      </c>
      <c r="L146" s="42">
        <v>1.1040038471311077E-2</v>
      </c>
    </row>
    <row r="147" spans="11:12" x14ac:dyDescent="0.25">
      <c r="K147" s="38" t="s">
        <v>2</v>
      </c>
      <c r="L147" s="42">
        <v>6.8771731771743713E-2</v>
      </c>
    </row>
    <row r="148" spans="11:12" x14ac:dyDescent="0.25">
      <c r="K148" s="38" t="s">
        <v>17</v>
      </c>
      <c r="L148" s="42">
        <v>3.9367440242423828E-2</v>
      </c>
    </row>
    <row r="149" spans="11:12" x14ac:dyDescent="0.25">
      <c r="K149" s="38" t="s">
        <v>16</v>
      </c>
      <c r="L149" s="42">
        <v>9.5257421842359705E-2</v>
      </c>
    </row>
    <row r="150" spans="11:12" x14ac:dyDescent="0.25">
      <c r="K150" s="38" t="s">
        <v>15</v>
      </c>
      <c r="L150" s="42">
        <v>6.5104508612560133E-2</v>
      </c>
    </row>
    <row r="151" spans="11:12" x14ac:dyDescent="0.25">
      <c r="K151" s="38" t="s">
        <v>14</v>
      </c>
      <c r="L151" s="42">
        <v>4.0258453541969712E-2</v>
      </c>
    </row>
    <row r="152" spans="11:12" x14ac:dyDescent="0.25">
      <c r="K152" s="38" t="s">
        <v>13</v>
      </c>
      <c r="L152" s="42">
        <v>7.3148354993340849E-3</v>
      </c>
    </row>
    <row r="153" spans="11:12" x14ac:dyDescent="0.25">
      <c r="K153" s="38" t="s">
        <v>12</v>
      </c>
      <c r="L153" s="42">
        <v>2.5454843104921292E-2</v>
      </c>
    </row>
    <row r="154" spans="11:12" x14ac:dyDescent="0.25">
      <c r="K154" s="38" t="s">
        <v>11</v>
      </c>
      <c r="L154" s="42">
        <v>2.1536942519836771E-2</v>
      </c>
    </row>
    <row r="155" spans="11:12" x14ac:dyDescent="0.25">
      <c r="K155" s="38" t="s">
        <v>10</v>
      </c>
      <c r="L155" s="42">
        <v>7.4167264938754557E-2</v>
      </c>
    </row>
    <row r="156" spans="11:12" x14ac:dyDescent="0.25">
      <c r="K156" s="38" t="s">
        <v>9</v>
      </c>
      <c r="L156" s="42">
        <v>6.5728644244395146E-2</v>
      </c>
    </row>
    <row r="157" spans="11:12" x14ac:dyDescent="0.25">
      <c r="K157" s="38" t="s">
        <v>8</v>
      </c>
      <c r="L157" s="42">
        <v>5.9983526912012225E-2</v>
      </c>
    </row>
    <row r="158" spans="11:12" x14ac:dyDescent="0.25">
      <c r="K158" s="38" t="s">
        <v>7</v>
      </c>
      <c r="L158" s="42">
        <v>8.6116222240033014E-2</v>
      </c>
    </row>
    <row r="159" spans="11:12" x14ac:dyDescent="0.25">
      <c r="K159" s="38" t="s">
        <v>6</v>
      </c>
      <c r="L159" s="42">
        <v>0.14323060106307692</v>
      </c>
    </row>
    <row r="160" spans="11:12" x14ac:dyDescent="0.25">
      <c r="K160" s="38" t="s">
        <v>5</v>
      </c>
      <c r="L160" s="42">
        <v>1.6452624524437638E-2</v>
      </c>
    </row>
    <row r="161" spans="11:12" x14ac:dyDescent="0.25">
      <c r="K161" s="38" t="s">
        <v>3</v>
      </c>
      <c r="L161" s="42">
        <v>3.5936399555942848E-2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1.2443863354334775E-2</v>
      </c>
    </row>
    <row r="164" spans="11:12" x14ac:dyDescent="0.25">
      <c r="K164" s="38" t="s">
        <v>0</v>
      </c>
      <c r="L164" s="42">
        <v>7.0432142404134188E-2</v>
      </c>
    </row>
    <row r="165" spans="11:12" x14ac:dyDescent="0.25">
      <c r="K165" s="38" t="s">
        <v>1</v>
      </c>
      <c r="L165" s="42">
        <v>5.9207917806104939E-2</v>
      </c>
    </row>
    <row r="166" spans="11:12" x14ac:dyDescent="0.25">
      <c r="K166" s="38" t="s">
        <v>18</v>
      </c>
      <c r="L166" s="42">
        <v>1.1472587399313278E-2</v>
      </c>
    </row>
    <row r="167" spans="11:12" x14ac:dyDescent="0.25">
      <c r="K167" s="38" t="s">
        <v>2</v>
      </c>
      <c r="L167" s="42">
        <v>6.7012718836455765E-2</v>
      </c>
    </row>
    <row r="168" spans="11:12" x14ac:dyDescent="0.25">
      <c r="K168" s="38" t="s">
        <v>17</v>
      </c>
      <c r="L168" s="42">
        <v>3.8826201920731468E-2</v>
      </c>
    </row>
    <row r="169" spans="11:12" x14ac:dyDescent="0.25">
      <c r="K169" s="38" t="s">
        <v>16</v>
      </c>
      <c r="L169" s="42">
        <v>9.6633530929595368E-2</v>
      </c>
    </row>
    <row r="170" spans="11:12" x14ac:dyDescent="0.25">
      <c r="K170" s="38" t="s">
        <v>15</v>
      </c>
      <c r="L170" s="42">
        <v>5.9400398977100061E-2</v>
      </c>
    </row>
    <row r="171" spans="11:12" x14ac:dyDescent="0.25">
      <c r="K171" s="38" t="s">
        <v>14</v>
      </c>
      <c r="L171" s="42">
        <v>3.9636929064922929E-2</v>
      </c>
    </row>
    <row r="172" spans="11:12" x14ac:dyDescent="0.25">
      <c r="K172" s="38" t="s">
        <v>13</v>
      </c>
      <c r="L172" s="42">
        <v>6.8406211553660116E-3</v>
      </c>
    </row>
    <row r="173" spans="11:12" x14ac:dyDescent="0.25">
      <c r="K173" s="38" t="s">
        <v>12</v>
      </c>
      <c r="L173" s="42">
        <v>2.6848018818804258E-2</v>
      </c>
    </row>
    <row r="174" spans="11:12" x14ac:dyDescent="0.25">
      <c r="K174" s="38" t="s">
        <v>11</v>
      </c>
      <c r="L174" s="42">
        <v>2.0498801205978804E-2</v>
      </c>
    </row>
    <row r="175" spans="11:12" x14ac:dyDescent="0.25">
      <c r="K175" s="38" t="s">
        <v>10</v>
      </c>
      <c r="L175" s="42">
        <v>7.3648440680762442E-2</v>
      </c>
    </row>
    <row r="176" spans="11:12" x14ac:dyDescent="0.25">
      <c r="K176" s="38" t="s">
        <v>9</v>
      </c>
      <c r="L176" s="42">
        <v>6.2903201485209559E-2</v>
      </c>
    </row>
    <row r="177" spans="11:12" x14ac:dyDescent="0.25">
      <c r="K177" s="38" t="s">
        <v>8</v>
      </c>
      <c r="L177" s="42">
        <v>6.2905862515223315E-2</v>
      </c>
    </row>
    <row r="178" spans="11:12" x14ac:dyDescent="0.25">
      <c r="K178" s="38" t="s">
        <v>7</v>
      </c>
      <c r="L178" s="42">
        <v>8.5210616090538899E-2</v>
      </c>
    </row>
    <row r="179" spans="11:12" x14ac:dyDescent="0.25">
      <c r="K179" s="38" t="s">
        <v>6</v>
      </c>
      <c r="L179" s="42">
        <v>0.15264555168917751</v>
      </c>
    </row>
    <row r="180" spans="11:12" x14ac:dyDescent="0.25">
      <c r="K180" s="38" t="s">
        <v>5</v>
      </c>
      <c r="L180" s="42">
        <v>1.6729895696493562E-2</v>
      </c>
    </row>
    <row r="181" spans="11:12" x14ac:dyDescent="0.25">
      <c r="K181" s="38" t="s">
        <v>3</v>
      </c>
      <c r="L181" s="42">
        <v>3.5525637693667546E-2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99.406815356465003</v>
      </c>
    </row>
    <row r="270" spans="11:12" x14ac:dyDescent="0.25">
      <c r="K270" s="68">
        <v>43918</v>
      </c>
      <c r="L270" s="43">
        <v>96.689608482787676</v>
      </c>
    </row>
    <row r="271" spans="11:12" x14ac:dyDescent="0.25">
      <c r="K271" s="68">
        <v>43925</v>
      </c>
      <c r="L271" s="43">
        <v>94.037373105211188</v>
      </c>
    </row>
    <row r="272" spans="11:12" x14ac:dyDescent="0.25">
      <c r="K272" s="68">
        <v>43932</v>
      </c>
      <c r="L272" s="43">
        <v>92.316140045121941</v>
      </c>
    </row>
    <row r="273" spans="11:12" x14ac:dyDescent="0.25">
      <c r="K273" s="68">
        <v>43939</v>
      </c>
      <c r="L273" s="43">
        <v>91.833884425769639</v>
      </c>
    </row>
    <row r="274" spans="11:12" x14ac:dyDescent="0.25">
      <c r="K274" s="68">
        <v>43946</v>
      </c>
      <c r="L274" s="43">
        <v>91.82467586726716</v>
      </c>
    </row>
    <row r="275" spans="11:12" x14ac:dyDescent="0.25">
      <c r="K275" s="68">
        <v>43953</v>
      </c>
      <c r="L275" s="43">
        <v>92.437471329835219</v>
      </c>
    </row>
    <row r="276" spans="11:12" x14ac:dyDescent="0.25">
      <c r="K276" s="68">
        <v>43960</v>
      </c>
      <c r="L276" s="43">
        <v>93.155142042014901</v>
      </c>
    </row>
    <row r="277" spans="11:12" x14ac:dyDescent="0.25">
      <c r="K277" s="68">
        <v>43967</v>
      </c>
      <c r="L277" s="43">
        <v>93.785843035004461</v>
      </c>
    </row>
    <row r="278" spans="11:12" x14ac:dyDescent="0.25">
      <c r="K278" s="68">
        <v>43974</v>
      </c>
      <c r="L278" s="43">
        <v>94.26656389460635</v>
      </c>
    </row>
    <row r="279" spans="11:12" x14ac:dyDescent="0.25">
      <c r="K279" s="68">
        <v>43981</v>
      </c>
      <c r="L279" s="43">
        <v>94.638998927373464</v>
      </c>
    </row>
    <row r="280" spans="11:12" x14ac:dyDescent="0.25">
      <c r="K280" s="68">
        <v>43988</v>
      </c>
      <c r="L280" s="43">
        <v>95.634972740961544</v>
      </c>
    </row>
    <row r="281" spans="11:12" x14ac:dyDescent="0.25">
      <c r="K281" s="68">
        <v>43995</v>
      </c>
      <c r="L281" s="43">
        <v>96.460502957823095</v>
      </c>
    </row>
    <row r="282" spans="11:12" x14ac:dyDescent="0.25">
      <c r="K282" s="68">
        <v>44002</v>
      </c>
      <c r="L282" s="43">
        <v>96.900723212900161</v>
      </c>
    </row>
    <row r="283" spans="11:12" x14ac:dyDescent="0.25">
      <c r="K283" s="68">
        <v>44009</v>
      </c>
      <c r="L283" s="43">
        <v>96.833108519451372</v>
      </c>
    </row>
    <row r="284" spans="11:12" x14ac:dyDescent="0.25">
      <c r="K284" s="68">
        <v>44016</v>
      </c>
      <c r="L284" s="43">
        <v>97.9004486614337</v>
      </c>
    </row>
    <row r="285" spans="11:12" x14ac:dyDescent="0.25">
      <c r="K285" s="68">
        <v>44023</v>
      </c>
      <c r="L285" s="43">
        <v>98.351497499194252</v>
      </c>
    </row>
    <row r="286" spans="11:12" x14ac:dyDescent="0.25">
      <c r="K286" s="68">
        <v>44030</v>
      </c>
      <c r="L286" s="43">
        <v>98.036019106053601</v>
      </c>
    </row>
    <row r="287" spans="11:12" x14ac:dyDescent="0.25">
      <c r="K287" s="68">
        <v>44037</v>
      </c>
      <c r="L287" s="43">
        <v>98.173550632576806</v>
      </c>
    </row>
    <row r="288" spans="11:12" x14ac:dyDescent="0.25">
      <c r="K288" s="68">
        <v>44044</v>
      </c>
      <c r="L288" s="43">
        <v>98.283627012453721</v>
      </c>
    </row>
    <row r="289" spans="11:12" x14ac:dyDescent="0.25">
      <c r="K289" s="68">
        <v>44051</v>
      </c>
      <c r="L289" s="43">
        <v>98.048182929719928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98.673520719291986</v>
      </c>
    </row>
    <row r="312" spans="11:12" x14ac:dyDescent="0.25">
      <c r="K312" s="68">
        <v>43918</v>
      </c>
      <c r="L312" s="43">
        <v>96.90370548923832</v>
      </c>
    </row>
    <row r="313" spans="11:12" x14ac:dyDescent="0.25">
      <c r="K313" s="68">
        <v>43925</v>
      </c>
      <c r="L313" s="43">
        <v>93.050027377306876</v>
      </c>
    </row>
    <row r="314" spans="11:12" x14ac:dyDescent="0.25">
      <c r="K314" s="68">
        <v>43932</v>
      </c>
      <c r="L314" s="43">
        <v>88.952113613556847</v>
      </c>
    </row>
    <row r="315" spans="11:12" x14ac:dyDescent="0.25">
      <c r="K315" s="68">
        <v>43939</v>
      </c>
      <c r="L315" s="43">
        <v>89.580916857204315</v>
      </c>
    </row>
    <row r="316" spans="11:12" x14ac:dyDescent="0.25">
      <c r="K316" s="68">
        <v>43946</v>
      </c>
      <c r="L316" s="43">
        <v>90.023543596345476</v>
      </c>
    </row>
    <row r="317" spans="11:12" x14ac:dyDescent="0.25">
      <c r="K317" s="68">
        <v>43953</v>
      </c>
      <c r="L317" s="43">
        <v>90.885838208367716</v>
      </c>
    </row>
    <row r="318" spans="11:12" x14ac:dyDescent="0.25">
      <c r="K318" s="68">
        <v>43960</v>
      </c>
      <c r="L318" s="43">
        <v>90.642713902203226</v>
      </c>
    </row>
    <row r="319" spans="11:12" x14ac:dyDescent="0.25">
      <c r="K319" s="68">
        <v>43967</v>
      </c>
      <c r="L319" s="43">
        <v>89.66981073147987</v>
      </c>
    </row>
    <row r="320" spans="11:12" x14ac:dyDescent="0.25">
      <c r="K320" s="68">
        <v>43974</v>
      </c>
      <c r="L320" s="43">
        <v>89.194323119966143</v>
      </c>
    </row>
    <row r="321" spans="11:12" x14ac:dyDescent="0.25">
      <c r="K321" s="68">
        <v>43981</v>
      </c>
      <c r="L321" s="43">
        <v>89.919657158279492</v>
      </c>
    </row>
    <row r="322" spans="11:12" x14ac:dyDescent="0.25">
      <c r="K322" s="68">
        <v>43988</v>
      </c>
      <c r="L322" s="43">
        <v>92.299754679319918</v>
      </c>
    </row>
    <row r="323" spans="11:12" x14ac:dyDescent="0.25">
      <c r="K323" s="68">
        <v>43995</v>
      </c>
      <c r="L323" s="43">
        <v>93.05848469285543</v>
      </c>
    </row>
    <row r="324" spans="11:12" x14ac:dyDescent="0.25">
      <c r="K324" s="68">
        <v>44002</v>
      </c>
      <c r="L324" s="43">
        <v>93.221489597958424</v>
      </c>
    </row>
    <row r="325" spans="11:12" x14ac:dyDescent="0.25">
      <c r="K325" s="68">
        <v>44009</v>
      </c>
      <c r="L325" s="43">
        <v>92.298871529721509</v>
      </c>
    </row>
    <row r="326" spans="11:12" x14ac:dyDescent="0.25">
      <c r="K326" s="68">
        <v>44016</v>
      </c>
      <c r="L326" s="43">
        <v>95.511661449612475</v>
      </c>
    </row>
    <row r="327" spans="11:12" x14ac:dyDescent="0.25">
      <c r="K327" s="68">
        <v>44023</v>
      </c>
      <c r="L327" s="43">
        <v>92.678795041034334</v>
      </c>
    </row>
    <row r="328" spans="11:12" x14ac:dyDescent="0.25">
      <c r="K328" s="68">
        <v>44030</v>
      </c>
      <c r="L328" s="43">
        <v>92.139041382035686</v>
      </c>
    </row>
    <row r="329" spans="11:12" x14ac:dyDescent="0.25">
      <c r="K329" s="68">
        <v>44037</v>
      </c>
      <c r="L329" s="43">
        <v>92.404517448816193</v>
      </c>
    </row>
    <row r="330" spans="11:12" x14ac:dyDescent="0.25">
      <c r="K330" s="68">
        <v>44044</v>
      </c>
      <c r="L330" s="43">
        <v>92.565520116712889</v>
      </c>
    </row>
    <row r="331" spans="11:12" x14ac:dyDescent="0.25">
      <c r="K331" s="68">
        <v>44051</v>
      </c>
      <c r="L331" s="43">
        <v>92.261968690884956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3BE8-4F86-435C-AD83-A7064E6248E3}">
  <sheetPr codeName="Sheet8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38</v>
      </c>
    </row>
    <row r="2" spans="1:12" ht="19.5" customHeight="1" x14ac:dyDescent="0.3">
      <c r="A2" s="3" t="str">
        <f>"Weekly Payroll Jobs and Wages in Australia - " &amp;$L$1</f>
        <v>Weekly Payroll Jobs and Wages in Australia - Tasmania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Tasmania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Tasmania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-4.963255773984343E-2</v>
      </c>
      <c r="C11" s="28">
        <v>5.639569091862251E-3</v>
      </c>
      <c r="D11" s="28">
        <v>1.6807777514404876E-3</v>
      </c>
      <c r="E11" s="28">
        <v>6.9998344010535618E-4</v>
      </c>
      <c r="F11" s="28">
        <v>-4.5092607386585493E-2</v>
      </c>
      <c r="G11" s="28">
        <v>8.6863559338528074E-3</v>
      </c>
      <c r="H11" s="28">
        <v>-2.2839596956039099E-3</v>
      </c>
      <c r="I11" s="61">
        <v>7.8608966793565216E-3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-4.9485426198108473E-2</v>
      </c>
      <c r="C13" s="28">
        <v>4.0749360506562304E-3</v>
      </c>
      <c r="D13" s="28">
        <v>3.2201984994753019E-3</v>
      </c>
      <c r="E13" s="28">
        <v>5.2777798446879132E-4</v>
      </c>
      <c r="F13" s="28">
        <v>-7.1839964579074156E-2</v>
      </c>
      <c r="G13" s="28">
        <v>6.1578848747785297E-3</v>
      </c>
      <c r="H13" s="28">
        <v>1.3833273413532687E-3</v>
      </c>
      <c r="I13" s="61">
        <v>7.5525341482096664E-3</v>
      </c>
      <c r="J13" s="28"/>
      <c r="K13" s="42"/>
      <c r="L13" s="43"/>
    </row>
    <row r="14" spans="1:12" x14ac:dyDescent="0.25">
      <c r="A14" s="62" t="s">
        <v>27</v>
      </c>
      <c r="B14" s="28">
        <v>-5.2846585034013627E-2</v>
      </c>
      <c r="C14" s="28">
        <v>3.5719063545149865E-3</v>
      </c>
      <c r="D14" s="28">
        <v>-8.5642793427032071E-4</v>
      </c>
      <c r="E14" s="28">
        <v>-4.8062693583461602E-4</v>
      </c>
      <c r="F14" s="28">
        <v>-2.5864183577635202E-3</v>
      </c>
      <c r="G14" s="28">
        <v>1.109061610667017E-2</v>
      </c>
      <c r="H14" s="28">
        <v>-8.2260601901579244E-3</v>
      </c>
      <c r="I14" s="61">
        <v>7.9195280456882955E-3</v>
      </c>
      <c r="J14" s="28"/>
      <c r="K14" s="38"/>
      <c r="L14" s="43"/>
    </row>
    <row r="15" spans="1:12" x14ac:dyDescent="0.25">
      <c r="A15" s="63" t="s">
        <v>49</v>
      </c>
      <c r="B15" s="28">
        <v>1.4438482886216519E-2</v>
      </c>
      <c r="C15" s="28">
        <v>5.2204951065054628E-2</v>
      </c>
      <c r="D15" s="28">
        <v>1.94072681739208E-2</v>
      </c>
      <c r="E15" s="28">
        <v>1.5067519813392272E-2</v>
      </c>
      <c r="F15" s="28">
        <v>0.18204137434071921</v>
      </c>
      <c r="G15" s="28">
        <v>6.0016252657107305E-2</v>
      </c>
      <c r="H15" s="28">
        <v>7.5191309353102032E-3</v>
      </c>
      <c r="I15" s="61">
        <v>4.7276578320281981E-2</v>
      </c>
      <c r="J15" s="28"/>
      <c r="K15" s="56"/>
      <c r="L15" s="43"/>
    </row>
    <row r="16" spans="1:12" x14ac:dyDescent="0.25">
      <c r="A16" s="62" t="s">
        <v>50</v>
      </c>
      <c r="B16" s="28">
        <v>-7.7062668204536777E-2</v>
      </c>
      <c r="C16" s="28">
        <v>9.4073743134215349E-3</v>
      </c>
      <c r="D16" s="28">
        <v>1.2324799122456209E-3</v>
      </c>
      <c r="E16" s="28">
        <v>3.2200488773763691E-3</v>
      </c>
      <c r="F16" s="28">
        <v>-4.1360913746033345E-2</v>
      </c>
      <c r="G16" s="28">
        <v>2.6773125830179989E-2</v>
      </c>
      <c r="H16" s="28">
        <v>-1.2868480006951177E-3</v>
      </c>
      <c r="I16" s="61">
        <v>1.7092480318199543E-2</v>
      </c>
      <c r="J16" s="28"/>
      <c r="K16" s="42"/>
      <c r="L16" s="43"/>
    </row>
    <row r="17" spans="1:12" x14ac:dyDescent="0.25">
      <c r="A17" s="62" t="s">
        <v>51</v>
      </c>
      <c r="B17" s="28">
        <v>-5.2797858781544749E-2</v>
      </c>
      <c r="C17" s="28">
        <v>5.0236659183728882E-3</v>
      </c>
      <c r="D17" s="28">
        <v>1.3722175002466308E-3</v>
      </c>
      <c r="E17" s="28">
        <v>1.1290679833819706E-3</v>
      </c>
      <c r="F17" s="28">
        <v>-5.5851940337811379E-2</v>
      </c>
      <c r="G17" s="28">
        <v>6.0740041317404181E-3</v>
      </c>
      <c r="H17" s="28">
        <v>-4.5015732286235455E-4</v>
      </c>
      <c r="I17" s="61">
        <v>4.3149208460131483E-3</v>
      </c>
      <c r="J17" s="28"/>
      <c r="K17" s="42"/>
      <c r="L17" s="43"/>
    </row>
    <row r="18" spans="1:12" x14ac:dyDescent="0.25">
      <c r="A18" s="62" t="s">
        <v>52</v>
      </c>
      <c r="B18" s="28">
        <v>-4.2241098761686802E-2</v>
      </c>
      <c r="C18" s="28">
        <v>3.5654837591028166E-3</v>
      </c>
      <c r="D18" s="28">
        <v>1.5828105847572882E-3</v>
      </c>
      <c r="E18" s="28">
        <v>-1.3240790852823148E-3</v>
      </c>
      <c r="F18" s="28">
        <v>-6.8037282066148452E-2</v>
      </c>
      <c r="G18" s="28">
        <v>-1.1973322627094274E-2</v>
      </c>
      <c r="H18" s="28">
        <v>-4.9085735837802735E-3</v>
      </c>
      <c r="I18" s="61">
        <v>-2.1787114135131125E-3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-3.4956827993637862E-2</v>
      </c>
      <c r="C19" s="28">
        <v>6.7032087938134755E-3</v>
      </c>
      <c r="D19" s="28">
        <v>2.0529302696767893E-3</v>
      </c>
      <c r="E19" s="28">
        <v>-9.6139511011417156E-4</v>
      </c>
      <c r="F19" s="28">
        <v>-6.0102361796878112E-2</v>
      </c>
      <c r="G19" s="28">
        <v>-2.5418385691714507E-3</v>
      </c>
      <c r="H19" s="28">
        <v>-4.9240130607548505E-3</v>
      </c>
      <c r="I19" s="61">
        <v>9.8553977293687201E-3</v>
      </c>
      <c r="J19" s="29"/>
      <c r="K19" s="44"/>
      <c r="L19" s="43"/>
    </row>
    <row r="20" spans="1:12" x14ac:dyDescent="0.25">
      <c r="A20" s="62" t="s">
        <v>54</v>
      </c>
      <c r="B20" s="28">
        <v>-7.0476081088841736E-2</v>
      </c>
      <c r="C20" s="28">
        <v>1.7205099641044441E-3</v>
      </c>
      <c r="D20" s="28">
        <v>-1.3727746397623752E-3</v>
      </c>
      <c r="E20" s="28">
        <v>-2.2874434987297798E-3</v>
      </c>
      <c r="F20" s="28">
        <v>-6.0352869882264737E-2</v>
      </c>
      <c r="G20" s="28">
        <v>-6.9497452920631586E-3</v>
      </c>
      <c r="H20" s="28">
        <v>-4.1840182100194578E-3</v>
      </c>
      <c r="I20" s="61">
        <v>1.550650475892712E-2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-0.19146330481764973</v>
      </c>
      <c r="C21" s="65">
        <v>-3.3498385360602789E-2</v>
      </c>
      <c r="D21" s="65">
        <v>-1.4580235193406232E-2</v>
      </c>
      <c r="E21" s="65">
        <v>-4.8818579455788269E-3</v>
      </c>
      <c r="F21" s="65">
        <v>-8.2556552040999098E-2</v>
      </c>
      <c r="G21" s="65">
        <v>-6.4470139381187841E-2</v>
      </c>
      <c r="H21" s="65">
        <v>-4.2188442741926457E-2</v>
      </c>
      <c r="I21" s="66">
        <v>1.8099183224186133E-2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Tasmania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Tasmania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95.366693142705856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92.193764445073342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94.57471046136321</v>
      </c>
    </row>
    <row r="39" spans="1:12" x14ac:dyDescent="0.25">
      <c r="K39" s="44" t="s">
        <v>52</v>
      </c>
      <c r="L39" s="43">
        <v>95.304075911149454</v>
      </c>
    </row>
    <row r="40" spans="1:12" x14ac:dyDescent="0.25">
      <c r="K40" s="37" t="s">
        <v>53</v>
      </c>
      <c r="L40" s="43">
        <v>95.752789130674913</v>
      </c>
    </row>
    <row r="41" spans="1:12" x14ac:dyDescent="0.25">
      <c r="K41" s="37" t="s">
        <v>54</v>
      </c>
      <c r="L41" s="43">
        <v>92.328854089514337</v>
      </c>
    </row>
    <row r="42" spans="1:12" x14ac:dyDescent="0.25">
      <c r="K42" s="37" t="s">
        <v>55</v>
      </c>
      <c r="L42" s="43">
        <v>86.745098039215691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96.341805665872386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Tasmania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92.656289797651056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94.728877919119043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95.401498813888281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96.245388269082071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92.68098613903291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85.548235294117646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98.249933809902046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Tasmania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92.957313334276691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94.980349344978166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95.78833297390554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96.736661880039762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93.056819384192153</v>
      </c>
    </row>
    <row r="60" spans="1:12" ht="15.4" customHeight="1" x14ac:dyDescent="0.25">
      <c r="K60" s="37" t="s">
        <v>55</v>
      </c>
      <c r="L60" s="43">
        <v>84.494117647058815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92.520035618878012</v>
      </c>
    </row>
    <row r="66" spans="1:12" ht="15.4" customHeight="1" x14ac:dyDescent="0.25">
      <c r="K66" s="42" t="s">
        <v>50</v>
      </c>
      <c r="L66" s="43">
        <v>91.283797519821093</v>
      </c>
    </row>
    <row r="67" spans="1:12" ht="15.4" customHeight="1" x14ac:dyDescent="0.25">
      <c r="K67" s="42" t="s">
        <v>51</v>
      </c>
      <c r="L67" s="43">
        <v>94.175530402138676</v>
      </c>
    </row>
    <row r="68" spans="1:12" ht="15.4" customHeight="1" x14ac:dyDescent="0.25">
      <c r="K68" s="44" t="s">
        <v>52</v>
      </c>
      <c r="L68" s="43">
        <v>95.598213767905818</v>
      </c>
    </row>
    <row r="69" spans="1:12" ht="15.4" customHeight="1" x14ac:dyDescent="0.25">
      <c r="K69" s="37" t="s">
        <v>53</v>
      </c>
      <c r="L69" s="43">
        <v>95.972082569349965</v>
      </c>
    </row>
    <row r="70" spans="1:12" ht="15.4" customHeight="1" x14ac:dyDescent="0.25">
      <c r="K70" s="37" t="s">
        <v>54</v>
      </c>
      <c r="L70" s="43">
        <v>93.374558303886928</v>
      </c>
    </row>
    <row r="71" spans="1:12" ht="15.4" customHeight="1" x14ac:dyDescent="0.25">
      <c r="K71" s="37" t="s">
        <v>55</v>
      </c>
      <c r="L71" s="43">
        <v>80.367393800229621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95.649821905609983</v>
      </c>
    </row>
    <row r="75" spans="1:12" ht="15.4" customHeight="1" x14ac:dyDescent="0.25">
      <c r="K75" s="42" t="s">
        <v>50</v>
      </c>
      <c r="L75" s="43">
        <v>91.912634681845901</v>
      </c>
    </row>
    <row r="76" spans="1:12" ht="15.4" customHeight="1" x14ac:dyDescent="0.25">
      <c r="K76" s="42" t="s">
        <v>51</v>
      </c>
      <c r="L76" s="43">
        <v>94.576645242022636</v>
      </c>
    </row>
    <row r="77" spans="1:12" ht="15.4" customHeight="1" x14ac:dyDescent="0.25">
      <c r="A77" s="31" t="str">
        <f>"Distribution of payroll jobs by industry, "&amp;$L$1</f>
        <v>Distribution of payroll jobs by industry, Tasmania</v>
      </c>
      <c r="K77" s="44" t="s">
        <v>52</v>
      </c>
      <c r="L77" s="43">
        <v>95.874035840630995</v>
      </c>
    </row>
    <row r="78" spans="1:12" ht="15.4" customHeight="1" x14ac:dyDescent="0.25">
      <c r="K78" s="37" t="s">
        <v>53</v>
      </c>
      <c r="L78" s="43">
        <v>96.383273200449509</v>
      </c>
    </row>
    <row r="79" spans="1:12" ht="15.4" customHeight="1" x14ac:dyDescent="0.25">
      <c r="K79" s="37" t="s">
        <v>54</v>
      </c>
      <c r="L79" s="43">
        <v>93.510979303382129</v>
      </c>
    </row>
    <row r="80" spans="1:12" ht="15.4" customHeight="1" x14ac:dyDescent="0.25">
      <c r="K80" s="37" t="s">
        <v>55</v>
      </c>
      <c r="L80" s="43">
        <v>78.831228473019522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97.129563668744439</v>
      </c>
    </row>
    <row r="84" spans="1:12" ht="15.4" customHeight="1" x14ac:dyDescent="0.25">
      <c r="K84" s="42" t="s">
        <v>50</v>
      </c>
      <c r="L84" s="43">
        <v>91.777902012604201</v>
      </c>
    </row>
    <row r="85" spans="1:12" ht="15.4" customHeight="1" x14ac:dyDescent="0.25">
      <c r="K85" s="42" t="s">
        <v>51</v>
      </c>
      <c r="L85" s="43">
        <v>94.567544508275972</v>
      </c>
    </row>
    <row r="86" spans="1:12" ht="15.4" customHeight="1" x14ac:dyDescent="0.25">
      <c r="K86" s="44" t="s">
        <v>52</v>
      </c>
      <c r="L86" s="43">
        <v>95.742272226410719</v>
      </c>
    </row>
    <row r="87" spans="1:12" ht="15.4" customHeight="1" x14ac:dyDescent="0.25">
      <c r="K87" s="37" t="s">
        <v>53</v>
      </c>
      <c r="L87" s="43">
        <v>96.286508546755783</v>
      </c>
    </row>
    <row r="88" spans="1:12" ht="15.4" customHeight="1" x14ac:dyDescent="0.25">
      <c r="K88" s="37" t="s">
        <v>54</v>
      </c>
      <c r="L88" s="43">
        <v>92.780666330136285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77.735935706084973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-0.17753820505696016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0.16349650349650346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-2.6862841062033516E-2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1.5159504350118702E-2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-4.6191879266978098E-2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-7.4056512749827719E-2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-2.3632104121475095E-2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-0.14373633318586865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-3.9779791260465713E-2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-8.448217317487261E-2</v>
      </c>
    </row>
    <row r="104" spans="1:12" x14ac:dyDescent="0.25">
      <c r="K104" s="38" t="s">
        <v>12</v>
      </c>
      <c r="L104" s="42">
        <v>-6.5530029537249734E-2</v>
      </c>
    </row>
    <row r="105" spans="1:12" x14ac:dyDescent="0.25">
      <c r="K105" s="38" t="s">
        <v>11</v>
      </c>
      <c r="L105" s="42">
        <v>-5.7875518672199089E-2</v>
      </c>
    </row>
    <row r="106" spans="1:12" x14ac:dyDescent="0.25">
      <c r="K106" s="38" t="s">
        <v>10</v>
      </c>
      <c r="L106" s="42">
        <v>-6.3686083536242832E-2</v>
      </c>
    </row>
    <row r="107" spans="1:12" x14ac:dyDescent="0.25">
      <c r="K107" s="38" t="s">
        <v>9</v>
      </c>
      <c r="L107" s="42">
        <v>-6.469026548672574E-2</v>
      </c>
    </row>
    <row r="108" spans="1:12" x14ac:dyDescent="0.25">
      <c r="K108" s="38" t="s">
        <v>8</v>
      </c>
      <c r="L108" s="42">
        <v>3.1206592113007581E-2</v>
      </c>
    </row>
    <row r="109" spans="1:12" x14ac:dyDescent="0.25">
      <c r="K109" s="38" t="s">
        <v>7</v>
      </c>
      <c r="L109" s="42">
        <v>-3.1245980707395371E-2</v>
      </c>
    </row>
    <row r="110" spans="1:12" x14ac:dyDescent="0.25">
      <c r="K110" s="38" t="s">
        <v>6</v>
      </c>
      <c r="L110" s="42">
        <v>-3.6555879341576669E-2</v>
      </c>
    </row>
    <row r="111" spans="1:12" x14ac:dyDescent="0.25">
      <c r="K111" s="38" t="s">
        <v>5</v>
      </c>
      <c r="L111" s="42">
        <v>-0.12372589735983386</v>
      </c>
    </row>
    <row r="112" spans="1:12" x14ac:dyDescent="0.25">
      <c r="K112" s="38" t="s">
        <v>3</v>
      </c>
      <c r="L112" s="42">
        <v>-2.7376349485312534E-2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5.4577989859827022E-2</v>
      </c>
    </row>
    <row r="144" spans="11:12" x14ac:dyDescent="0.25">
      <c r="K144" s="38" t="s">
        <v>0</v>
      </c>
      <c r="L144" s="42">
        <v>1.228851471234968E-2</v>
      </c>
    </row>
    <row r="145" spans="11:12" x14ac:dyDescent="0.25">
      <c r="K145" s="38" t="s">
        <v>1</v>
      </c>
      <c r="L145" s="42">
        <v>8.2627750509283365E-2</v>
      </c>
    </row>
    <row r="146" spans="11:12" x14ac:dyDescent="0.25">
      <c r="K146" s="38" t="s">
        <v>18</v>
      </c>
      <c r="L146" s="42">
        <v>1.9173318101169203E-2</v>
      </c>
    </row>
    <row r="147" spans="11:12" x14ac:dyDescent="0.25">
      <c r="K147" s="38" t="s">
        <v>2</v>
      </c>
      <c r="L147" s="42">
        <v>7.0339235796933686E-2</v>
      </c>
    </row>
    <row r="148" spans="11:12" x14ac:dyDescent="0.25">
      <c r="K148" s="38" t="s">
        <v>17</v>
      </c>
      <c r="L148" s="42">
        <v>3.6673457111516629E-2</v>
      </c>
    </row>
    <row r="149" spans="11:12" x14ac:dyDescent="0.25">
      <c r="K149" s="38" t="s">
        <v>16</v>
      </c>
      <c r="L149" s="42">
        <v>0.11651594575058005</v>
      </c>
    </row>
    <row r="150" spans="11:12" x14ac:dyDescent="0.25">
      <c r="K150" s="38" t="s">
        <v>15</v>
      </c>
      <c r="L150" s="42">
        <v>7.9984026447350462E-2</v>
      </c>
    </row>
    <row r="151" spans="11:12" x14ac:dyDescent="0.25">
      <c r="K151" s="38" t="s">
        <v>14</v>
      </c>
      <c r="L151" s="42">
        <v>4.4073862516238939E-2</v>
      </c>
    </row>
    <row r="152" spans="11:12" x14ac:dyDescent="0.25">
      <c r="K152" s="38" t="s">
        <v>13</v>
      </c>
      <c r="L152" s="42">
        <v>8.9320466872570472E-3</v>
      </c>
    </row>
    <row r="153" spans="11:12" x14ac:dyDescent="0.25">
      <c r="K153" s="38" t="s">
        <v>12</v>
      </c>
      <c r="L153" s="42">
        <v>3.0804692989329061E-2</v>
      </c>
    </row>
    <row r="154" spans="11:12" x14ac:dyDescent="0.25">
      <c r="K154" s="38" t="s">
        <v>11</v>
      </c>
      <c r="L154" s="42">
        <v>1.82735420342016E-2</v>
      </c>
    </row>
    <row r="155" spans="11:12" x14ac:dyDescent="0.25">
      <c r="K155" s="38" t="s">
        <v>10</v>
      </c>
      <c r="L155" s="42">
        <v>5.3976454174607107E-2</v>
      </c>
    </row>
    <row r="156" spans="11:12" x14ac:dyDescent="0.25">
      <c r="K156" s="38" t="s">
        <v>9</v>
      </c>
      <c r="L156" s="42">
        <v>5.826302779701456E-2</v>
      </c>
    </row>
    <row r="157" spans="11:12" x14ac:dyDescent="0.25">
      <c r="K157" s="38" t="s">
        <v>8</v>
      </c>
      <c r="L157" s="42">
        <v>7.7294808089896722E-2</v>
      </c>
    </row>
    <row r="158" spans="11:12" x14ac:dyDescent="0.25">
      <c r="K158" s="38" t="s">
        <v>7</v>
      </c>
      <c r="L158" s="42">
        <v>5.0306581002593172E-2</v>
      </c>
    </row>
    <row r="159" spans="11:12" x14ac:dyDescent="0.25">
      <c r="K159" s="38" t="s">
        <v>6</v>
      </c>
      <c r="L159" s="42">
        <v>0.12836468227289499</v>
      </c>
    </row>
    <row r="160" spans="11:12" x14ac:dyDescent="0.25">
      <c r="K160" s="38" t="s">
        <v>5</v>
      </c>
      <c r="L160" s="42">
        <v>1.7040141133414548E-2</v>
      </c>
    </row>
    <row r="161" spans="11:12" x14ac:dyDescent="0.25">
      <c r="K161" s="38" t="s">
        <v>3</v>
      </c>
      <c r="L161" s="42">
        <v>4.02675064576625E-2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4.7232585533173693E-2</v>
      </c>
    </row>
    <row r="164" spans="11:12" x14ac:dyDescent="0.25">
      <c r="K164" s="38" t="s">
        <v>0</v>
      </c>
      <c r="L164" s="42">
        <v>1.5044332607798144E-2</v>
      </c>
    </row>
    <row r="165" spans="11:12" x14ac:dyDescent="0.25">
      <c r="K165" s="38" t="s">
        <v>1</v>
      </c>
      <c r="L165" s="42">
        <v>8.4607416883740363E-2</v>
      </c>
    </row>
    <row r="166" spans="11:12" x14ac:dyDescent="0.25">
      <c r="K166" s="38" t="s">
        <v>18</v>
      </c>
      <c r="L166" s="42">
        <v>2.0480474430017308E-2</v>
      </c>
    </row>
    <row r="167" spans="11:12" x14ac:dyDescent="0.25">
      <c r="K167" s="38" t="s">
        <v>2</v>
      </c>
      <c r="L167" s="42">
        <v>7.0593889611492766E-2</v>
      </c>
    </row>
    <row r="168" spans="11:12" x14ac:dyDescent="0.25">
      <c r="K168" s="38" t="s">
        <v>17</v>
      </c>
      <c r="L168" s="42">
        <v>3.5730968104925563E-2</v>
      </c>
    </row>
    <row r="169" spans="11:12" x14ac:dyDescent="0.25">
      <c r="K169" s="38" t="s">
        <v>16</v>
      </c>
      <c r="L169" s="42">
        <v>0.11970362591361638</v>
      </c>
    </row>
    <row r="170" spans="11:12" x14ac:dyDescent="0.25">
      <c r="K170" s="38" t="s">
        <v>15</v>
      </c>
      <c r="L170" s="42">
        <v>7.2064143537462225E-2</v>
      </c>
    </row>
    <row r="171" spans="11:12" x14ac:dyDescent="0.25">
      <c r="K171" s="38" t="s">
        <v>14</v>
      </c>
      <c r="L171" s="42">
        <v>4.4530790495783325E-2</v>
      </c>
    </row>
    <row r="172" spans="11:12" x14ac:dyDescent="0.25">
      <c r="K172" s="38" t="s">
        <v>13</v>
      </c>
      <c r="L172" s="42">
        <v>8.6045119062271389E-3</v>
      </c>
    </row>
    <row r="173" spans="11:12" x14ac:dyDescent="0.25">
      <c r="K173" s="38" t="s">
        <v>12</v>
      </c>
      <c r="L173" s="42">
        <v>3.0289400991466656E-2</v>
      </c>
    </row>
    <row r="174" spans="11:12" x14ac:dyDescent="0.25">
      <c r="K174" s="38" t="s">
        <v>11</v>
      </c>
      <c r="L174" s="42">
        <v>1.8115047449490804E-2</v>
      </c>
    </row>
    <row r="175" spans="11:12" x14ac:dyDescent="0.25">
      <c r="K175" s="38" t="s">
        <v>10</v>
      </c>
      <c r="L175" s="42">
        <v>5.3178279218889964E-2</v>
      </c>
    </row>
    <row r="176" spans="11:12" x14ac:dyDescent="0.25">
      <c r="K176" s="38" t="s">
        <v>9</v>
      </c>
      <c r="L176" s="42">
        <v>5.7339903112808718E-2</v>
      </c>
    </row>
    <row r="177" spans="11:12" x14ac:dyDescent="0.25">
      <c r="K177" s="38" t="s">
        <v>8</v>
      </c>
      <c r="L177" s="42">
        <v>8.3869577275135776E-2</v>
      </c>
    </row>
    <row r="178" spans="11:12" x14ac:dyDescent="0.25">
      <c r="K178" s="38" t="s">
        <v>7</v>
      </c>
      <c r="L178" s="42">
        <v>5.1279852798019498E-2</v>
      </c>
    </row>
    <row r="179" spans="11:12" x14ac:dyDescent="0.25">
      <c r="K179" s="38" t="s">
        <v>6</v>
      </c>
      <c r="L179" s="42">
        <v>0.13013092929813647</v>
      </c>
    </row>
    <row r="180" spans="11:12" x14ac:dyDescent="0.25">
      <c r="K180" s="38" t="s">
        <v>5</v>
      </c>
      <c r="L180" s="42">
        <v>1.5711643430286124E-2</v>
      </c>
    </row>
    <row r="181" spans="11:12" x14ac:dyDescent="0.25">
      <c r="K181" s="38" t="s">
        <v>3</v>
      </c>
      <c r="L181" s="42">
        <v>4.121051225706264E-2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99.368134784432854</v>
      </c>
    </row>
    <row r="270" spans="11:12" x14ac:dyDescent="0.25">
      <c r="K270" s="68">
        <v>43918</v>
      </c>
      <c r="L270" s="43">
        <v>96.524235822208297</v>
      </c>
    </row>
    <row r="271" spans="11:12" x14ac:dyDescent="0.25">
      <c r="K271" s="68">
        <v>43925</v>
      </c>
      <c r="L271" s="43">
        <v>93.683369813018444</v>
      </c>
    </row>
    <row r="272" spans="11:12" x14ac:dyDescent="0.25">
      <c r="K272" s="68">
        <v>43932</v>
      </c>
      <c r="L272" s="43">
        <v>91.559797196540416</v>
      </c>
    </row>
    <row r="273" spans="11:12" x14ac:dyDescent="0.25">
      <c r="K273" s="68">
        <v>43939</v>
      </c>
      <c r="L273" s="43">
        <v>91.268128213034615</v>
      </c>
    </row>
    <row r="274" spans="11:12" x14ac:dyDescent="0.25">
      <c r="K274" s="68">
        <v>43946</v>
      </c>
      <c r="L274" s="43">
        <v>91.43847907515152</v>
      </c>
    </row>
    <row r="275" spans="11:12" x14ac:dyDescent="0.25">
      <c r="K275" s="68">
        <v>43953</v>
      </c>
      <c r="L275" s="43">
        <v>91.312611524210553</v>
      </c>
    </row>
    <row r="276" spans="11:12" x14ac:dyDescent="0.25">
      <c r="K276" s="68">
        <v>43960</v>
      </c>
      <c r="L276" s="43">
        <v>91.896454983394577</v>
      </c>
    </row>
    <row r="277" spans="11:12" x14ac:dyDescent="0.25">
      <c r="K277" s="68">
        <v>43967</v>
      </c>
      <c r="L277" s="43">
        <v>91.576478438231376</v>
      </c>
    </row>
    <row r="278" spans="11:12" x14ac:dyDescent="0.25">
      <c r="K278" s="68">
        <v>43974</v>
      </c>
      <c r="L278" s="43">
        <v>92.138080241827453</v>
      </c>
    </row>
    <row r="279" spans="11:12" x14ac:dyDescent="0.25">
      <c r="K279" s="68">
        <v>43981</v>
      </c>
      <c r="L279" s="43">
        <v>92.574319986655013</v>
      </c>
    </row>
    <row r="280" spans="11:12" x14ac:dyDescent="0.25">
      <c r="K280" s="68">
        <v>43988</v>
      </c>
      <c r="L280" s="43">
        <v>94.24851006182169</v>
      </c>
    </row>
    <row r="281" spans="11:12" x14ac:dyDescent="0.25">
      <c r="K281" s="68">
        <v>43995</v>
      </c>
      <c r="L281" s="43">
        <v>94.260136381788129</v>
      </c>
    </row>
    <row r="282" spans="11:12" x14ac:dyDescent="0.25">
      <c r="K282" s="68">
        <v>44002</v>
      </c>
      <c r="L282" s="43">
        <v>94.101411839637663</v>
      </c>
    </row>
    <row r="283" spans="11:12" x14ac:dyDescent="0.25">
      <c r="K283" s="68">
        <v>44009</v>
      </c>
      <c r="L283" s="43">
        <v>94.299059279067066</v>
      </c>
    </row>
    <row r="284" spans="11:12" x14ac:dyDescent="0.25">
      <c r="K284" s="68">
        <v>44016</v>
      </c>
      <c r="L284" s="43">
        <v>94.747430836033502</v>
      </c>
    </row>
    <row r="285" spans="11:12" x14ac:dyDescent="0.25">
      <c r="K285" s="68">
        <v>44023</v>
      </c>
      <c r="L285" s="43">
        <v>94.503783608910823</v>
      </c>
    </row>
    <row r="286" spans="11:12" x14ac:dyDescent="0.25">
      <c r="K286" s="68">
        <v>44030</v>
      </c>
      <c r="L286" s="43">
        <v>94.638001890540721</v>
      </c>
    </row>
    <row r="287" spans="11:12" x14ac:dyDescent="0.25">
      <c r="K287" s="68">
        <v>44037</v>
      </c>
      <c r="L287" s="43">
        <v>94.810910543050227</v>
      </c>
    </row>
    <row r="288" spans="11:12" x14ac:dyDescent="0.25">
      <c r="K288" s="68">
        <v>44044</v>
      </c>
      <c r="L288" s="43">
        <v>94.87727661037168</v>
      </c>
    </row>
    <row r="289" spans="11:12" x14ac:dyDescent="0.25">
      <c r="K289" s="68">
        <v>44051</v>
      </c>
      <c r="L289" s="43">
        <v>95.036744226015657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97.808742352608775</v>
      </c>
    </row>
    <row r="312" spans="11:12" x14ac:dyDescent="0.25">
      <c r="K312" s="68">
        <v>43918</v>
      </c>
      <c r="L312" s="43">
        <v>97.601203558423563</v>
      </c>
    </row>
    <row r="313" spans="11:12" x14ac:dyDescent="0.25">
      <c r="K313" s="68">
        <v>43925</v>
      </c>
      <c r="L313" s="43">
        <v>95.967964969663271</v>
      </c>
    </row>
    <row r="314" spans="11:12" x14ac:dyDescent="0.25">
      <c r="K314" s="68">
        <v>43932</v>
      </c>
      <c r="L314" s="43">
        <v>92.840128133993844</v>
      </c>
    </row>
    <row r="315" spans="11:12" x14ac:dyDescent="0.25">
      <c r="K315" s="68">
        <v>43939</v>
      </c>
      <c r="L315" s="43">
        <v>94.307972981373808</v>
      </c>
    </row>
    <row r="316" spans="11:12" x14ac:dyDescent="0.25">
      <c r="K316" s="68">
        <v>43946</v>
      </c>
      <c r="L316" s="43">
        <v>94.300540228388357</v>
      </c>
    </row>
    <row r="317" spans="11:12" x14ac:dyDescent="0.25">
      <c r="K317" s="68">
        <v>43953</v>
      </c>
      <c r="L317" s="43">
        <v>94.068050698679258</v>
      </c>
    </row>
    <row r="318" spans="11:12" x14ac:dyDescent="0.25">
      <c r="K318" s="68">
        <v>43960</v>
      </c>
      <c r="L318" s="43">
        <v>93.806166058763907</v>
      </c>
    </row>
    <row r="319" spans="11:12" x14ac:dyDescent="0.25">
      <c r="K319" s="68">
        <v>43967</v>
      </c>
      <c r="L319" s="43">
        <v>91.211181514347999</v>
      </c>
    </row>
    <row r="320" spans="11:12" x14ac:dyDescent="0.25">
      <c r="K320" s="68">
        <v>43974</v>
      </c>
      <c r="L320" s="43">
        <v>91.935754544140863</v>
      </c>
    </row>
    <row r="321" spans="11:12" x14ac:dyDescent="0.25">
      <c r="K321" s="68">
        <v>43981</v>
      </c>
      <c r="L321" s="43">
        <v>92.124400530737972</v>
      </c>
    </row>
    <row r="322" spans="11:12" x14ac:dyDescent="0.25">
      <c r="K322" s="68">
        <v>43988</v>
      </c>
      <c r="L322" s="43">
        <v>97.448043681186164</v>
      </c>
    </row>
    <row r="323" spans="11:12" x14ac:dyDescent="0.25">
      <c r="K323" s="68">
        <v>43995</v>
      </c>
      <c r="L323" s="43">
        <v>97.452279283446899</v>
      </c>
    </row>
    <row r="324" spans="11:12" x14ac:dyDescent="0.25">
      <c r="K324" s="68">
        <v>44002</v>
      </c>
      <c r="L324" s="43">
        <v>96.300905702788427</v>
      </c>
    </row>
    <row r="325" spans="11:12" x14ac:dyDescent="0.25">
      <c r="K325" s="68">
        <v>44009</v>
      </c>
      <c r="L325" s="43">
        <v>96.251116493669997</v>
      </c>
    </row>
    <row r="326" spans="11:12" x14ac:dyDescent="0.25">
      <c r="K326" s="68">
        <v>44016</v>
      </c>
      <c r="L326" s="43">
        <v>97.153655823137782</v>
      </c>
    </row>
    <row r="327" spans="11:12" x14ac:dyDescent="0.25">
      <c r="K327" s="68">
        <v>44023</v>
      </c>
      <c r="L327" s="43">
        <v>94.668415706818081</v>
      </c>
    </row>
    <row r="328" spans="11:12" x14ac:dyDescent="0.25">
      <c r="K328" s="68">
        <v>44030</v>
      </c>
      <c r="L328" s="43">
        <v>95.702494314886508</v>
      </c>
    </row>
    <row r="329" spans="11:12" x14ac:dyDescent="0.25">
      <c r="K329" s="68">
        <v>44037</v>
      </c>
      <c r="L329" s="43">
        <v>94.962842433429088</v>
      </c>
    </row>
    <row r="330" spans="11:12" x14ac:dyDescent="0.25">
      <c r="K330" s="68">
        <v>44044</v>
      </c>
      <c r="L330" s="43">
        <v>95.709335526176275</v>
      </c>
    </row>
    <row r="331" spans="11:12" x14ac:dyDescent="0.25">
      <c r="K331" s="68">
        <v>44051</v>
      </c>
      <c r="L331" s="43">
        <v>95.490739261341446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4A21-6B41-4E90-B0F4-71400AA06E20}">
  <sheetPr codeName="Sheet9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39</v>
      </c>
    </row>
    <row r="2" spans="1:12" ht="19.5" customHeight="1" x14ac:dyDescent="0.3">
      <c r="A2" s="3" t="str">
        <f>"Weekly Payroll Jobs and Wages in Australia - " &amp;$L$1</f>
        <v>Weekly Payroll Jobs and Wages in Australia - Northern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Northern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Northern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-2.588363740841837E-2</v>
      </c>
      <c r="C11" s="28">
        <v>-8.3131672597864803E-3</v>
      </c>
      <c r="D11" s="28">
        <v>3.2288800118360772E-3</v>
      </c>
      <c r="E11" s="28">
        <v>-1.5778937091348588E-4</v>
      </c>
      <c r="F11" s="28">
        <v>-3.3295273881505993E-2</v>
      </c>
      <c r="G11" s="28">
        <v>-2.9101575200122243E-3</v>
      </c>
      <c r="H11" s="28">
        <v>1.1695698600831639E-2</v>
      </c>
      <c r="I11" s="61">
        <v>4.271412382053974E-3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-3.5093198798428649E-2</v>
      </c>
      <c r="C13" s="28">
        <v>-1.2464230814709709E-2</v>
      </c>
      <c r="D13" s="28">
        <v>4.1187079192048781E-3</v>
      </c>
      <c r="E13" s="28">
        <v>-3.3949754363541418E-3</v>
      </c>
      <c r="F13" s="28">
        <v>-5.4480817161678408E-2</v>
      </c>
      <c r="G13" s="28">
        <v>-3.9826179056817734E-3</v>
      </c>
      <c r="H13" s="28">
        <v>1.3849060999094887E-2</v>
      </c>
      <c r="I13" s="61">
        <v>3.2181217781666049E-3</v>
      </c>
      <c r="J13" s="28"/>
      <c r="K13" s="42"/>
      <c r="L13" s="43"/>
    </row>
    <row r="14" spans="1:12" x14ac:dyDescent="0.25">
      <c r="A14" s="62" t="s">
        <v>27</v>
      </c>
      <c r="B14" s="28">
        <v>-2.3949327569644518E-2</v>
      </c>
      <c r="C14" s="28">
        <v>-5.6616852535219531E-3</v>
      </c>
      <c r="D14" s="28">
        <v>1.8960948252839671E-3</v>
      </c>
      <c r="E14" s="28">
        <v>2.6983603855976757E-3</v>
      </c>
      <c r="F14" s="28">
        <v>-1.0073046226896198E-2</v>
      </c>
      <c r="G14" s="28">
        <v>-2.9276233827029152E-3</v>
      </c>
      <c r="H14" s="28">
        <v>8.0076972565710225E-3</v>
      </c>
      <c r="I14" s="61">
        <v>6.2506856787820642E-3</v>
      </c>
      <c r="J14" s="28"/>
      <c r="K14" s="38"/>
      <c r="L14" s="43"/>
    </row>
    <row r="15" spans="1:12" x14ac:dyDescent="0.25">
      <c r="A15" s="63" t="s">
        <v>49</v>
      </c>
      <c r="B15" s="28">
        <v>7.2153628652214863E-2</v>
      </c>
      <c r="C15" s="28">
        <v>1.3637781243038605E-2</v>
      </c>
      <c r="D15" s="28">
        <v>1.1160000000000059E-2</v>
      </c>
      <c r="E15" s="28">
        <v>4.9129075480125461E-3</v>
      </c>
      <c r="F15" s="28">
        <v>0.21147888128945747</v>
      </c>
      <c r="G15" s="28">
        <v>-2.3254851598042303E-2</v>
      </c>
      <c r="H15" s="28">
        <v>2.2034974647165084E-2</v>
      </c>
      <c r="I15" s="61">
        <v>-1.5618167964772334E-2</v>
      </c>
      <c r="J15" s="28"/>
      <c r="K15" s="56"/>
      <c r="L15" s="43"/>
    </row>
    <row r="16" spans="1:12" x14ac:dyDescent="0.25">
      <c r="A16" s="62" t="s">
        <v>50</v>
      </c>
      <c r="B16" s="28">
        <v>-3.0598307323516427E-2</v>
      </c>
      <c r="C16" s="28">
        <v>-5.8927406812822047E-3</v>
      </c>
      <c r="D16" s="28">
        <v>4.5391868599817808E-3</v>
      </c>
      <c r="E16" s="28">
        <v>3.2550096633099379E-3</v>
      </c>
      <c r="F16" s="28">
        <v>1.198479964321697E-2</v>
      </c>
      <c r="G16" s="28">
        <v>8.5939801020049611E-3</v>
      </c>
      <c r="H16" s="28">
        <v>1.5105521659993792E-2</v>
      </c>
      <c r="I16" s="61">
        <v>5.080262042024275E-3</v>
      </c>
      <c r="J16" s="28"/>
      <c r="K16" s="42"/>
      <c r="L16" s="43"/>
    </row>
    <row r="17" spans="1:12" x14ac:dyDescent="0.25">
      <c r="A17" s="62" t="s">
        <v>51</v>
      </c>
      <c r="B17" s="28">
        <v>-2.7028197999783288E-2</v>
      </c>
      <c r="C17" s="28">
        <v>-8.3750367971738848E-3</v>
      </c>
      <c r="D17" s="28">
        <v>3.5526756786952163E-3</v>
      </c>
      <c r="E17" s="28">
        <v>8.5724934774500383E-4</v>
      </c>
      <c r="F17" s="28">
        <v>-4.0774036448110507E-2</v>
      </c>
      <c r="G17" s="28">
        <v>-1.4701437695390784E-2</v>
      </c>
      <c r="H17" s="28">
        <v>7.2547569134653322E-3</v>
      </c>
      <c r="I17" s="61">
        <v>3.9300537043531758E-3</v>
      </c>
      <c r="J17" s="28"/>
      <c r="K17" s="42"/>
      <c r="L17" s="43"/>
    </row>
    <row r="18" spans="1:12" x14ac:dyDescent="0.25">
      <c r="A18" s="62" t="s">
        <v>52</v>
      </c>
      <c r="B18" s="28">
        <v>-2.2448429284077087E-2</v>
      </c>
      <c r="C18" s="28">
        <v>-7.3700543056632872E-3</v>
      </c>
      <c r="D18" s="28">
        <v>4.4098633173255131E-3</v>
      </c>
      <c r="E18" s="28">
        <v>-1.9356622730205553E-3</v>
      </c>
      <c r="F18" s="28">
        <v>-4.9913961647095495E-2</v>
      </c>
      <c r="G18" s="28">
        <v>-6.3462897441204369E-3</v>
      </c>
      <c r="H18" s="28">
        <v>7.2622239131610034E-3</v>
      </c>
      <c r="I18" s="61">
        <v>5.7846828994905231E-3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-1.9675291730086308E-2</v>
      </c>
      <c r="C19" s="28">
        <v>-6.5139396709323893E-3</v>
      </c>
      <c r="D19" s="28">
        <v>6.5975920351932782E-3</v>
      </c>
      <c r="E19" s="28">
        <v>-6.9412309116145821E-4</v>
      </c>
      <c r="F19" s="28">
        <v>-3.6574645321865829E-2</v>
      </c>
      <c r="G19" s="28">
        <v>1.5087548729389333E-2</v>
      </c>
      <c r="H19" s="28">
        <v>1.8744849300844191E-2</v>
      </c>
      <c r="I19" s="61">
        <v>3.1515211310093605E-3</v>
      </c>
      <c r="J19" s="29"/>
      <c r="K19" s="44"/>
      <c r="L19" s="43"/>
    </row>
    <row r="20" spans="1:12" x14ac:dyDescent="0.25">
      <c r="A20" s="62" t="s">
        <v>54</v>
      </c>
      <c r="B20" s="28">
        <v>-4.1484930164175537E-2</v>
      </c>
      <c r="C20" s="28">
        <v>-5.5421380449981461E-3</v>
      </c>
      <c r="D20" s="28">
        <v>6.8725868725867389E-3</v>
      </c>
      <c r="E20" s="28">
        <v>-2.4393375272820927E-3</v>
      </c>
      <c r="F20" s="28">
        <v>-2.5828054823738844E-2</v>
      </c>
      <c r="G20" s="28">
        <v>1.0708399724896012E-2</v>
      </c>
      <c r="H20" s="28">
        <v>3.5674391985288434E-2</v>
      </c>
      <c r="I20" s="61">
        <v>1.1708705520639517E-2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-0.10617563739376779</v>
      </c>
      <c r="C21" s="65">
        <v>-6.7576075550892512E-3</v>
      </c>
      <c r="D21" s="65">
        <v>-4.6687697160884278E-3</v>
      </c>
      <c r="E21" s="65">
        <v>8.4835630965005571E-3</v>
      </c>
      <c r="F21" s="65">
        <v>-0.10836275010413199</v>
      </c>
      <c r="G21" s="65">
        <v>-6.0170220294470389E-2</v>
      </c>
      <c r="H21" s="65">
        <v>-5.4289376334674122E-3</v>
      </c>
      <c r="I21" s="66">
        <v>-1.9159273578123082E-2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Northern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Northern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103.49604221635884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98.078277492705496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97.709049255441002</v>
      </c>
    </row>
    <row r="39" spans="1:12" x14ac:dyDescent="0.25">
      <c r="K39" s="44" t="s">
        <v>52</v>
      </c>
      <c r="L39" s="43">
        <v>97.269716229522871</v>
      </c>
    </row>
    <row r="40" spans="1:12" x14ac:dyDescent="0.25">
      <c r="K40" s="37" t="s">
        <v>53</v>
      </c>
      <c r="L40" s="43">
        <v>98.284368692531956</v>
      </c>
    </row>
    <row r="41" spans="1:12" x14ac:dyDescent="0.25">
      <c r="K41" s="37" t="s">
        <v>54</v>
      </c>
      <c r="L41" s="43">
        <v>96.216721158337222</v>
      </c>
    </row>
    <row r="42" spans="1:12" x14ac:dyDescent="0.25">
      <c r="K42" s="37" t="s">
        <v>55</v>
      </c>
      <c r="L42" s="43">
        <v>92.561983471074385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100.39577836411608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Northern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96.619378207063093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95.897766323024058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95.586787216900902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97.07333482843687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95.002335357309661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91.735537190082653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101.05804749340371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Northern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97.063688499849079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96.515893470790388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96.101512845761349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97.882484862076709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95.687529191966377</v>
      </c>
    </row>
    <row r="60" spans="1:12" ht="15.4" customHeight="1" x14ac:dyDescent="0.25">
      <c r="K60" s="37" t="s">
        <v>55</v>
      </c>
      <c r="L60" s="43">
        <v>91.04132231404958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100.6228765571914</v>
      </c>
    </row>
    <row r="66" spans="1:12" ht="15.4" customHeight="1" x14ac:dyDescent="0.25">
      <c r="K66" s="42" t="s">
        <v>50</v>
      </c>
      <c r="L66" s="43">
        <v>96.638991697509255</v>
      </c>
    </row>
    <row r="67" spans="1:12" ht="15.4" customHeight="1" x14ac:dyDescent="0.25">
      <c r="K67" s="42" t="s">
        <v>51</v>
      </c>
      <c r="L67" s="43">
        <v>98.221655286260983</v>
      </c>
    </row>
    <row r="68" spans="1:12" ht="15.4" customHeight="1" x14ac:dyDescent="0.25">
      <c r="K68" s="44" t="s">
        <v>52</v>
      </c>
      <c r="L68" s="43">
        <v>99.559925093632955</v>
      </c>
    </row>
    <row r="69" spans="1:12" ht="15.4" customHeight="1" x14ac:dyDescent="0.25">
      <c r="K69" s="37" t="s">
        <v>53</v>
      </c>
      <c r="L69" s="43">
        <v>99.022201771540324</v>
      </c>
    </row>
    <row r="70" spans="1:12" ht="15.4" customHeight="1" x14ac:dyDescent="0.25">
      <c r="K70" s="37" t="s">
        <v>54</v>
      </c>
      <c r="L70" s="43">
        <v>96.722600943890924</v>
      </c>
    </row>
    <row r="71" spans="1:12" ht="15.4" customHeight="1" x14ac:dyDescent="0.25">
      <c r="K71" s="37" t="s">
        <v>55</v>
      </c>
      <c r="L71" s="43">
        <v>86.563876651982369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102.26500566251416</v>
      </c>
    </row>
    <row r="75" spans="1:12" ht="15.4" customHeight="1" x14ac:dyDescent="0.25">
      <c r="K75" s="42" t="s">
        <v>50</v>
      </c>
      <c r="L75" s="43">
        <v>95.748724617385221</v>
      </c>
    </row>
    <row r="76" spans="1:12" ht="15.4" customHeight="1" x14ac:dyDescent="0.25">
      <c r="K76" s="42" t="s">
        <v>51</v>
      </c>
      <c r="L76" s="43">
        <v>97.643880843400609</v>
      </c>
    </row>
    <row r="77" spans="1:12" ht="15.4" customHeight="1" x14ac:dyDescent="0.25">
      <c r="A77" s="31" t="str">
        <f>"Distribution of payroll jobs by industry, "&amp;$L$1</f>
        <v>Distribution of payroll jobs by industry, Northern Territory</v>
      </c>
      <c r="K77" s="44" t="s">
        <v>52</v>
      </c>
      <c r="L77" s="43">
        <v>98.904494382022463</v>
      </c>
    </row>
    <row r="78" spans="1:12" ht="15.4" customHeight="1" x14ac:dyDescent="0.25">
      <c r="K78" s="37" t="s">
        <v>53</v>
      </c>
      <c r="L78" s="43">
        <v>97.745312320257682</v>
      </c>
    </row>
    <row r="79" spans="1:12" ht="15.4" customHeight="1" x14ac:dyDescent="0.25">
      <c r="K79" s="37" t="s">
        <v>54</v>
      </c>
      <c r="L79" s="43">
        <v>95.726271630833764</v>
      </c>
    </row>
    <row r="80" spans="1:12" ht="15.4" customHeight="1" x14ac:dyDescent="0.25">
      <c r="K80" s="37" t="s">
        <v>55</v>
      </c>
      <c r="L80" s="43">
        <v>87.224669603524234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102.75084937712344</v>
      </c>
    </row>
    <row r="84" spans="1:12" ht="15.4" customHeight="1" x14ac:dyDescent="0.25">
      <c r="K84" s="42" t="s">
        <v>50</v>
      </c>
      <c r="L84" s="43">
        <v>96.214864459337804</v>
      </c>
    </row>
    <row r="85" spans="1:12" ht="15.4" customHeight="1" x14ac:dyDescent="0.25">
      <c r="K85" s="42" t="s">
        <v>51</v>
      </c>
      <c r="L85" s="43">
        <v>97.698656862009443</v>
      </c>
    </row>
    <row r="86" spans="1:12" ht="15.4" customHeight="1" x14ac:dyDescent="0.25">
      <c r="K86" s="44" t="s">
        <v>52</v>
      </c>
      <c r="L86" s="43">
        <v>99.278089887640448</v>
      </c>
    </row>
    <row r="87" spans="1:12" ht="15.4" customHeight="1" x14ac:dyDescent="0.25">
      <c r="K87" s="37" t="s">
        <v>53</v>
      </c>
      <c r="L87" s="43">
        <v>98.198320487748759</v>
      </c>
    </row>
    <row r="88" spans="1:12" ht="15.4" customHeight="1" x14ac:dyDescent="0.25">
      <c r="K88" s="37" t="s">
        <v>54</v>
      </c>
      <c r="L88" s="43">
        <v>96.3303618248558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87.171806167400874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-6.8623024830698487E-3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-4.7757142857142831E-2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-1.7054161162483483E-2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7.7108433734940363E-3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-4.8457169352034368E-2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-7.5636235459992873E-2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-4.6410343654303965E-3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-7.5482513804890905E-2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-5.7955801104972449E-2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6.0512820512819143E-3</v>
      </c>
    </row>
    <row r="104" spans="1:12" x14ac:dyDescent="0.25">
      <c r="K104" s="38" t="s">
        <v>12</v>
      </c>
      <c r="L104" s="42">
        <v>-1.1831750339213021E-2</v>
      </c>
    </row>
    <row r="105" spans="1:12" x14ac:dyDescent="0.25">
      <c r="K105" s="38" t="s">
        <v>11</v>
      </c>
      <c r="L105" s="42">
        <v>-4.6594124047878216E-2</v>
      </c>
    </row>
    <row r="106" spans="1:12" x14ac:dyDescent="0.25">
      <c r="K106" s="38" t="s">
        <v>10</v>
      </c>
      <c r="L106" s="42">
        <v>-7.0514933058702267E-2</v>
      </c>
    </row>
    <row r="107" spans="1:12" x14ac:dyDescent="0.25">
      <c r="K107" s="38" t="s">
        <v>9</v>
      </c>
      <c r="L107" s="42">
        <v>-6.1103835360149739E-2</v>
      </c>
    </row>
    <row r="108" spans="1:12" x14ac:dyDescent="0.25">
      <c r="K108" s="38" t="s">
        <v>8</v>
      </c>
      <c r="L108" s="42">
        <v>2.1659724030200556E-2</v>
      </c>
    </row>
    <row r="109" spans="1:12" x14ac:dyDescent="0.25">
      <c r="K109" s="38" t="s">
        <v>7</v>
      </c>
      <c r="L109" s="42">
        <v>-3.5602804795295095E-2</v>
      </c>
    </row>
    <row r="110" spans="1:12" x14ac:dyDescent="0.25">
      <c r="K110" s="38" t="s">
        <v>6</v>
      </c>
      <c r="L110" s="42">
        <v>-8.8205662671529961E-3</v>
      </c>
    </row>
    <row r="111" spans="1:12" x14ac:dyDescent="0.25">
      <c r="K111" s="38" t="s">
        <v>5</v>
      </c>
      <c r="L111" s="42">
        <v>5.2934472934472954E-2</v>
      </c>
    </row>
    <row r="112" spans="1:12" x14ac:dyDescent="0.25">
      <c r="K112" s="38" t="s">
        <v>3</v>
      </c>
      <c r="L112" s="42">
        <v>-3.3830366492146546E-2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1.2728056313748026E-2</v>
      </c>
    </row>
    <row r="144" spans="11:12" x14ac:dyDescent="0.25">
      <c r="K144" s="38" t="s">
        <v>0</v>
      </c>
      <c r="L144" s="42">
        <v>2.6816070487956711E-2</v>
      </c>
    </row>
    <row r="145" spans="11:12" x14ac:dyDescent="0.25">
      <c r="K145" s="38" t="s">
        <v>1</v>
      </c>
      <c r="L145" s="42">
        <v>2.8999664799118901E-2</v>
      </c>
    </row>
    <row r="146" spans="11:12" x14ac:dyDescent="0.25">
      <c r="K146" s="38" t="s">
        <v>18</v>
      </c>
      <c r="L146" s="42">
        <v>1.4308289038931188E-2</v>
      </c>
    </row>
    <row r="147" spans="11:12" x14ac:dyDescent="0.25">
      <c r="K147" s="38" t="s">
        <v>2</v>
      </c>
      <c r="L147" s="42">
        <v>8.2622228607000914E-2</v>
      </c>
    </row>
    <row r="148" spans="11:12" x14ac:dyDescent="0.25">
      <c r="K148" s="38" t="s">
        <v>17</v>
      </c>
      <c r="L148" s="42">
        <v>2.7170425705118996E-2</v>
      </c>
    </row>
    <row r="149" spans="11:12" x14ac:dyDescent="0.25">
      <c r="K149" s="38" t="s">
        <v>16</v>
      </c>
      <c r="L149" s="42">
        <v>8.4441890532969396E-2</v>
      </c>
    </row>
    <row r="150" spans="11:12" x14ac:dyDescent="0.25">
      <c r="K150" s="38" t="s">
        <v>15</v>
      </c>
      <c r="L150" s="42">
        <v>7.2843940046928124E-2</v>
      </c>
    </row>
    <row r="151" spans="11:12" x14ac:dyDescent="0.25">
      <c r="K151" s="38" t="s">
        <v>14</v>
      </c>
      <c r="L151" s="42">
        <v>4.1603217928458558E-2</v>
      </c>
    </row>
    <row r="152" spans="11:12" x14ac:dyDescent="0.25">
      <c r="K152" s="38" t="s">
        <v>13</v>
      </c>
      <c r="L152" s="42">
        <v>5.6026432983766698E-3</v>
      </c>
    </row>
    <row r="153" spans="11:12" x14ac:dyDescent="0.25">
      <c r="K153" s="38" t="s">
        <v>12</v>
      </c>
      <c r="L153" s="42">
        <v>1.4116745678302926E-2</v>
      </c>
    </row>
    <row r="154" spans="11:12" x14ac:dyDescent="0.25">
      <c r="K154" s="38" t="s">
        <v>11</v>
      </c>
      <c r="L154" s="42">
        <v>1.7602834841737299E-2</v>
      </c>
    </row>
    <row r="155" spans="11:12" x14ac:dyDescent="0.25">
      <c r="K155" s="38" t="s">
        <v>10</v>
      </c>
      <c r="L155" s="42">
        <v>5.5796580951012788E-2</v>
      </c>
    </row>
    <row r="156" spans="11:12" x14ac:dyDescent="0.25">
      <c r="K156" s="38" t="s">
        <v>9</v>
      </c>
      <c r="L156" s="42">
        <v>5.1189963127903082E-2</v>
      </c>
    </row>
    <row r="157" spans="11:12" x14ac:dyDescent="0.25">
      <c r="K157" s="38" t="s">
        <v>8</v>
      </c>
      <c r="L157" s="42">
        <v>0.14714360963463105</v>
      </c>
    </row>
    <row r="158" spans="11:12" x14ac:dyDescent="0.25">
      <c r="K158" s="38" t="s">
        <v>7</v>
      </c>
      <c r="L158" s="42">
        <v>8.4681319733754729E-2</v>
      </c>
    </row>
    <row r="159" spans="11:12" x14ac:dyDescent="0.25">
      <c r="K159" s="38" t="s">
        <v>6</v>
      </c>
      <c r="L159" s="42">
        <v>0.16540726907053585</v>
      </c>
    </row>
    <row r="160" spans="11:12" x14ac:dyDescent="0.25">
      <c r="K160" s="38" t="s">
        <v>5</v>
      </c>
      <c r="L160" s="42">
        <v>2.016951587415601E-2</v>
      </c>
    </row>
    <row r="161" spans="11:12" x14ac:dyDescent="0.25">
      <c r="K161" s="38" t="s">
        <v>3</v>
      </c>
      <c r="L161" s="42">
        <v>4.5730977349997606E-2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1.2976593995066087E-2</v>
      </c>
    </row>
    <row r="164" spans="11:12" x14ac:dyDescent="0.25">
      <c r="K164" s="38" t="s">
        <v>0</v>
      </c>
      <c r="L164" s="42">
        <v>2.6213923263603365E-2</v>
      </c>
    </row>
    <row r="165" spans="11:12" x14ac:dyDescent="0.25">
      <c r="K165" s="38" t="s">
        <v>1</v>
      </c>
      <c r="L165" s="42">
        <v>2.9262520307266494E-2</v>
      </c>
    </row>
    <row r="166" spans="11:12" x14ac:dyDescent="0.25">
      <c r="K166" s="38" t="s">
        <v>18</v>
      </c>
      <c r="L166" s="42">
        <v>1.4801740909364407E-2</v>
      </c>
    </row>
    <row r="167" spans="11:12" x14ac:dyDescent="0.25">
      <c r="K167" s="38" t="s">
        <v>2</v>
      </c>
      <c r="L167" s="42">
        <v>8.0707595419081804E-2</v>
      </c>
    </row>
    <row r="168" spans="11:12" x14ac:dyDescent="0.25">
      <c r="K168" s="38" t="s">
        <v>17</v>
      </c>
      <c r="L168" s="42">
        <v>2.5782707234401011E-2</v>
      </c>
    </row>
    <row r="169" spans="11:12" x14ac:dyDescent="0.25">
      <c r="K169" s="38" t="s">
        <v>16</v>
      </c>
      <c r="L169" s="42">
        <v>8.6283318959465685E-2</v>
      </c>
    </row>
    <row r="170" spans="11:12" x14ac:dyDescent="0.25">
      <c r="K170" s="38" t="s">
        <v>15</v>
      </c>
      <c r="L170" s="42">
        <v>6.9134960588860581E-2</v>
      </c>
    </row>
    <row r="171" spans="11:12" x14ac:dyDescent="0.25">
      <c r="K171" s="38" t="s">
        <v>14</v>
      </c>
      <c r="L171" s="42">
        <v>4.0233458352554201E-2</v>
      </c>
    </row>
    <row r="172" spans="11:12" x14ac:dyDescent="0.25">
      <c r="K172" s="38" t="s">
        <v>13</v>
      </c>
      <c r="L172" s="42">
        <v>5.7863174151106117E-3</v>
      </c>
    </row>
    <row r="173" spans="11:12" x14ac:dyDescent="0.25">
      <c r="K173" s="38" t="s">
        <v>12</v>
      </c>
      <c r="L173" s="42">
        <v>1.4320383481417598E-2</v>
      </c>
    </row>
    <row r="174" spans="11:12" x14ac:dyDescent="0.25">
      <c r="K174" s="38" t="s">
        <v>11</v>
      </c>
      <c r="L174" s="42">
        <v>1.7228584608596241E-2</v>
      </c>
    </row>
    <row r="175" spans="11:12" x14ac:dyDescent="0.25">
      <c r="K175" s="38" t="s">
        <v>10</v>
      </c>
      <c r="L175" s="42">
        <v>5.3240137186866966E-2</v>
      </c>
    </row>
    <row r="176" spans="11:12" x14ac:dyDescent="0.25">
      <c r="K176" s="38" t="s">
        <v>9</v>
      </c>
      <c r="L176" s="42">
        <v>4.9339136364548022E-2</v>
      </c>
    </row>
    <row r="177" spans="11:12" x14ac:dyDescent="0.25">
      <c r="K177" s="38" t="s">
        <v>8</v>
      </c>
      <c r="L177" s="42">
        <v>0.15432519705569708</v>
      </c>
    </row>
    <row r="178" spans="11:12" x14ac:dyDescent="0.25">
      <c r="K178" s="38" t="s">
        <v>7</v>
      </c>
      <c r="L178" s="42">
        <v>8.3836418700736076E-2</v>
      </c>
    </row>
    <row r="179" spans="11:12" x14ac:dyDescent="0.25">
      <c r="K179" s="38" t="s">
        <v>6</v>
      </c>
      <c r="L179" s="42">
        <v>0.16830461902565233</v>
      </c>
    </row>
    <row r="180" spans="11:12" x14ac:dyDescent="0.25">
      <c r="K180" s="38" t="s">
        <v>5</v>
      </c>
      <c r="L180" s="42">
        <v>2.1801480174090938E-2</v>
      </c>
    </row>
    <row r="181" spans="11:12" x14ac:dyDescent="0.25">
      <c r="K181" s="38" t="s">
        <v>3</v>
      </c>
      <c r="L181" s="42">
        <v>4.5357909304237949E-2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98.907245127615766</v>
      </c>
    </row>
    <row r="270" spans="11:12" x14ac:dyDescent="0.25">
      <c r="K270" s="68">
        <v>43918</v>
      </c>
      <c r="L270" s="43">
        <v>96.392280802566674</v>
      </c>
    </row>
    <row r="271" spans="11:12" x14ac:dyDescent="0.25">
      <c r="K271" s="68">
        <v>43925</v>
      </c>
      <c r="L271" s="43">
        <v>94.576449743810755</v>
      </c>
    </row>
    <row r="272" spans="11:12" x14ac:dyDescent="0.25">
      <c r="K272" s="68">
        <v>43932</v>
      </c>
      <c r="L272" s="43">
        <v>92.995259301824447</v>
      </c>
    </row>
    <row r="273" spans="11:12" x14ac:dyDescent="0.25">
      <c r="K273" s="68">
        <v>43939</v>
      </c>
      <c r="L273" s="43">
        <v>92.441698989608781</v>
      </c>
    </row>
    <row r="274" spans="11:12" x14ac:dyDescent="0.25">
      <c r="K274" s="68">
        <v>43946</v>
      </c>
      <c r="L274" s="43">
        <v>92.764449552267394</v>
      </c>
    </row>
    <row r="275" spans="11:12" x14ac:dyDescent="0.25">
      <c r="K275" s="68">
        <v>43953</v>
      </c>
      <c r="L275" s="43">
        <v>93.268208590719723</v>
      </c>
    </row>
    <row r="276" spans="11:12" x14ac:dyDescent="0.25">
      <c r="K276" s="68">
        <v>43960</v>
      </c>
      <c r="L276" s="43">
        <v>93.85816214145477</v>
      </c>
    </row>
    <row r="277" spans="11:12" x14ac:dyDescent="0.25">
      <c r="K277" s="68">
        <v>43967</v>
      </c>
      <c r="L277" s="43">
        <v>94.684671742565712</v>
      </c>
    </row>
    <row r="278" spans="11:12" x14ac:dyDescent="0.25">
      <c r="K278" s="68">
        <v>43974</v>
      </c>
      <c r="L278" s="43">
        <v>95.366566106402345</v>
      </c>
    </row>
    <row r="279" spans="11:12" x14ac:dyDescent="0.25">
      <c r="K279" s="68">
        <v>43981</v>
      </c>
      <c r="L279" s="43">
        <v>95.643346262510178</v>
      </c>
    </row>
    <row r="280" spans="11:12" x14ac:dyDescent="0.25">
      <c r="K280" s="68">
        <v>43988</v>
      </c>
      <c r="L280" s="43">
        <v>95.666331465785575</v>
      </c>
    </row>
    <row r="281" spans="11:12" x14ac:dyDescent="0.25">
      <c r="K281" s="68">
        <v>43995</v>
      </c>
      <c r="L281" s="43">
        <v>96.596274481635774</v>
      </c>
    </row>
    <row r="282" spans="11:12" x14ac:dyDescent="0.25">
      <c r="K282" s="68">
        <v>44002</v>
      </c>
      <c r="L282" s="43">
        <v>97.392137145046206</v>
      </c>
    </row>
    <row r="283" spans="11:12" x14ac:dyDescent="0.25">
      <c r="K283" s="68">
        <v>44009</v>
      </c>
      <c r="L283" s="43">
        <v>97.108652971316374</v>
      </c>
    </row>
    <row r="284" spans="11:12" x14ac:dyDescent="0.25">
      <c r="K284" s="68">
        <v>44016</v>
      </c>
      <c r="L284" s="43">
        <v>98.12191734903989</v>
      </c>
    </row>
    <row r="285" spans="11:12" x14ac:dyDescent="0.25">
      <c r="K285" s="68">
        <v>44023</v>
      </c>
      <c r="L285" s="43">
        <v>98.228223914188575</v>
      </c>
    </row>
    <row r="286" spans="11:12" x14ac:dyDescent="0.25">
      <c r="K286" s="68">
        <v>44030</v>
      </c>
      <c r="L286" s="43">
        <v>97.379686826605365</v>
      </c>
    </row>
    <row r="287" spans="11:12" x14ac:dyDescent="0.25">
      <c r="K287" s="68">
        <v>44037</v>
      </c>
      <c r="L287" s="43">
        <v>97.113441555332088</v>
      </c>
    </row>
    <row r="288" spans="11:12" x14ac:dyDescent="0.25">
      <c r="K288" s="68">
        <v>44044</v>
      </c>
      <c r="L288" s="43">
        <v>97.098118086481833</v>
      </c>
    </row>
    <row r="289" spans="11:12" x14ac:dyDescent="0.25">
      <c r="K289" s="68">
        <v>44051</v>
      </c>
      <c r="L289" s="43">
        <v>97.411636259158158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98.892510343775427</v>
      </c>
    </row>
    <row r="312" spans="11:12" x14ac:dyDescent="0.25">
      <c r="K312" s="68">
        <v>43918</v>
      </c>
      <c r="L312" s="43">
        <v>97.194105240354787</v>
      </c>
    </row>
    <row r="313" spans="11:12" x14ac:dyDescent="0.25">
      <c r="K313" s="68">
        <v>43925</v>
      </c>
      <c r="L313" s="43">
        <v>96.181548816038898</v>
      </c>
    </row>
    <row r="314" spans="11:12" x14ac:dyDescent="0.25">
      <c r="K314" s="68">
        <v>43932</v>
      </c>
      <c r="L314" s="43">
        <v>95.109113514188209</v>
      </c>
    </row>
    <row r="315" spans="11:12" x14ac:dyDescent="0.25">
      <c r="K315" s="68">
        <v>43939</v>
      </c>
      <c r="L315" s="43">
        <v>95.279425444743495</v>
      </c>
    </row>
    <row r="316" spans="11:12" x14ac:dyDescent="0.25">
      <c r="K316" s="68">
        <v>43946</v>
      </c>
      <c r="L316" s="43">
        <v>96.138947312390172</v>
      </c>
    </row>
    <row r="317" spans="11:12" x14ac:dyDescent="0.25">
      <c r="K317" s="68">
        <v>43953</v>
      </c>
      <c r="L317" s="43">
        <v>96.552991252212195</v>
      </c>
    </row>
    <row r="318" spans="11:12" x14ac:dyDescent="0.25">
      <c r="K318" s="68">
        <v>43960</v>
      </c>
      <c r="L318" s="43">
        <v>95.300091948034563</v>
      </c>
    </row>
    <row r="319" spans="11:12" x14ac:dyDescent="0.25">
      <c r="K319" s="68">
        <v>43967</v>
      </c>
      <c r="L319" s="43">
        <v>95.012201129794278</v>
      </c>
    </row>
    <row r="320" spans="11:12" x14ac:dyDescent="0.25">
      <c r="K320" s="68">
        <v>43974</v>
      </c>
      <c r="L320" s="43">
        <v>95.048978508901286</v>
      </c>
    </row>
    <row r="321" spans="11:12" x14ac:dyDescent="0.25">
      <c r="K321" s="68">
        <v>43981</v>
      </c>
      <c r="L321" s="43">
        <v>94.873935193744359</v>
      </c>
    </row>
    <row r="322" spans="11:12" x14ac:dyDescent="0.25">
      <c r="K322" s="68">
        <v>43988</v>
      </c>
      <c r="L322" s="43">
        <v>94.740885571161485</v>
      </c>
    </row>
    <row r="323" spans="11:12" x14ac:dyDescent="0.25">
      <c r="K323" s="68">
        <v>43995</v>
      </c>
      <c r="L323" s="43">
        <v>95.331690509530105</v>
      </c>
    </row>
    <row r="324" spans="11:12" x14ac:dyDescent="0.25">
      <c r="K324" s="68">
        <v>44002</v>
      </c>
      <c r="L324" s="43">
        <v>96.643128972088235</v>
      </c>
    </row>
    <row r="325" spans="11:12" x14ac:dyDescent="0.25">
      <c r="K325" s="68">
        <v>44009</v>
      </c>
      <c r="L325" s="43">
        <v>96.964418084010546</v>
      </c>
    </row>
    <row r="326" spans="11:12" x14ac:dyDescent="0.25">
      <c r="K326" s="68">
        <v>44016</v>
      </c>
      <c r="L326" s="43">
        <v>99.127914503485542</v>
      </c>
    </row>
    <row r="327" spans="11:12" x14ac:dyDescent="0.25">
      <c r="K327" s="68">
        <v>44023</v>
      </c>
      <c r="L327" s="43">
        <v>96.952620008050701</v>
      </c>
    </row>
    <row r="328" spans="11:12" x14ac:dyDescent="0.25">
      <c r="K328" s="68">
        <v>44030</v>
      </c>
      <c r="L328" s="43">
        <v>96.076590633828758</v>
      </c>
    </row>
    <row r="329" spans="11:12" x14ac:dyDescent="0.25">
      <c r="K329" s="68">
        <v>44037</v>
      </c>
      <c r="L329" s="43">
        <v>95.146504565445539</v>
      </c>
    </row>
    <row r="330" spans="11:12" x14ac:dyDescent="0.25">
      <c r="K330" s="68">
        <v>44044</v>
      </c>
      <c r="L330" s="43">
        <v>95.552914523155536</v>
      </c>
    </row>
    <row r="331" spans="11:12" x14ac:dyDescent="0.25">
      <c r="K331" s="68">
        <v>44051</v>
      </c>
      <c r="L331" s="43">
        <v>96.670472611849405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846B-ED37-496D-A548-5AB7D5B9CE69}">
  <sheetPr codeName="Sheet10">
    <tabColor theme="4" tint="0.39997558519241921"/>
  </sheetPr>
  <dimension ref="A1:L351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9" customWidth="1"/>
    <col min="2" max="2" width="12.5703125" style="19" customWidth="1"/>
    <col min="3" max="5" width="9.7109375" style="19" customWidth="1"/>
    <col min="6" max="6" width="12.5703125" style="19" customWidth="1"/>
    <col min="7" max="9" width="9.7109375" style="19" customWidth="1"/>
    <col min="10" max="10" width="6.7109375" style="19" customWidth="1"/>
    <col min="11" max="11" width="12.42578125" style="19" customWidth="1"/>
    <col min="12" max="12" width="22" style="54" customWidth="1"/>
    <col min="13" max="16384" width="8.7109375" style="19"/>
  </cols>
  <sheetData>
    <row r="1" spans="1:12" ht="60" customHeight="1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4"/>
      <c r="K1" s="34"/>
      <c r="L1" s="35" t="s">
        <v>40</v>
      </c>
    </row>
    <row r="2" spans="1:12" ht="19.5" customHeight="1" x14ac:dyDescent="0.3">
      <c r="A2" s="3" t="str">
        <f>"Weekly Payroll Jobs and Wages in Australia - " &amp;$L$1</f>
        <v>Weekly Payroll Jobs and Wages in Australia - Australian Capital Territory</v>
      </c>
      <c r="B2" s="20"/>
      <c r="C2" s="20"/>
      <c r="D2" s="20"/>
      <c r="E2" s="20"/>
      <c r="F2" s="20"/>
      <c r="G2" s="20"/>
      <c r="H2" s="20"/>
      <c r="I2" s="20"/>
      <c r="J2" s="20"/>
      <c r="K2" s="39" t="s">
        <v>63</v>
      </c>
      <c r="L2" s="36">
        <v>44051</v>
      </c>
    </row>
    <row r="3" spans="1:12" ht="15" customHeight="1" x14ac:dyDescent="0.25">
      <c r="A3" s="21" t="str">
        <f>"Week ending "&amp;TEXT($L$2,"dddd dd mmmm yyyy")</f>
        <v>Week ending Saturday 08 August 2020</v>
      </c>
      <c r="B3" s="20"/>
      <c r="C3" s="22"/>
      <c r="D3" s="23"/>
      <c r="E3" s="20"/>
      <c r="F3" s="20"/>
      <c r="G3" s="20"/>
      <c r="H3" s="20"/>
      <c r="I3" s="20"/>
      <c r="J3" s="20"/>
      <c r="K3" s="41" t="s">
        <v>64</v>
      </c>
      <c r="L3" s="40">
        <v>43904</v>
      </c>
    </row>
    <row r="4" spans="1:12" ht="15" customHeight="1" x14ac:dyDescent="0.25">
      <c r="A4" s="2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39" t="s">
        <v>70</v>
      </c>
      <c r="L4" s="40">
        <v>44023</v>
      </c>
    </row>
    <row r="5" spans="1:12" ht="11.65" customHeight="1" x14ac:dyDescent="0.25">
      <c r="A5" s="50"/>
      <c r="B5" s="20"/>
      <c r="C5" s="20"/>
      <c r="D5" s="24"/>
      <c r="E5" s="24"/>
      <c r="F5" s="20"/>
      <c r="G5" s="20"/>
      <c r="H5" s="20"/>
      <c r="I5" s="20"/>
      <c r="J5" s="20"/>
      <c r="K5" s="39"/>
      <c r="L5" s="40">
        <v>44030</v>
      </c>
    </row>
    <row r="6" spans="1:12" ht="16.5" customHeight="1" thickBot="1" x14ac:dyDescent="0.3">
      <c r="A6" s="25" t="str">
        <f>"Change in payroll jobs and total wages, "&amp;$L$1</f>
        <v>Change in payroll jobs and total wages, Australian Capital Territory</v>
      </c>
      <c r="B6" s="22"/>
      <c r="C6" s="26"/>
      <c r="D6" s="27"/>
      <c r="E6" s="24"/>
      <c r="F6" s="20"/>
      <c r="G6" s="20"/>
      <c r="H6" s="20"/>
      <c r="I6" s="20"/>
      <c r="J6" s="20"/>
      <c r="K6" s="39"/>
      <c r="L6" s="40">
        <v>44037</v>
      </c>
    </row>
    <row r="7" spans="1:12" ht="16.5" customHeight="1" x14ac:dyDescent="0.25">
      <c r="A7" s="58"/>
      <c r="B7" s="83" t="s">
        <v>61</v>
      </c>
      <c r="C7" s="84"/>
      <c r="D7" s="84"/>
      <c r="E7" s="85"/>
      <c r="F7" s="86" t="s">
        <v>62</v>
      </c>
      <c r="G7" s="87"/>
      <c r="H7" s="87"/>
      <c r="I7" s="88"/>
      <c r="J7" s="51"/>
      <c r="K7" s="39" t="s">
        <v>71</v>
      </c>
      <c r="L7" s="40">
        <v>44044</v>
      </c>
    </row>
    <row r="8" spans="1:12" ht="33.75" customHeight="1" x14ac:dyDescent="0.25">
      <c r="A8" s="89"/>
      <c r="B8" s="91" t="str">
        <f>"% Change between " &amp; TEXT($L$3,"dd mmmm")&amp;" and "&amp; TEXT($L$2,"dd mmmm") &amp; " (Change since 100th case of COVID-19)"</f>
        <v>% Change between 14 March and 08 August (Change since 100th case of COVID-19)</v>
      </c>
      <c r="C8" s="93" t="str">
        <f>"% Change between " &amp; TEXT($L$4,"dd mmmm")&amp;" and "&amp; TEXT($L$2,"dd mmmm") &amp; " (monthly change)"</f>
        <v>% Change between 11 July and 08 August (monthly change)</v>
      </c>
      <c r="D8" s="74" t="str">
        <f>"% Change between " &amp; TEXT($L$7,"dd mmmm")&amp;" and "&amp; TEXT($L$2,"dd mmmm") &amp; " (weekly change)"</f>
        <v>% Change between 01 August and 08 August (weekly change)</v>
      </c>
      <c r="E8" s="76" t="str">
        <f>"% Change between " &amp; TEXT($L$6,"dd mmmm")&amp;" and "&amp; TEXT($L$7,"dd mmmm") &amp; " (weekly change)"</f>
        <v>% Change between 25 July and 01 August (weekly change)</v>
      </c>
      <c r="F8" s="95" t="str">
        <f>"% Change between " &amp; TEXT($L$3,"dd mmmm")&amp;" and "&amp; TEXT($L$2,"dd mmmm") &amp; " (Change since 100th case of COVID-19)"</f>
        <v>% Change between 14 March and 08 August (Change since 100th case of COVID-19)</v>
      </c>
      <c r="G8" s="93" t="str">
        <f>"% Change between " &amp; TEXT($L$4,"dd mmmm")&amp;" and "&amp; TEXT($L$2,"dd mmmm") &amp; " (monthly change)"</f>
        <v>% Change between 11 July and 08 August (monthly change)</v>
      </c>
      <c r="H8" s="74" t="str">
        <f>"% Change between " &amp; TEXT($L$7,"dd mmmm")&amp;" and "&amp; TEXT($L$2,"dd mmmm") &amp; " (weekly change)"</f>
        <v>% Change between 01 August and 08 August (weekly change)</v>
      </c>
      <c r="I8" s="76" t="str">
        <f>"% Change between " &amp; TEXT($L$6,"dd mmmm")&amp;" and "&amp; TEXT($L$7,"dd mmmm") &amp; " (weekly change)"</f>
        <v>% Change between 25 July and 01 August (weekly change)</v>
      </c>
      <c r="J8" s="52"/>
      <c r="K8" s="39" t="s">
        <v>72</v>
      </c>
      <c r="L8" s="40">
        <v>44051</v>
      </c>
    </row>
    <row r="9" spans="1:12" ht="33.75" customHeight="1" thickBot="1" x14ac:dyDescent="0.3">
      <c r="A9" s="90"/>
      <c r="B9" s="92"/>
      <c r="C9" s="94"/>
      <c r="D9" s="75"/>
      <c r="E9" s="77"/>
      <c r="F9" s="96"/>
      <c r="G9" s="94"/>
      <c r="H9" s="75"/>
      <c r="I9" s="77"/>
      <c r="J9" s="53"/>
      <c r="K9" s="41" t="s">
        <v>31</v>
      </c>
      <c r="L9" s="43"/>
    </row>
    <row r="10" spans="1:12" x14ac:dyDescent="0.25">
      <c r="A10" s="59"/>
      <c r="B10" s="78" t="str">
        <f>L1</f>
        <v>Australian Capital Territory</v>
      </c>
      <c r="C10" s="79"/>
      <c r="D10" s="79"/>
      <c r="E10" s="79"/>
      <c r="F10" s="79"/>
      <c r="G10" s="79"/>
      <c r="H10" s="79"/>
      <c r="I10" s="80"/>
      <c r="J10" s="28"/>
      <c r="K10" s="55"/>
      <c r="L10" s="43"/>
    </row>
    <row r="11" spans="1:12" x14ac:dyDescent="0.25">
      <c r="A11" s="60" t="s">
        <v>30</v>
      </c>
      <c r="B11" s="28">
        <v>-5.5057837680677735E-2</v>
      </c>
      <c r="C11" s="28">
        <v>-2.171841069854441E-2</v>
      </c>
      <c r="D11" s="28">
        <v>-1.364921256001983E-2</v>
      </c>
      <c r="E11" s="28">
        <v>-1.1854434045501794E-3</v>
      </c>
      <c r="F11" s="28">
        <v>-3.9023597706738244E-2</v>
      </c>
      <c r="G11" s="28">
        <v>-3.3805319825333968E-2</v>
      </c>
      <c r="H11" s="28">
        <v>-5.5872631307372078E-3</v>
      </c>
      <c r="I11" s="61">
        <v>1.6593134518634312E-3</v>
      </c>
      <c r="J11" s="28"/>
      <c r="K11" s="42"/>
      <c r="L11" s="43"/>
    </row>
    <row r="12" spans="1:12" x14ac:dyDescent="0.25">
      <c r="A12" s="59"/>
      <c r="B12" s="81" t="s">
        <v>29</v>
      </c>
      <c r="C12" s="81"/>
      <c r="D12" s="81"/>
      <c r="E12" s="81"/>
      <c r="F12" s="81"/>
      <c r="G12" s="81"/>
      <c r="H12" s="81"/>
      <c r="I12" s="82"/>
      <c r="J12" s="28"/>
      <c r="K12" s="42"/>
      <c r="L12" s="43"/>
    </row>
    <row r="13" spans="1:12" x14ac:dyDescent="0.25">
      <c r="A13" s="62" t="s">
        <v>28</v>
      </c>
      <c r="B13" s="28">
        <v>-5.8036023331837772E-2</v>
      </c>
      <c r="C13" s="28">
        <v>-2.4802247389842602E-2</v>
      </c>
      <c r="D13" s="28">
        <v>-1.148590775577929E-2</v>
      </c>
      <c r="E13" s="28">
        <v>-2.8840994455374691E-3</v>
      </c>
      <c r="F13" s="28">
        <v>-4.1325061871936075E-2</v>
      </c>
      <c r="G13" s="28">
        <v>-4.5158983734738256E-2</v>
      </c>
      <c r="H13" s="28">
        <v>-6.7574893954639448E-3</v>
      </c>
      <c r="I13" s="61">
        <v>-6.6053825916401188E-5</v>
      </c>
      <c r="J13" s="28"/>
      <c r="K13" s="42"/>
      <c r="L13" s="43"/>
    </row>
    <row r="14" spans="1:12" x14ac:dyDescent="0.25">
      <c r="A14" s="62" t="s">
        <v>27</v>
      </c>
      <c r="B14" s="28">
        <v>-5.6531215842602789E-2</v>
      </c>
      <c r="C14" s="28">
        <v>-2.1378965386923965E-2</v>
      </c>
      <c r="D14" s="28">
        <v>-1.6074697421799122E-2</v>
      </c>
      <c r="E14" s="28">
        <v>1.7884088749786642E-4</v>
      </c>
      <c r="F14" s="28">
        <v>-3.8987366203557916E-2</v>
      </c>
      <c r="G14" s="28">
        <v>-1.9453896761496448E-2</v>
      </c>
      <c r="H14" s="28">
        <v>-3.5266033604277602E-3</v>
      </c>
      <c r="I14" s="61">
        <v>3.3941179438654601E-3</v>
      </c>
      <c r="J14" s="28"/>
      <c r="K14" s="38"/>
      <c r="L14" s="43"/>
    </row>
    <row r="15" spans="1:12" x14ac:dyDescent="0.25">
      <c r="A15" s="63" t="s">
        <v>49</v>
      </c>
      <c r="B15" s="28">
        <v>6.5654450261780628E-3</v>
      </c>
      <c r="C15" s="28">
        <v>4.4518091926545766E-2</v>
      </c>
      <c r="D15" s="28">
        <v>1.5283058724123499E-2</v>
      </c>
      <c r="E15" s="28">
        <v>1.5770840038622502E-2</v>
      </c>
      <c r="F15" s="28">
        <v>0.23917889839760909</v>
      </c>
      <c r="G15" s="28">
        <v>-1.581541973045153E-2</v>
      </c>
      <c r="H15" s="28">
        <v>3.1715258117819278E-2</v>
      </c>
      <c r="I15" s="61">
        <v>-4.7997542400463056E-3</v>
      </c>
      <c r="J15" s="28"/>
      <c r="K15" s="56"/>
      <c r="L15" s="43"/>
    </row>
    <row r="16" spans="1:12" x14ac:dyDescent="0.25">
      <c r="A16" s="62" t="s">
        <v>50</v>
      </c>
      <c r="B16" s="28">
        <v>-7.7399600422026094E-2</v>
      </c>
      <c r="C16" s="28">
        <v>-2.3148337413543052E-2</v>
      </c>
      <c r="D16" s="28">
        <v>-1.1803798990141834E-2</v>
      </c>
      <c r="E16" s="28">
        <v>-9.3684690960627037E-4</v>
      </c>
      <c r="F16" s="28">
        <v>-1.3746298082251363E-2</v>
      </c>
      <c r="G16" s="28">
        <v>-2.933700707517628E-2</v>
      </c>
      <c r="H16" s="28">
        <v>4.3027409157001539E-3</v>
      </c>
      <c r="I16" s="61">
        <v>-1.5627845960327624E-3</v>
      </c>
      <c r="J16" s="28"/>
      <c r="K16" s="42"/>
      <c r="L16" s="43"/>
    </row>
    <row r="17" spans="1:12" x14ac:dyDescent="0.25">
      <c r="A17" s="62" t="s">
        <v>51</v>
      </c>
      <c r="B17" s="28">
        <v>-5.31412E-2</v>
      </c>
      <c r="C17" s="28">
        <v>-2.9121670118737564E-2</v>
      </c>
      <c r="D17" s="28">
        <v>-1.9794612724901128E-2</v>
      </c>
      <c r="E17" s="28">
        <v>-2.9519838156971678E-3</v>
      </c>
      <c r="F17" s="28">
        <v>-4.3626144262962074E-2</v>
      </c>
      <c r="G17" s="28">
        <v>-1.9249647788989743E-2</v>
      </c>
      <c r="H17" s="28">
        <v>-1.1614645834019499E-2</v>
      </c>
      <c r="I17" s="61">
        <v>-3.9073816171142361E-4</v>
      </c>
      <c r="J17" s="28"/>
      <c r="K17" s="42"/>
      <c r="L17" s="43"/>
    </row>
    <row r="18" spans="1:12" x14ac:dyDescent="0.25">
      <c r="A18" s="62" t="s">
        <v>52</v>
      </c>
      <c r="B18" s="28">
        <v>-3.7139369898543051E-2</v>
      </c>
      <c r="C18" s="28">
        <v>-1.8572428271518615E-2</v>
      </c>
      <c r="D18" s="28">
        <v>-1.3355741421089751E-2</v>
      </c>
      <c r="E18" s="28">
        <v>-7.2903376988564528E-4</v>
      </c>
      <c r="F18" s="28">
        <v>-4.7089016607633538E-2</v>
      </c>
      <c r="G18" s="28">
        <v>-3.5600658447377587E-2</v>
      </c>
      <c r="H18" s="28">
        <v>-1.1867514434414472E-2</v>
      </c>
      <c r="I18" s="61">
        <v>5.6938600289391239E-3</v>
      </c>
      <c r="J18" s="28"/>
      <c r="K18" s="42"/>
      <c r="L18" s="43"/>
    </row>
    <row r="19" spans="1:12" ht="17.25" customHeight="1" x14ac:dyDescent="0.25">
      <c r="A19" s="62" t="s">
        <v>53</v>
      </c>
      <c r="B19" s="28">
        <v>-3.8725720384204965E-2</v>
      </c>
      <c r="C19" s="28">
        <v>-1.7795790774599363E-2</v>
      </c>
      <c r="D19" s="28">
        <v>-1.0204395604395677E-2</v>
      </c>
      <c r="E19" s="28">
        <v>8.0651074125670519E-4</v>
      </c>
      <c r="F19" s="28">
        <v>-3.938570782861317E-2</v>
      </c>
      <c r="G19" s="28">
        <v>-3.7077893019287878E-2</v>
      </c>
      <c r="H19" s="28">
        <v>-3.5639398561465585E-3</v>
      </c>
      <c r="I19" s="61">
        <v>4.1174721471166631E-3</v>
      </c>
      <c r="J19" s="29"/>
      <c r="K19" s="44"/>
      <c r="L19" s="43"/>
    </row>
    <row r="20" spans="1:12" x14ac:dyDescent="0.25">
      <c r="A20" s="62" t="s">
        <v>54</v>
      </c>
      <c r="B20" s="28">
        <v>-7.0970540393999637E-2</v>
      </c>
      <c r="C20" s="28">
        <v>-3.5768148564997215E-2</v>
      </c>
      <c r="D20" s="28">
        <v>-2.3217102137767287E-2</v>
      </c>
      <c r="E20" s="28">
        <v>-1.5178825538374463E-3</v>
      </c>
      <c r="F20" s="28">
        <v>-8.3185737511424662E-2</v>
      </c>
      <c r="G20" s="28">
        <v>-5.7488761719285408E-2</v>
      </c>
      <c r="H20" s="28">
        <v>-7.2579747325457467E-3</v>
      </c>
      <c r="I20" s="61">
        <v>8.7071332428176884E-3</v>
      </c>
      <c r="J20" s="20"/>
      <c r="K20" s="37"/>
      <c r="L20" s="43"/>
    </row>
    <row r="21" spans="1:12" ht="15.75" thickBot="1" x14ac:dyDescent="0.3">
      <c r="A21" s="64" t="s">
        <v>55</v>
      </c>
      <c r="B21" s="65">
        <v>-0.14056532663316579</v>
      </c>
      <c r="C21" s="65">
        <v>-5.7050310130944193E-2</v>
      </c>
      <c r="D21" s="65">
        <v>-3.1005665722379616E-2</v>
      </c>
      <c r="E21" s="65">
        <v>-7.0771408351022469E-4</v>
      </c>
      <c r="F21" s="65">
        <v>-0.17473337772966857</v>
      </c>
      <c r="G21" s="65">
        <v>-0.12921573777084194</v>
      </c>
      <c r="H21" s="65">
        <v>-2.0698659944551778E-2</v>
      </c>
      <c r="I21" s="66">
        <v>-1.6696569967560082E-2</v>
      </c>
      <c r="J21" s="20"/>
      <c r="K21" s="57"/>
      <c r="L21" s="43"/>
    </row>
    <row r="22" spans="1:12" x14ac:dyDescent="0.25">
      <c r="A22" s="30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37"/>
      <c r="L22" s="43"/>
    </row>
    <row r="23" spans="1:12" ht="10.5" customHeight="1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45"/>
      <c r="L23" s="43"/>
    </row>
    <row r="24" spans="1:12" x14ac:dyDescent="0.25">
      <c r="A24" s="31" t="str">
        <f>"Indexed number of payroll jobs and total wages, "&amp;$L$1&amp;" and Australia"</f>
        <v>Indexed number of payroll jobs and total wages, Australian Capital Territory and Australia</v>
      </c>
      <c r="B24" s="20"/>
      <c r="C24" s="20"/>
      <c r="D24" s="20"/>
      <c r="E24" s="20"/>
      <c r="F24" s="20"/>
      <c r="G24" s="20"/>
      <c r="H24" s="20"/>
      <c r="I24" s="20"/>
      <c r="J24" s="20"/>
      <c r="K24" s="45"/>
      <c r="L24" s="43"/>
    </row>
    <row r="25" spans="1:1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45"/>
      <c r="L25" s="43"/>
    </row>
    <row r="26" spans="1:1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45"/>
      <c r="L26" s="43"/>
    </row>
    <row r="27" spans="1:12" x14ac:dyDescent="0.25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57"/>
      <c r="L27" s="43"/>
    </row>
    <row r="28" spans="1:12" x14ac:dyDescent="0.25">
      <c r="A28" s="20"/>
      <c r="B28" s="31"/>
      <c r="C28" s="31"/>
      <c r="D28" s="31"/>
      <c r="E28" s="31"/>
      <c r="F28" s="31"/>
      <c r="G28" s="31"/>
      <c r="H28" s="31"/>
      <c r="I28" s="31"/>
      <c r="J28" s="31"/>
      <c r="K28" s="46"/>
      <c r="L28" s="43"/>
    </row>
    <row r="29" spans="1:12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45"/>
      <c r="L29" s="43"/>
    </row>
    <row r="30" spans="1:1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45"/>
      <c r="L30" s="43"/>
    </row>
    <row r="31" spans="1:12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45"/>
      <c r="L31" s="43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45"/>
      <c r="L32" s="43"/>
    </row>
    <row r="33" spans="1:12" ht="15.7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45"/>
      <c r="L33" s="43"/>
    </row>
    <row r="34" spans="1:12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43" t="s">
        <v>26</v>
      </c>
      <c r="L34" s="43" t="s">
        <v>65</v>
      </c>
    </row>
    <row r="35" spans="1:1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43"/>
      <c r="L35" s="42" t="s">
        <v>24</v>
      </c>
    </row>
    <row r="36" spans="1:12" x14ac:dyDescent="0.25">
      <c r="A36" s="32" t="str">
        <f>"Indexed number of payroll jobs held by men by age group, "&amp;$L$1</f>
        <v>Indexed number of payroll jobs held by men by age group, Australian Capital Territory</v>
      </c>
      <c r="B36" s="20"/>
      <c r="C36" s="20"/>
      <c r="D36" s="20"/>
      <c r="E36" s="20"/>
      <c r="F36" s="20"/>
      <c r="G36" s="20"/>
      <c r="H36" s="20"/>
      <c r="I36" s="20"/>
      <c r="J36" s="20"/>
      <c r="K36" s="42" t="s">
        <v>49</v>
      </c>
      <c r="L36" s="43">
        <v>94.817432273262654</v>
      </c>
    </row>
    <row r="37" spans="1:12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42" t="s">
        <v>50</v>
      </c>
      <c r="L37" s="43">
        <v>94.671361502347423</v>
      </c>
    </row>
    <row r="38" spans="1:12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42" t="s">
        <v>51</v>
      </c>
      <c r="L38" s="43">
        <v>97.371868672833386</v>
      </c>
    </row>
    <row r="39" spans="1:12" x14ac:dyDescent="0.25">
      <c r="K39" s="44" t="s">
        <v>52</v>
      </c>
      <c r="L39" s="43">
        <v>98.175294720656069</v>
      </c>
    </row>
    <row r="40" spans="1:12" x14ac:dyDescent="0.25">
      <c r="K40" s="37" t="s">
        <v>53</v>
      </c>
      <c r="L40" s="43">
        <v>97.67627045026785</v>
      </c>
    </row>
    <row r="41" spans="1:12" x14ac:dyDescent="0.25">
      <c r="K41" s="37" t="s">
        <v>54</v>
      </c>
      <c r="L41" s="43">
        <v>96.715781998934844</v>
      </c>
    </row>
    <row r="42" spans="1:12" x14ac:dyDescent="0.25">
      <c r="K42" s="37" t="s">
        <v>55</v>
      </c>
      <c r="L42" s="43">
        <v>91.503267973856211</v>
      </c>
    </row>
    <row r="43" spans="1:12" x14ac:dyDescent="0.25">
      <c r="K43" s="37"/>
      <c r="L43" s="43"/>
    </row>
    <row r="44" spans="1:12" x14ac:dyDescent="0.25">
      <c r="K44" s="43"/>
      <c r="L44" s="43" t="s">
        <v>23</v>
      </c>
    </row>
    <row r="45" spans="1:12" x14ac:dyDescent="0.25">
      <c r="K45" s="42" t="s">
        <v>49</v>
      </c>
      <c r="L45" s="43">
        <v>95.347467608951703</v>
      </c>
    </row>
    <row r="46" spans="1:12" ht="15.4" customHeight="1" x14ac:dyDescent="0.25">
      <c r="A46" s="32" t="str">
        <f>"Indexed number of payroll jobs held by women by age group, "&amp;$L$1</f>
        <v>Indexed number of payroll jobs held by women by age group, Australian Capital Territory</v>
      </c>
      <c r="B46" s="20"/>
      <c r="C46" s="20"/>
      <c r="D46" s="20"/>
      <c r="E46" s="20"/>
      <c r="F46" s="20"/>
      <c r="G46" s="20"/>
      <c r="H46" s="20"/>
      <c r="I46" s="20"/>
      <c r="J46" s="20"/>
      <c r="K46" s="42" t="s">
        <v>50</v>
      </c>
      <c r="L46" s="43">
        <v>93.112676056338032</v>
      </c>
    </row>
    <row r="47" spans="1:12" ht="15.4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42" t="s">
        <v>51</v>
      </c>
      <c r="L47" s="43">
        <v>96.014133153360589</v>
      </c>
    </row>
    <row r="48" spans="1:12" ht="15.4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44" t="s">
        <v>52</v>
      </c>
      <c r="L48" s="43">
        <v>97.221937467965148</v>
      </c>
    </row>
    <row r="49" spans="1:12" ht="15.4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37" t="s">
        <v>53</v>
      </c>
      <c r="L49" s="43">
        <v>96.699001013464596</v>
      </c>
    </row>
    <row r="50" spans="1:12" ht="15.4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37" t="s">
        <v>54</v>
      </c>
      <c r="L50" s="43">
        <v>95.206816971418434</v>
      </c>
    </row>
    <row r="51" spans="1:12" ht="15.4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37" t="s">
        <v>55</v>
      </c>
      <c r="L51" s="43">
        <v>89.106753812636157</v>
      </c>
    </row>
    <row r="52" spans="1:12" ht="15.4" customHeigh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7"/>
      <c r="L52" s="43"/>
    </row>
    <row r="53" spans="1:12" ht="15.4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  <c r="K53" s="43"/>
      <c r="L53" s="43" t="s">
        <v>22</v>
      </c>
    </row>
    <row r="54" spans="1:12" ht="15.4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42" t="s">
        <v>49</v>
      </c>
      <c r="L54" s="43">
        <v>96.756183745583044</v>
      </c>
    </row>
    <row r="55" spans="1:12" ht="15.4" customHeight="1" x14ac:dyDescent="0.25">
      <c r="A55" s="32" t="str">
        <f>"Change in payroll jobs since week ending "&amp;TEXT($L$3,"dd mmmm")&amp;" by Industry, "&amp;$L$1</f>
        <v>Change in payroll jobs since week ending 14 March by Industry, Australian Capital Territory</v>
      </c>
      <c r="B55" s="20"/>
      <c r="C55" s="20"/>
      <c r="D55" s="20"/>
      <c r="E55" s="20"/>
      <c r="F55" s="20"/>
      <c r="G55" s="20"/>
      <c r="H55" s="20"/>
      <c r="I55" s="20"/>
      <c r="J55" s="20"/>
      <c r="K55" s="42" t="s">
        <v>50</v>
      </c>
      <c r="L55" s="43">
        <v>92.472582159624423</v>
      </c>
    </row>
    <row r="56" spans="1:12" ht="15.4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  <c r="K56" s="42" t="s">
        <v>51</v>
      </c>
      <c r="L56" s="43">
        <v>94.595101036166582</v>
      </c>
    </row>
    <row r="57" spans="1:12" ht="15.4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44" t="s">
        <v>52</v>
      </c>
      <c r="L57" s="43">
        <v>95.953664787288574</v>
      </c>
    </row>
    <row r="58" spans="1:12" ht="15.4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37" t="s">
        <v>53</v>
      </c>
      <c r="L58" s="43">
        <v>95.717822498914146</v>
      </c>
    </row>
    <row r="59" spans="1:12" ht="15.4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37" t="s">
        <v>54</v>
      </c>
      <c r="L59" s="43">
        <v>93.222794248180364</v>
      </c>
    </row>
    <row r="60" spans="1:12" ht="15.4" customHeight="1" x14ac:dyDescent="0.25">
      <c r="K60" s="37" t="s">
        <v>55</v>
      </c>
      <c r="L60" s="43">
        <v>86.187363834422655</v>
      </c>
    </row>
    <row r="61" spans="1:12" ht="15.4" customHeight="1" x14ac:dyDescent="0.25">
      <c r="K61" s="37"/>
      <c r="L61" s="43"/>
    </row>
    <row r="62" spans="1:12" ht="15.4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39"/>
      <c r="L62" s="39"/>
    </row>
    <row r="63" spans="1:12" ht="15.4" customHeight="1" x14ac:dyDescent="0.25">
      <c r="K63" s="43" t="s">
        <v>25</v>
      </c>
      <c r="L63" s="42" t="s">
        <v>66</v>
      </c>
    </row>
    <row r="64" spans="1:12" ht="15.4" customHeight="1" x14ac:dyDescent="0.25">
      <c r="K64" s="46"/>
      <c r="L64" s="42" t="s">
        <v>24</v>
      </c>
    </row>
    <row r="65" spans="1:12" ht="15.4" customHeight="1" x14ac:dyDescent="0.25">
      <c r="K65" s="42" t="s">
        <v>49</v>
      </c>
      <c r="L65" s="43">
        <v>93.328240387063914</v>
      </c>
    </row>
    <row r="66" spans="1:12" ht="15.4" customHeight="1" x14ac:dyDescent="0.25">
      <c r="K66" s="42" t="s">
        <v>50</v>
      </c>
      <c r="L66" s="43">
        <v>94.175508902955514</v>
      </c>
    </row>
    <row r="67" spans="1:12" ht="15.4" customHeight="1" x14ac:dyDescent="0.25">
      <c r="K67" s="42" t="s">
        <v>51</v>
      </c>
      <c r="L67" s="43">
        <v>97.677848954821314</v>
      </c>
    </row>
    <row r="68" spans="1:12" ht="15.4" customHeight="1" x14ac:dyDescent="0.25">
      <c r="K68" s="44" t="s">
        <v>52</v>
      </c>
      <c r="L68" s="43">
        <v>97.915146460961125</v>
      </c>
    </row>
    <row r="69" spans="1:12" ht="15.4" customHeight="1" x14ac:dyDescent="0.25">
      <c r="K69" s="37" t="s">
        <v>53</v>
      </c>
      <c r="L69" s="43">
        <v>98.073231425524355</v>
      </c>
    </row>
    <row r="70" spans="1:12" ht="15.4" customHeight="1" x14ac:dyDescent="0.25">
      <c r="K70" s="37" t="s">
        <v>54</v>
      </c>
      <c r="L70" s="43">
        <v>96.060211856532234</v>
      </c>
    </row>
    <row r="71" spans="1:12" ht="15.4" customHeight="1" x14ac:dyDescent="0.25">
      <c r="K71" s="37" t="s">
        <v>55</v>
      </c>
      <c r="L71" s="43">
        <v>90.652818991097931</v>
      </c>
    </row>
    <row r="72" spans="1:12" ht="15.4" customHeight="1" x14ac:dyDescent="0.25">
      <c r="K72" s="37"/>
      <c r="L72" s="43"/>
    </row>
    <row r="73" spans="1:12" ht="15.4" customHeight="1" x14ac:dyDescent="0.25">
      <c r="K73" s="38"/>
      <c r="L73" s="43" t="s">
        <v>23</v>
      </c>
    </row>
    <row r="74" spans="1:12" ht="15.4" customHeight="1" x14ac:dyDescent="0.25">
      <c r="K74" s="42" t="s">
        <v>49</v>
      </c>
      <c r="L74" s="43">
        <v>95.67099567099568</v>
      </c>
    </row>
    <row r="75" spans="1:12" ht="15.4" customHeight="1" x14ac:dyDescent="0.25">
      <c r="K75" s="42" t="s">
        <v>50</v>
      </c>
      <c r="L75" s="43">
        <v>93.465094038890655</v>
      </c>
    </row>
    <row r="76" spans="1:12" ht="15.4" customHeight="1" x14ac:dyDescent="0.25">
      <c r="K76" s="42" t="s">
        <v>51</v>
      </c>
      <c r="L76" s="43">
        <v>97.033041132838832</v>
      </c>
    </row>
    <row r="77" spans="1:12" ht="15.4" customHeight="1" x14ac:dyDescent="0.25">
      <c r="A77" s="31" t="str">
        <f>"Distribution of payroll jobs by industry, "&amp;$L$1</f>
        <v>Distribution of payroll jobs by industry, Australian Capital Territory</v>
      </c>
      <c r="K77" s="44" t="s">
        <v>52</v>
      </c>
      <c r="L77" s="43">
        <v>97.842176587094755</v>
      </c>
    </row>
    <row r="78" spans="1:12" ht="15.4" customHeight="1" x14ac:dyDescent="0.25">
      <c r="K78" s="37" t="s">
        <v>53</v>
      </c>
      <c r="L78" s="43">
        <v>97.575542125844294</v>
      </c>
    </row>
    <row r="79" spans="1:12" ht="15.4" customHeight="1" x14ac:dyDescent="0.25">
      <c r="K79" s="37" t="s">
        <v>54</v>
      </c>
      <c r="L79" s="43">
        <v>94.96376138264263</v>
      </c>
    </row>
    <row r="80" spans="1:12" ht="15.4" customHeight="1" x14ac:dyDescent="0.25">
      <c r="K80" s="37" t="s">
        <v>55</v>
      </c>
      <c r="L80" s="43">
        <v>88.130563798219583</v>
      </c>
    </row>
    <row r="81" spans="1:12" ht="15.4" customHeight="1" x14ac:dyDescent="0.25">
      <c r="K81" s="37"/>
      <c r="L81" s="43"/>
    </row>
    <row r="82" spans="1:12" ht="15.4" customHeight="1" x14ac:dyDescent="0.25">
      <c r="K82" s="39"/>
      <c r="L82" s="43" t="s">
        <v>22</v>
      </c>
    </row>
    <row r="83" spans="1:12" ht="15.4" customHeight="1" x14ac:dyDescent="0.25">
      <c r="K83" s="42" t="s">
        <v>49</v>
      </c>
      <c r="L83" s="43">
        <v>96.408454290807228</v>
      </c>
    </row>
    <row r="84" spans="1:12" ht="15.4" customHeight="1" x14ac:dyDescent="0.25">
      <c r="K84" s="42" t="s">
        <v>50</v>
      </c>
      <c r="L84" s="43">
        <v>92.043991074274771</v>
      </c>
    </row>
    <row r="85" spans="1:12" ht="15.4" customHeight="1" x14ac:dyDescent="0.25">
      <c r="K85" s="42" t="s">
        <v>51</v>
      </c>
      <c r="L85" s="43">
        <v>94.8028489548213</v>
      </c>
    </row>
    <row r="86" spans="1:12" ht="15.4" customHeight="1" x14ac:dyDescent="0.25">
      <c r="K86" s="44" t="s">
        <v>52</v>
      </c>
      <c r="L86" s="43">
        <v>96.534452204732617</v>
      </c>
    </row>
    <row r="87" spans="1:12" ht="15.4" customHeight="1" x14ac:dyDescent="0.25">
      <c r="K87" s="37" t="s">
        <v>53</v>
      </c>
      <c r="L87" s="43">
        <v>96.499822253821549</v>
      </c>
    </row>
    <row r="88" spans="1:12" ht="15.4" customHeight="1" x14ac:dyDescent="0.25">
      <c r="K88" s="37" t="s">
        <v>54</v>
      </c>
      <c r="L88" s="43">
        <v>92.537074893142531</v>
      </c>
    </row>
    <row r="89" spans="1:12" ht="15.4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7" t="s">
        <v>55</v>
      </c>
      <c r="L89" s="43">
        <v>85.61127596439168</v>
      </c>
    </row>
    <row r="90" spans="1:12" ht="15.4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7"/>
      <c r="L90" s="43"/>
    </row>
    <row r="91" spans="1:12" ht="15" customHeight="1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38"/>
      <c r="L91" s="38"/>
    </row>
    <row r="92" spans="1:12" ht="15" customHeight="1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43" t="s">
        <v>21</v>
      </c>
      <c r="L92" s="70" t="s">
        <v>67</v>
      </c>
    </row>
    <row r="93" spans="1:12" ht="1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34"/>
      <c r="L93" s="40"/>
    </row>
    <row r="94" spans="1:12" ht="1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38" t="s">
        <v>19</v>
      </c>
      <c r="L94" s="42">
        <v>-0.19071856287425148</v>
      </c>
    </row>
    <row r="95" spans="1:1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38" t="s">
        <v>0</v>
      </c>
      <c r="L95" s="42">
        <v>4.6984126984126906E-2</v>
      </c>
    </row>
    <row r="96" spans="1:12" ht="15" customHeight="1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38" t="s">
        <v>1</v>
      </c>
      <c r="L96" s="42">
        <v>-2.9798822374877298E-2</v>
      </c>
    </row>
    <row r="97" spans="1:12" ht="15" customHeight="1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38" t="s">
        <v>18</v>
      </c>
      <c r="L97" s="42">
        <v>3.0736842105263174E-2</v>
      </c>
    </row>
    <row r="98" spans="1:12" ht="1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38" t="s">
        <v>2</v>
      </c>
      <c r="L98" s="42">
        <v>-5.2608143735963342E-2</v>
      </c>
    </row>
    <row r="99" spans="1:12" ht="15" customHeight="1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38" t="s">
        <v>17</v>
      </c>
      <c r="L99" s="42">
        <v>5.0307167235494887E-3</v>
      </c>
    </row>
    <row r="100" spans="1:12" ht="1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38" t="s">
        <v>16</v>
      </c>
      <c r="L100" s="42">
        <v>-5.168817624820754E-2</v>
      </c>
    </row>
    <row r="101" spans="1:12" ht="1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38" t="s">
        <v>15</v>
      </c>
      <c r="L101" s="42">
        <v>-0.18252660922453112</v>
      </c>
    </row>
    <row r="102" spans="1:12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38" t="s">
        <v>14</v>
      </c>
      <c r="L102" s="42">
        <v>-7.7988394584139309E-2</v>
      </c>
    </row>
    <row r="103" spans="1:12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38" t="s">
        <v>13</v>
      </c>
      <c r="L103" s="42">
        <v>-6.2605633802816918E-2</v>
      </c>
    </row>
    <row r="104" spans="1:12" x14ac:dyDescent="0.25">
      <c r="K104" s="38" t="s">
        <v>12</v>
      </c>
      <c r="L104" s="42">
        <v>1.6073687104756651E-2</v>
      </c>
    </row>
    <row r="105" spans="1:12" x14ac:dyDescent="0.25">
      <c r="K105" s="38" t="s">
        <v>11</v>
      </c>
      <c r="L105" s="42">
        <v>-0.15181818181818185</v>
      </c>
    </row>
    <row r="106" spans="1:12" x14ac:dyDescent="0.25">
      <c r="K106" s="38" t="s">
        <v>10</v>
      </c>
      <c r="L106" s="42">
        <v>-5.3993334156277051E-2</v>
      </c>
    </row>
    <row r="107" spans="1:12" x14ac:dyDescent="0.25">
      <c r="K107" s="38" t="s">
        <v>9</v>
      </c>
      <c r="L107" s="42">
        <v>-8.5334900117508883E-2</v>
      </c>
    </row>
    <row r="108" spans="1:12" x14ac:dyDescent="0.25">
      <c r="K108" s="38" t="s">
        <v>8</v>
      </c>
      <c r="L108" s="42">
        <v>-6.912167746987441E-3</v>
      </c>
    </row>
    <row r="109" spans="1:12" x14ac:dyDescent="0.25">
      <c r="K109" s="38" t="s">
        <v>7</v>
      </c>
      <c r="L109" s="42">
        <v>-9.1173192045689189E-2</v>
      </c>
    </row>
    <row r="110" spans="1:12" x14ac:dyDescent="0.25">
      <c r="K110" s="38" t="s">
        <v>6</v>
      </c>
      <c r="L110" s="42">
        <v>-3.5818248213260961E-2</v>
      </c>
    </row>
    <row r="111" spans="1:12" x14ac:dyDescent="0.25">
      <c r="K111" s="38" t="s">
        <v>5</v>
      </c>
      <c r="L111" s="42">
        <v>-9.8021240916713159E-2</v>
      </c>
    </row>
    <row r="112" spans="1:12" x14ac:dyDescent="0.25">
      <c r="K112" s="38" t="s">
        <v>3</v>
      </c>
      <c r="L112" s="42">
        <v>-1.8534967555876025E-2</v>
      </c>
    </row>
    <row r="113" spans="1:12" x14ac:dyDescent="0.25">
      <c r="K113" s="38"/>
      <c r="L113" s="48"/>
    </row>
    <row r="114" spans="1:12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38"/>
      <c r="L114" s="68"/>
    </row>
    <row r="115" spans="1:12" x14ac:dyDescent="0.25">
      <c r="K115" s="38"/>
      <c r="L115" s="48"/>
    </row>
    <row r="116" spans="1:12" x14ac:dyDescent="0.25">
      <c r="K116" s="38"/>
      <c r="L116" s="48"/>
    </row>
    <row r="117" spans="1:12" x14ac:dyDescent="0.25">
      <c r="K117" s="38"/>
      <c r="L117" s="48"/>
    </row>
    <row r="118" spans="1:12" x14ac:dyDescent="0.25">
      <c r="K118" s="38"/>
      <c r="L118" s="48"/>
    </row>
    <row r="119" spans="1:12" x14ac:dyDescent="0.25">
      <c r="K119" s="38"/>
      <c r="L119" s="48"/>
    </row>
    <row r="120" spans="1:12" x14ac:dyDescent="0.25">
      <c r="K120" s="38"/>
      <c r="L120" s="48"/>
    </row>
    <row r="121" spans="1:12" x14ac:dyDescent="0.25">
      <c r="K121" s="38"/>
      <c r="L121" s="47"/>
    </row>
    <row r="122" spans="1:12" x14ac:dyDescent="0.25">
      <c r="K122" s="38"/>
      <c r="L122" s="48"/>
    </row>
    <row r="123" spans="1:12" x14ac:dyDescent="0.25">
      <c r="K123" s="38"/>
      <c r="L123" s="48"/>
    </row>
    <row r="124" spans="1:12" x14ac:dyDescent="0.25">
      <c r="K124" s="38"/>
      <c r="L124" s="48"/>
    </row>
    <row r="125" spans="1:12" x14ac:dyDescent="0.25">
      <c r="K125" s="38"/>
      <c r="L125" s="48"/>
    </row>
    <row r="126" spans="1:12" x14ac:dyDescent="0.25">
      <c r="K126" s="38"/>
      <c r="L126" s="48"/>
    </row>
    <row r="127" spans="1:12" x14ac:dyDescent="0.25">
      <c r="K127" s="38"/>
      <c r="L127" s="48"/>
    </row>
    <row r="128" spans="1:12" x14ac:dyDescent="0.25">
      <c r="K128" s="38"/>
      <c r="L128" s="48"/>
    </row>
    <row r="129" spans="11:12" x14ac:dyDescent="0.25">
      <c r="K129" s="38"/>
      <c r="L129" s="48"/>
    </row>
    <row r="130" spans="11:12" x14ac:dyDescent="0.25">
      <c r="K130" s="38"/>
      <c r="L130" s="48"/>
    </row>
    <row r="131" spans="11:12" x14ac:dyDescent="0.25">
      <c r="K131" s="38"/>
      <c r="L131" s="48"/>
    </row>
    <row r="132" spans="11:12" x14ac:dyDescent="0.25">
      <c r="K132" s="38"/>
      <c r="L132" s="48"/>
    </row>
    <row r="133" spans="11:12" x14ac:dyDescent="0.25">
      <c r="K133" s="38"/>
      <c r="L133" s="48"/>
    </row>
    <row r="134" spans="11:12" x14ac:dyDescent="0.25">
      <c r="K134" s="34"/>
      <c r="L134" s="48"/>
    </row>
    <row r="135" spans="11:12" x14ac:dyDescent="0.25">
      <c r="K135" s="34"/>
      <c r="L135" s="48"/>
    </row>
    <row r="136" spans="11:12" x14ac:dyDescent="0.25">
      <c r="K136" s="34"/>
      <c r="L136" s="48"/>
    </row>
    <row r="137" spans="11:12" x14ac:dyDescent="0.25">
      <c r="K137" s="34"/>
      <c r="L137" s="48"/>
    </row>
    <row r="138" spans="11:12" x14ac:dyDescent="0.25">
      <c r="K138" s="34"/>
      <c r="L138" s="48"/>
    </row>
    <row r="139" spans="11:12" x14ac:dyDescent="0.25">
      <c r="K139" s="34"/>
      <c r="L139" s="48"/>
    </row>
    <row r="140" spans="11:12" x14ac:dyDescent="0.25">
      <c r="K140" s="34"/>
      <c r="L140" s="48"/>
    </row>
    <row r="141" spans="11:12" x14ac:dyDescent="0.25">
      <c r="K141" s="70" t="s">
        <v>68</v>
      </c>
      <c r="L141" s="70" t="s">
        <v>69</v>
      </c>
    </row>
    <row r="142" spans="11:12" x14ac:dyDescent="0.25">
      <c r="K142" s="34"/>
      <c r="L142" s="49">
        <v>43904</v>
      </c>
    </row>
    <row r="143" spans="11:12" x14ac:dyDescent="0.25">
      <c r="K143" s="38" t="s">
        <v>19</v>
      </c>
      <c r="L143" s="42">
        <v>1.7340920418674199E-3</v>
      </c>
    </row>
    <row r="144" spans="11:12" x14ac:dyDescent="0.25">
      <c r="K144" s="38" t="s">
        <v>0</v>
      </c>
      <c r="L144" s="42">
        <v>9.8126765243395915E-4</v>
      </c>
    </row>
    <row r="145" spans="11:12" x14ac:dyDescent="0.25">
      <c r="K145" s="38" t="s">
        <v>1</v>
      </c>
      <c r="L145" s="42">
        <v>2.1162153181591627E-2</v>
      </c>
    </row>
    <row r="146" spans="11:12" x14ac:dyDescent="0.25">
      <c r="K146" s="38" t="s">
        <v>18</v>
      </c>
      <c r="L146" s="42">
        <v>6.4119870410367175E-3</v>
      </c>
    </row>
    <row r="147" spans="11:12" x14ac:dyDescent="0.25">
      <c r="K147" s="38" t="s">
        <v>2</v>
      </c>
      <c r="L147" s="42">
        <v>5.3170169463366009E-2</v>
      </c>
    </row>
    <row r="148" spans="11:12" x14ac:dyDescent="0.25">
      <c r="K148" s="38" t="s">
        <v>17</v>
      </c>
      <c r="L148" s="42">
        <v>1.5212244558896826E-2</v>
      </c>
    </row>
    <row r="149" spans="11:12" x14ac:dyDescent="0.25">
      <c r="K149" s="38" t="s">
        <v>16</v>
      </c>
      <c r="L149" s="42">
        <v>7.9654012294401069E-2</v>
      </c>
    </row>
    <row r="150" spans="11:12" x14ac:dyDescent="0.25">
      <c r="K150" s="38" t="s">
        <v>15</v>
      </c>
      <c r="L150" s="42">
        <v>8.1948828709087887E-2</v>
      </c>
    </row>
    <row r="151" spans="11:12" x14ac:dyDescent="0.25">
      <c r="K151" s="38" t="s">
        <v>14</v>
      </c>
      <c r="L151" s="42">
        <v>1.6105250041535138E-2</v>
      </c>
    </row>
    <row r="152" spans="11:12" x14ac:dyDescent="0.25">
      <c r="K152" s="38" t="s">
        <v>13</v>
      </c>
      <c r="L152" s="42">
        <v>1.7693969097856786E-2</v>
      </c>
    </row>
    <row r="153" spans="11:12" x14ac:dyDescent="0.25">
      <c r="K153" s="38" t="s">
        <v>12</v>
      </c>
      <c r="L153" s="42">
        <v>1.8882912443927563E-2</v>
      </c>
    </row>
    <row r="154" spans="11:12" x14ac:dyDescent="0.25">
      <c r="K154" s="38" t="s">
        <v>11</v>
      </c>
      <c r="L154" s="42">
        <v>1.747590961953813E-2</v>
      </c>
    </row>
    <row r="155" spans="11:12" x14ac:dyDescent="0.25">
      <c r="K155" s="38" t="s">
        <v>10</v>
      </c>
      <c r="L155" s="42">
        <v>0.12617855956138893</v>
      </c>
    </row>
    <row r="156" spans="11:12" x14ac:dyDescent="0.25">
      <c r="K156" s="38" t="s">
        <v>9</v>
      </c>
      <c r="L156" s="42">
        <v>7.5111106496095703E-2</v>
      </c>
    </row>
    <row r="157" spans="11:12" x14ac:dyDescent="0.25">
      <c r="K157" s="38" t="s">
        <v>8</v>
      </c>
      <c r="L157" s="42">
        <v>0.23869205848147532</v>
      </c>
    </row>
    <row r="158" spans="11:12" x14ac:dyDescent="0.25">
      <c r="K158" s="38" t="s">
        <v>7</v>
      </c>
      <c r="L158" s="42">
        <v>7.5453771390596447E-2</v>
      </c>
    </row>
    <row r="159" spans="11:12" x14ac:dyDescent="0.25">
      <c r="K159" s="38" t="s">
        <v>6</v>
      </c>
      <c r="L159" s="42">
        <v>9.9523384283103505E-2</v>
      </c>
    </row>
    <row r="160" spans="11:12" x14ac:dyDescent="0.25">
      <c r="K160" s="38" t="s">
        <v>5</v>
      </c>
      <c r="L160" s="42">
        <v>1.857659079581326E-2</v>
      </c>
    </row>
    <row r="161" spans="11:12" x14ac:dyDescent="0.25">
      <c r="K161" s="38" t="s">
        <v>3</v>
      </c>
      <c r="L161" s="42">
        <v>3.6005773384283103E-2</v>
      </c>
    </row>
    <row r="162" spans="11:12" x14ac:dyDescent="0.25">
      <c r="K162" s="34"/>
      <c r="L162" s="47" t="s">
        <v>20</v>
      </c>
    </row>
    <row r="163" spans="11:12" x14ac:dyDescent="0.25">
      <c r="K163" s="38" t="s">
        <v>19</v>
      </c>
      <c r="L163" s="42">
        <v>1.4851369276467441E-3</v>
      </c>
    </row>
    <row r="164" spans="11:12" x14ac:dyDescent="0.25">
      <c r="K164" s="38" t="s">
        <v>0</v>
      </c>
      <c r="L164" s="42">
        <v>1.0872323168432767E-3</v>
      </c>
    </row>
    <row r="165" spans="11:12" x14ac:dyDescent="0.25">
      <c r="K165" s="38" t="s">
        <v>1</v>
      </c>
      <c r="L165" s="42">
        <v>2.1727833465986515E-2</v>
      </c>
    </row>
    <row r="166" spans="11:12" x14ac:dyDescent="0.25">
      <c r="K166" s="38" t="s">
        <v>18</v>
      </c>
      <c r="L166" s="42">
        <v>6.994154285672214E-3</v>
      </c>
    </row>
    <row r="167" spans="11:12" x14ac:dyDescent="0.25">
      <c r="K167" s="38" t="s">
        <v>2</v>
      </c>
      <c r="L167" s="42">
        <v>5.3308009267078606E-2</v>
      </c>
    </row>
    <row r="168" spans="11:12" x14ac:dyDescent="0.25">
      <c r="K168" s="38" t="s">
        <v>17</v>
      </c>
      <c r="L168" s="42">
        <v>1.617958607591E-2</v>
      </c>
    </row>
    <row r="169" spans="11:12" x14ac:dyDescent="0.25">
      <c r="K169" s="38" t="s">
        <v>16</v>
      </c>
      <c r="L169" s="42">
        <v>7.9938058306816426E-2</v>
      </c>
    </row>
    <row r="170" spans="11:12" x14ac:dyDescent="0.25">
      <c r="K170" s="38" t="s">
        <v>15</v>
      </c>
      <c r="L170" s="42">
        <v>7.0894272206533257E-2</v>
      </c>
    </row>
    <row r="171" spans="11:12" x14ac:dyDescent="0.25">
      <c r="K171" s="38" t="s">
        <v>14</v>
      </c>
      <c r="L171" s="42">
        <v>1.5714429981590453E-2</v>
      </c>
    </row>
    <row r="172" spans="11:12" x14ac:dyDescent="0.25">
      <c r="K172" s="38" t="s">
        <v>13</v>
      </c>
      <c r="L172" s="42">
        <v>1.7552637197696612E-2</v>
      </c>
    </row>
    <row r="173" spans="11:12" x14ac:dyDescent="0.25">
      <c r="K173" s="38" t="s">
        <v>12</v>
      </c>
      <c r="L173" s="42">
        <v>2.0304343731562844E-2</v>
      </c>
    </row>
    <row r="174" spans="11:12" x14ac:dyDescent="0.25">
      <c r="K174" s="38" t="s">
        <v>11</v>
      </c>
      <c r="L174" s="42">
        <v>1.5686408530125422E-2</v>
      </c>
    </row>
    <row r="175" spans="11:12" x14ac:dyDescent="0.25">
      <c r="K175" s="38" t="s">
        <v>10</v>
      </c>
      <c r="L175" s="42">
        <v>0.12632070320436833</v>
      </c>
    </row>
    <row r="176" spans="11:12" x14ac:dyDescent="0.25">
      <c r="K176" s="38" t="s">
        <v>9</v>
      </c>
      <c r="L176" s="42">
        <v>7.2704457971174377E-2</v>
      </c>
    </row>
    <row r="177" spans="11:12" x14ac:dyDescent="0.25">
      <c r="K177" s="38" t="s">
        <v>8</v>
      </c>
      <c r="L177" s="42">
        <v>0.25085363780526759</v>
      </c>
    </row>
    <row r="178" spans="11:12" x14ac:dyDescent="0.25">
      <c r="K178" s="38" t="s">
        <v>7</v>
      </c>
      <c r="L178" s="42">
        <v>7.256995500414222E-2</v>
      </c>
    </row>
    <row r="179" spans="11:12" x14ac:dyDescent="0.25">
      <c r="K179" s="38" t="s">
        <v>6</v>
      </c>
      <c r="L179" s="42">
        <v>0.10154974010927927</v>
      </c>
    </row>
    <row r="180" spans="11:12" x14ac:dyDescent="0.25">
      <c r="K180" s="38" t="s">
        <v>5</v>
      </c>
      <c r="L180" s="42">
        <v>1.7731974487072824E-2</v>
      </c>
    </row>
    <row r="181" spans="11:12" x14ac:dyDescent="0.25">
      <c r="K181" s="38" t="s">
        <v>3</v>
      </c>
      <c r="L181" s="42">
        <v>3.7397429125232917E-2</v>
      </c>
    </row>
    <row r="182" spans="11:12" x14ac:dyDescent="0.25">
      <c r="K182" s="69" t="s">
        <v>56</v>
      </c>
      <c r="L182" s="70"/>
    </row>
    <row r="183" spans="11:12" x14ac:dyDescent="0.25">
      <c r="K183" s="68">
        <v>43904</v>
      </c>
      <c r="L183" s="43">
        <v>100</v>
      </c>
    </row>
    <row r="184" spans="11:12" x14ac:dyDescent="0.25">
      <c r="K184" s="68">
        <v>43911</v>
      </c>
      <c r="L184" s="43">
        <v>99.296317714657718</v>
      </c>
    </row>
    <row r="185" spans="11:12" x14ac:dyDescent="0.25">
      <c r="K185" s="68">
        <v>43918</v>
      </c>
      <c r="L185" s="43">
        <v>96.375553613832579</v>
      </c>
    </row>
    <row r="186" spans="11:12" x14ac:dyDescent="0.25">
      <c r="K186" s="68">
        <v>43925</v>
      </c>
      <c r="L186" s="43">
        <v>93.719042064567446</v>
      </c>
    </row>
    <row r="187" spans="11:12" x14ac:dyDescent="0.25">
      <c r="K187" s="68">
        <v>43932</v>
      </c>
      <c r="L187" s="43">
        <v>91.94945704453815</v>
      </c>
    </row>
    <row r="188" spans="11:12" x14ac:dyDescent="0.25">
      <c r="K188" s="68">
        <v>43939</v>
      </c>
      <c r="L188" s="43">
        <v>91.460424261781782</v>
      </c>
    </row>
    <row r="189" spans="11:12" x14ac:dyDescent="0.25">
      <c r="K189" s="68">
        <v>43946</v>
      </c>
      <c r="L189" s="43">
        <v>91.773970312275026</v>
      </c>
    </row>
    <row r="190" spans="11:12" x14ac:dyDescent="0.25">
      <c r="K190" s="68">
        <v>43953</v>
      </c>
      <c r="L190" s="43">
        <v>92.164331674426521</v>
      </c>
    </row>
    <row r="191" spans="11:12" x14ac:dyDescent="0.25">
      <c r="K191" s="68">
        <v>43960</v>
      </c>
      <c r="L191" s="43">
        <v>92.706147429304167</v>
      </c>
    </row>
    <row r="192" spans="11:12" x14ac:dyDescent="0.25">
      <c r="K192" s="68">
        <v>43967</v>
      </c>
      <c r="L192" s="43">
        <v>93.234755715771158</v>
      </c>
    </row>
    <row r="193" spans="11:12" x14ac:dyDescent="0.25">
      <c r="K193" s="68">
        <v>43974</v>
      </c>
      <c r="L193" s="43">
        <v>93.533668491604857</v>
      </c>
    </row>
    <row r="194" spans="11:12" x14ac:dyDescent="0.25">
      <c r="K194" s="68">
        <v>43981</v>
      </c>
      <c r="L194" s="43">
        <v>94.05609515755863</v>
      </c>
    </row>
    <row r="195" spans="11:12" x14ac:dyDescent="0.25">
      <c r="K195" s="68">
        <v>43988</v>
      </c>
      <c r="L195" s="43">
        <v>94.995542010396193</v>
      </c>
    </row>
    <row r="196" spans="11:12" x14ac:dyDescent="0.25">
      <c r="K196" s="68">
        <v>43995</v>
      </c>
      <c r="L196" s="43">
        <v>95.4620714432114</v>
      </c>
    </row>
    <row r="197" spans="11:12" x14ac:dyDescent="0.25">
      <c r="K197" s="68">
        <v>44002</v>
      </c>
      <c r="L197" s="43">
        <v>95.685078796900939</v>
      </c>
    </row>
    <row r="198" spans="11:12" x14ac:dyDescent="0.25">
      <c r="K198" s="68">
        <v>44009</v>
      </c>
      <c r="L198" s="43">
        <v>95.589315270619437</v>
      </c>
    </row>
    <row r="199" spans="11:12" x14ac:dyDescent="0.25">
      <c r="K199" s="68">
        <v>44016</v>
      </c>
      <c r="L199" s="43">
        <v>96.048406122149387</v>
      </c>
    </row>
    <row r="200" spans="11:12" x14ac:dyDescent="0.25">
      <c r="K200" s="68">
        <v>44023</v>
      </c>
      <c r="L200" s="43">
        <v>96.13680610957978</v>
      </c>
    </row>
    <row r="201" spans="11:12" x14ac:dyDescent="0.25">
      <c r="K201" s="68">
        <v>44030</v>
      </c>
      <c r="L201" s="43">
        <v>95.918099437791469</v>
      </c>
    </row>
    <row r="202" spans="11:12" x14ac:dyDescent="0.25">
      <c r="K202" s="68">
        <v>44037</v>
      </c>
      <c r="L202" s="43">
        <v>95.887137398475801</v>
      </c>
    </row>
    <row r="203" spans="11:12" x14ac:dyDescent="0.25">
      <c r="K203" s="68">
        <v>44044</v>
      </c>
      <c r="L203" s="43">
        <v>95.429101174554802</v>
      </c>
    </row>
    <row r="204" spans="11:12" x14ac:dyDescent="0.25">
      <c r="K204" s="68">
        <v>44051</v>
      </c>
      <c r="L204" s="43">
        <v>95.146919953642524</v>
      </c>
    </row>
    <row r="205" spans="11:12" x14ac:dyDescent="0.25">
      <c r="K205" s="68" t="s">
        <v>57</v>
      </c>
      <c r="L205" s="43" t="s">
        <v>57</v>
      </c>
    </row>
    <row r="206" spans="11:12" x14ac:dyDescent="0.25">
      <c r="K206" s="68" t="s">
        <v>57</v>
      </c>
      <c r="L206" s="43" t="s">
        <v>57</v>
      </c>
    </row>
    <row r="207" spans="11:12" x14ac:dyDescent="0.25">
      <c r="K207" s="68" t="s">
        <v>57</v>
      </c>
      <c r="L207" s="43" t="s">
        <v>57</v>
      </c>
    </row>
    <row r="208" spans="11:12" x14ac:dyDescent="0.25">
      <c r="K208" s="68" t="s">
        <v>57</v>
      </c>
      <c r="L208" s="43" t="s">
        <v>57</v>
      </c>
    </row>
    <row r="209" spans="11:12" x14ac:dyDescent="0.25">
      <c r="K209" s="68" t="s">
        <v>57</v>
      </c>
      <c r="L209" s="43" t="s">
        <v>57</v>
      </c>
    </row>
    <row r="210" spans="11:12" x14ac:dyDescent="0.25">
      <c r="K210" s="68" t="s">
        <v>57</v>
      </c>
      <c r="L210" s="43" t="s">
        <v>57</v>
      </c>
    </row>
    <row r="211" spans="11:12" x14ac:dyDescent="0.25">
      <c r="K211" s="68" t="s">
        <v>57</v>
      </c>
      <c r="L211" s="43" t="s">
        <v>57</v>
      </c>
    </row>
    <row r="212" spans="11:12" x14ac:dyDescent="0.25">
      <c r="K212" s="68" t="s">
        <v>57</v>
      </c>
      <c r="L212" s="43" t="s">
        <v>57</v>
      </c>
    </row>
    <row r="213" spans="11:12" x14ac:dyDescent="0.25">
      <c r="K213" s="68" t="s">
        <v>57</v>
      </c>
      <c r="L213" s="43" t="s">
        <v>57</v>
      </c>
    </row>
    <row r="214" spans="11:12" x14ac:dyDescent="0.25">
      <c r="K214" s="68" t="s">
        <v>57</v>
      </c>
      <c r="L214" s="43" t="s">
        <v>57</v>
      </c>
    </row>
    <row r="215" spans="11:12" x14ac:dyDescent="0.25">
      <c r="K215" s="68" t="s">
        <v>57</v>
      </c>
      <c r="L215" s="43" t="s">
        <v>57</v>
      </c>
    </row>
    <row r="216" spans="11:12" x14ac:dyDescent="0.25">
      <c r="K216" s="68" t="s">
        <v>57</v>
      </c>
      <c r="L216" s="43" t="s">
        <v>57</v>
      </c>
    </row>
    <row r="217" spans="11:12" x14ac:dyDescent="0.25">
      <c r="K217" s="68" t="s">
        <v>57</v>
      </c>
      <c r="L217" s="43" t="s">
        <v>57</v>
      </c>
    </row>
    <row r="218" spans="11:12" x14ac:dyDescent="0.25">
      <c r="K218" s="68" t="s">
        <v>57</v>
      </c>
      <c r="L218" s="43" t="s">
        <v>57</v>
      </c>
    </row>
    <row r="219" spans="11:12" x14ac:dyDescent="0.25">
      <c r="K219" s="68" t="s">
        <v>57</v>
      </c>
      <c r="L219" s="43" t="s">
        <v>57</v>
      </c>
    </row>
    <row r="220" spans="11:12" x14ac:dyDescent="0.25">
      <c r="K220" s="68" t="s">
        <v>57</v>
      </c>
      <c r="L220" s="43" t="s">
        <v>57</v>
      </c>
    </row>
    <row r="221" spans="11:12" x14ac:dyDescent="0.25">
      <c r="K221" s="68" t="s">
        <v>57</v>
      </c>
      <c r="L221" s="43" t="s">
        <v>57</v>
      </c>
    </row>
    <row r="222" spans="11:12" x14ac:dyDescent="0.25">
      <c r="K222" s="68" t="s">
        <v>57</v>
      </c>
      <c r="L222" s="43" t="s">
        <v>57</v>
      </c>
    </row>
    <row r="223" spans="11:12" x14ac:dyDescent="0.25">
      <c r="K223" s="68"/>
      <c r="L223" s="43" t="s">
        <v>57</v>
      </c>
    </row>
    <row r="224" spans="11:12" x14ac:dyDescent="0.25">
      <c r="K224" s="69" t="s">
        <v>58</v>
      </c>
      <c r="L224" s="70"/>
    </row>
    <row r="225" spans="11:12" x14ac:dyDescent="0.25">
      <c r="K225" s="68">
        <v>43904</v>
      </c>
      <c r="L225" s="43">
        <v>100</v>
      </c>
    </row>
    <row r="226" spans="11:12" x14ac:dyDescent="0.25">
      <c r="K226" s="68">
        <v>43911</v>
      </c>
      <c r="L226" s="43">
        <v>99.679022327736917</v>
      </c>
    </row>
    <row r="227" spans="11:12" x14ac:dyDescent="0.25">
      <c r="K227" s="68">
        <v>43918</v>
      </c>
      <c r="L227" s="43">
        <v>98.415563097365649</v>
      </c>
    </row>
    <row r="228" spans="11:12" x14ac:dyDescent="0.25">
      <c r="K228" s="68">
        <v>43925</v>
      </c>
      <c r="L228" s="43">
        <v>96.74345147651735</v>
      </c>
    </row>
    <row r="229" spans="11:12" x14ac:dyDescent="0.25">
      <c r="K229" s="68">
        <v>43932</v>
      </c>
      <c r="L229" s="43">
        <v>94.153469973475467</v>
      </c>
    </row>
    <row r="230" spans="11:12" x14ac:dyDescent="0.25">
      <c r="K230" s="68">
        <v>43939</v>
      </c>
      <c r="L230" s="43">
        <v>94.028014187640679</v>
      </c>
    </row>
    <row r="231" spans="11:12" x14ac:dyDescent="0.25">
      <c r="K231" s="68">
        <v>43946</v>
      </c>
      <c r="L231" s="43">
        <v>94.241584667163124</v>
      </c>
    </row>
    <row r="232" spans="11:12" x14ac:dyDescent="0.25">
      <c r="K232" s="68">
        <v>43953</v>
      </c>
      <c r="L232" s="43">
        <v>94.69945507829739</v>
      </c>
    </row>
    <row r="233" spans="11:12" x14ac:dyDescent="0.25">
      <c r="K233" s="68">
        <v>43960</v>
      </c>
      <c r="L233" s="43">
        <v>93.348592743954768</v>
      </c>
    </row>
    <row r="234" spans="11:12" x14ac:dyDescent="0.25">
      <c r="K234" s="68">
        <v>43967</v>
      </c>
      <c r="L234" s="43">
        <v>92.688891497721542</v>
      </c>
    </row>
    <row r="235" spans="11:12" x14ac:dyDescent="0.25">
      <c r="K235" s="68">
        <v>43974</v>
      </c>
      <c r="L235" s="43">
        <v>92.290915163631269</v>
      </c>
    </row>
    <row r="236" spans="11:12" x14ac:dyDescent="0.25">
      <c r="K236" s="68">
        <v>43981</v>
      </c>
      <c r="L236" s="43">
        <v>93.57239198043645</v>
      </c>
    </row>
    <row r="237" spans="11:12" x14ac:dyDescent="0.25">
      <c r="K237" s="68">
        <v>43988</v>
      </c>
      <c r="L237" s="43">
        <v>95.371011678454039</v>
      </c>
    </row>
    <row r="238" spans="11:12" x14ac:dyDescent="0.25">
      <c r="K238" s="68">
        <v>43995</v>
      </c>
      <c r="L238" s="43">
        <v>96.012368220871494</v>
      </c>
    </row>
    <row r="239" spans="11:12" x14ac:dyDescent="0.25">
      <c r="K239" s="68">
        <v>44002</v>
      </c>
      <c r="L239" s="43">
        <v>96.877479639549776</v>
      </c>
    </row>
    <row r="240" spans="11:12" x14ac:dyDescent="0.25">
      <c r="K240" s="68">
        <v>44009</v>
      </c>
      <c r="L240" s="43">
        <v>96.890505832900416</v>
      </c>
    </row>
    <row r="241" spans="11:12" x14ac:dyDescent="0.25">
      <c r="K241" s="68">
        <v>44016</v>
      </c>
      <c r="L241" s="43">
        <v>98.279295387150043</v>
      </c>
    </row>
    <row r="242" spans="11:12" x14ac:dyDescent="0.25">
      <c r="K242" s="68">
        <v>44023</v>
      </c>
      <c r="L242" s="43">
        <v>95.658793558774207</v>
      </c>
    </row>
    <row r="243" spans="11:12" x14ac:dyDescent="0.25">
      <c r="K243" s="68">
        <v>44030</v>
      </c>
      <c r="L243" s="43">
        <v>95.02122093102065</v>
      </c>
    </row>
    <row r="244" spans="11:12" x14ac:dyDescent="0.25">
      <c r="K244" s="68">
        <v>44037</v>
      </c>
      <c r="L244" s="43">
        <v>94.374427637612939</v>
      </c>
    </row>
    <row r="245" spans="11:12" x14ac:dyDescent="0.25">
      <c r="K245" s="68">
        <v>44044</v>
      </c>
      <c r="L245" s="43">
        <v>94.068434121324231</v>
      </c>
    </row>
    <row r="246" spans="11:12" x14ac:dyDescent="0.25">
      <c r="K246" s="68">
        <v>44051</v>
      </c>
      <c r="L246" s="43">
        <v>93.815619314843516</v>
      </c>
    </row>
    <row r="247" spans="11:12" x14ac:dyDescent="0.25">
      <c r="K247" s="68" t="s">
        <v>57</v>
      </c>
      <c r="L247" s="43" t="s">
        <v>57</v>
      </c>
    </row>
    <row r="248" spans="11:12" x14ac:dyDescent="0.25">
      <c r="K248" s="68" t="s">
        <v>57</v>
      </c>
      <c r="L248" s="43" t="s">
        <v>57</v>
      </c>
    </row>
    <row r="249" spans="11:12" x14ac:dyDescent="0.25">
      <c r="K249" s="68" t="s">
        <v>57</v>
      </c>
      <c r="L249" s="43" t="s">
        <v>57</v>
      </c>
    </row>
    <row r="250" spans="11:12" x14ac:dyDescent="0.25">
      <c r="K250" s="68" t="s">
        <v>57</v>
      </c>
      <c r="L250" s="43" t="s">
        <v>57</v>
      </c>
    </row>
    <row r="251" spans="11:12" x14ac:dyDescent="0.25">
      <c r="K251" s="68" t="s">
        <v>57</v>
      </c>
      <c r="L251" s="43" t="s">
        <v>57</v>
      </c>
    </row>
    <row r="252" spans="11:12" x14ac:dyDescent="0.25">
      <c r="K252" s="68" t="s">
        <v>57</v>
      </c>
      <c r="L252" s="43" t="s">
        <v>57</v>
      </c>
    </row>
    <row r="253" spans="11:12" x14ac:dyDescent="0.25">
      <c r="K253" s="68" t="s">
        <v>57</v>
      </c>
      <c r="L253" s="43" t="s">
        <v>57</v>
      </c>
    </row>
    <row r="254" spans="11:12" x14ac:dyDescent="0.25">
      <c r="K254" s="68" t="s">
        <v>57</v>
      </c>
      <c r="L254" s="43" t="s">
        <v>57</v>
      </c>
    </row>
    <row r="255" spans="11:12" x14ac:dyDescent="0.25">
      <c r="K255" s="68" t="s">
        <v>57</v>
      </c>
      <c r="L255" s="43" t="s">
        <v>57</v>
      </c>
    </row>
    <row r="256" spans="11:12" x14ac:dyDescent="0.25">
      <c r="K256" s="68" t="s">
        <v>57</v>
      </c>
      <c r="L256" s="43" t="s">
        <v>57</v>
      </c>
    </row>
    <row r="257" spans="11:12" x14ac:dyDescent="0.25">
      <c r="K257" s="68" t="s">
        <v>57</v>
      </c>
      <c r="L257" s="43" t="s">
        <v>57</v>
      </c>
    </row>
    <row r="258" spans="11:12" x14ac:dyDescent="0.25">
      <c r="K258" s="68" t="s">
        <v>57</v>
      </c>
      <c r="L258" s="43" t="s">
        <v>57</v>
      </c>
    </row>
    <row r="259" spans="11:12" x14ac:dyDescent="0.25">
      <c r="K259" s="68" t="s">
        <v>57</v>
      </c>
      <c r="L259" s="43" t="s">
        <v>57</v>
      </c>
    </row>
    <row r="260" spans="11:12" x14ac:dyDescent="0.25">
      <c r="K260" s="68" t="s">
        <v>57</v>
      </c>
      <c r="L260" s="43" t="s">
        <v>57</v>
      </c>
    </row>
    <row r="261" spans="11:12" x14ac:dyDescent="0.25">
      <c r="K261" s="68" t="s">
        <v>57</v>
      </c>
      <c r="L261" s="43" t="s">
        <v>57</v>
      </c>
    </row>
    <row r="262" spans="11:12" x14ac:dyDescent="0.25">
      <c r="K262" s="68" t="s">
        <v>57</v>
      </c>
      <c r="L262" s="43" t="s">
        <v>57</v>
      </c>
    </row>
    <row r="263" spans="11:12" x14ac:dyDescent="0.25">
      <c r="K263" s="68" t="s">
        <v>57</v>
      </c>
      <c r="L263" s="43" t="s">
        <v>57</v>
      </c>
    </row>
    <row r="264" spans="11:12" x14ac:dyDescent="0.25">
      <c r="K264" s="68" t="s">
        <v>57</v>
      </c>
      <c r="L264" s="43" t="s">
        <v>57</v>
      </c>
    </row>
    <row r="265" spans="11:12" x14ac:dyDescent="0.25">
      <c r="K265" s="68"/>
      <c r="L265" s="43" t="s">
        <v>57</v>
      </c>
    </row>
    <row r="266" spans="11:12" x14ac:dyDescent="0.25">
      <c r="K266" s="70"/>
      <c r="L266" s="70"/>
    </row>
    <row r="267" spans="11:12" x14ac:dyDescent="0.25">
      <c r="K267" s="69" t="s">
        <v>59</v>
      </c>
      <c r="L267" s="69"/>
    </row>
    <row r="268" spans="11:12" x14ac:dyDescent="0.25">
      <c r="K268" s="68">
        <v>43904</v>
      </c>
      <c r="L268" s="43">
        <v>100</v>
      </c>
    </row>
    <row r="269" spans="11:12" x14ac:dyDescent="0.25">
      <c r="K269" s="68">
        <v>43911</v>
      </c>
      <c r="L269" s="43">
        <v>99.341668051171297</v>
      </c>
    </row>
    <row r="270" spans="11:12" x14ac:dyDescent="0.25">
      <c r="K270" s="68">
        <v>43918</v>
      </c>
      <c r="L270" s="43">
        <v>96.811658913440766</v>
      </c>
    </row>
    <row r="271" spans="11:12" x14ac:dyDescent="0.25">
      <c r="K271" s="68">
        <v>43925</v>
      </c>
      <c r="L271" s="43">
        <v>94.555781691310841</v>
      </c>
    </row>
    <row r="272" spans="11:12" x14ac:dyDescent="0.25">
      <c r="K272" s="68">
        <v>43932</v>
      </c>
      <c r="L272" s="43">
        <v>93.133722379132749</v>
      </c>
    </row>
    <row r="273" spans="11:12" x14ac:dyDescent="0.25">
      <c r="K273" s="68">
        <v>43939</v>
      </c>
      <c r="L273" s="43">
        <v>92.381417178933376</v>
      </c>
    </row>
    <row r="274" spans="11:12" x14ac:dyDescent="0.25">
      <c r="K274" s="68">
        <v>43946</v>
      </c>
      <c r="L274" s="43">
        <v>92.163357700614725</v>
      </c>
    </row>
    <row r="275" spans="11:12" x14ac:dyDescent="0.25">
      <c r="K275" s="68">
        <v>43953</v>
      </c>
      <c r="L275" s="43">
        <v>92.818574514038872</v>
      </c>
    </row>
    <row r="276" spans="11:12" x14ac:dyDescent="0.25">
      <c r="K276" s="68">
        <v>43960</v>
      </c>
      <c r="L276" s="43">
        <v>93.458734839674364</v>
      </c>
    </row>
    <row r="277" spans="11:12" x14ac:dyDescent="0.25">
      <c r="K277" s="68">
        <v>43967</v>
      </c>
      <c r="L277" s="43">
        <v>93.896930553248055</v>
      </c>
    </row>
    <row r="278" spans="11:12" x14ac:dyDescent="0.25">
      <c r="K278" s="68">
        <v>43974</v>
      </c>
      <c r="L278" s="43">
        <v>94.391198704103672</v>
      </c>
    </row>
    <row r="279" spans="11:12" x14ac:dyDescent="0.25">
      <c r="K279" s="68">
        <v>43981</v>
      </c>
      <c r="L279" s="43">
        <v>94.584856288419999</v>
      </c>
    </row>
    <row r="280" spans="11:12" x14ac:dyDescent="0.25">
      <c r="K280" s="68">
        <v>43988</v>
      </c>
      <c r="L280" s="43">
        <v>94.89688901810932</v>
      </c>
    </row>
    <row r="281" spans="11:12" x14ac:dyDescent="0.25">
      <c r="K281" s="68">
        <v>43995</v>
      </c>
      <c r="L281" s="43">
        <v>95.12533228110982</v>
      </c>
    </row>
    <row r="282" spans="11:12" x14ac:dyDescent="0.25">
      <c r="K282" s="68">
        <v>44002</v>
      </c>
      <c r="L282" s="43">
        <v>95.293549592955642</v>
      </c>
    </row>
    <row r="283" spans="11:12" x14ac:dyDescent="0.25">
      <c r="K283" s="68">
        <v>44009</v>
      </c>
      <c r="L283" s="43">
        <v>95.834544774879546</v>
      </c>
    </row>
    <row r="284" spans="11:12" x14ac:dyDescent="0.25">
      <c r="K284" s="68">
        <v>44016</v>
      </c>
      <c r="L284" s="43">
        <v>96.340235088885194</v>
      </c>
    </row>
    <row r="285" spans="11:12" x14ac:dyDescent="0.25">
      <c r="K285" s="68">
        <v>44023</v>
      </c>
      <c r="L285" s="43">
        <v>96.592041867419837</v>
      </c>
    </row>
    <row r="286" spans="11:12" x14ac:dyDescent="0.25">
      <c r="K286" s="68">
        <v>44030</v>
      </c>
      <c r="L286" s="43">
        <v>96.163710749293912</v>
      </c>
    </row>
    <row r="287" spans="11:12" x14ac:dyDescent="0.25">
      <c r="K287" s="68">
        <v>44037</v>
      </c>
      <c r="L287" s="43">
        <v>95.915538295397909</v>
      </c>
    </row>
    <row r="288" spans="11:12" x14ac:dyDescent="0.25">
      <c r="K288" s="68">
        <v>44044</v>
      </c>
      <c r="L288" s="43">
        <v>95.801835853131749</v>
      </c>
    </row>
    <row r="289" spans="11:12" x14ac:dyDescent="0.25">
      <c r="K289" s="68">
        <v>44051</v>
      </c>
      <c r="L289" s="43">
        <v>94.494216231932228</v>
      </c>
    </row>
    <row r="290" spans="11:12" x14ac:dyDescent="0.25">
      <c r="K290" s="68" t="s">
        <v>57</v>
      </c>
      <c r="L290" s="43" t="s">
        <v>57</v>
      </c>
    </row>
    <row r="291" spans="11:12" x14ac:dyDescent="0.25">
      <c r="K291" s="68" t="s">
        <v>57</v>
      </c>
      <c r="L291" s="43" t="s">
        <v>57</v>
      </c>
    </row>
    <row r="292" spans="11:12" x14ac:dyDescent="0.25">
      <c r="K292" s="68" t="s">
        <v>57</v>
      </c>
      <c r="L292" s="43" t="s">
        <v>57</v>
      </c>
    </row>
    <row r="293" spans="11:12" x14ac:dyDescent="0.25">
      <c r="K293" s="68" t="s">
        <v>57</v>
      </c>
      <c r="L293" s="43" t="s">
        <v>57</v>
      </c>
    </row>
    <row r="294" spans="11:12" x14ac:dyDescent="0.25">
      <c r="K294" s="68" t="s">
        <v>57</v>
      </c>
      <c r="L294" s="43" t="s">
        <v>57</v>
      </c>
    </row>
    <row r="295" spans="11:12" x14ac:dyDescent="0.25">
      <c r="K295" s="68" t="s">
        <v>57</v>
      </c>
      <c r="L295" s="43" t="s">
        <v>57</v>
      </c>
    </row>
    <row r="296" spans="11:12" x14ac:dyDescent="0.25">
      <c r="K296" s="68" t="s">
        <v>57</v>
      </c>
      <c r="L296" s="43" t="s">
        <v>57</v>
      </c>
    </row>
    <row r="297" spans="11:12" x14ac:dyDescent="0.25">
      <c r="K297" s="68" t="s">
        <v>57</v>
      </c>
      <c r="L297" s="43" t="s">
        <v>57</v>
      </c>
    </row>
    <row r="298" spans="11:12" x14ac:dyDescent="0.25">
      <c r="K298" s="68" t="s">
        <v>57</v>
      </c>
      <c r="L298" s="43" t="s">
        <v>57</v>
      </c>
    </row>
    <row r="299" spans="11:12" x14ac:dyDescent="0.25">
      <c r="K299" s="68" t="s">
        <v>57</v>
      </c>
      <c r="L299" s="43" t="s">
        <v>57</v>
      </c>
    </row>
    <row r="300" spans="11:12" x14ac:dyDescent="0.25">
      <c r="K300" s="68" t="s">
        <v>57</v>
      </c>
      <c r="L300" s="43" t="s">
        <v>57</v>
      </c>
    </row>
    <row r="301" spans="11:12" x14ac:dyDescent="0.25">
      <c r="K301" s="68" t="s">
        <v>57</v>
      </c>
      <c r="L301" s="43" t="s">
        <v>57</v>
      </c>
    </row>
    <row r="302" spans="11:12" x14ac:dyDescent="0.25">
      <c r="K302" s="68" t="s">
        <v>57</v>
      </c>
      <c r="L302" s="43" t="s">
        <v>57</v>
      </c>
    </row>
    <row r="303" spans="11:12" x14ac:dyDescent="0.25">
      <c r="K303" s="68" t="s">
        <v>57</v>
      </c>
      <c r="L303" s="43" t="s">
        <v>57</v>
      </c>
    </row>
    <row r="304" spans="11:12" x14ac:dyDescent="0.25">
      <c r="K304" s="68" t="s">
        <v>57</v>
      </c>
      <c r="L304" s="43" t="s">
        <v>57</v>
      </c>
    </row>
    <row r="305" spans="11:12" x14ac:dyDescent="0.25">
      <c r="K305" s="68" t="s">
        <v>57</v>
      </c>
      <c r="L305" s="43" t="s">
        <v>57</v>
      </c>
    </row>
    <row r="306" spans="11:12" x14ac:dyDescent="0.25">
      <c r="K306" s="68" t="s">
        <v>57</v>
      </c>
      <c r="L306" s="43" t="s">
        <v>57</v>
      </c>
    </row>
    <row r="307" spans="11:12" x14ac:dyDescent="0.25">
      <c r="K307" s="68" t="s">
        <v>57</v>
      </c>
      <c r="L307" s="43" t="s">
        <v>57</v>
      </c>
    </row>
    <row r="308" spans="11:12" x14ac:dyDescent="0.25">
      <c r="K308" s="68"/>
      <c r="L308" s="43" t="s">
        <v>57</v>
      </c>
    </row>
    <row r="309" spans="11:12" x14ac:dyDescent="0.25">
      <c r="K309" s="69" t="s">
        <v>60</v>
      </c>
      <c r="L309" s="69"/>
    </row>
    <row r="310" spans="11:12" x14ac:dyDescent="0.25">
      <c r="K310" s="68">
        <v>43904</v>
      </c>
      <c r="L310" s="43">
        <v>100</v>
      </c>
    </row>
    <row r="311" spans="11:12" x14ac:dyDescent="0.25">
      <c r="K311" s="68">
        <v>43911</v>
      </c>
      <c r="L311" s="43">
        <v>98.782986396910218</v>
      </c>
    </row>
    <row r="312" spans="11:12" x14ac:dyDescent="0.25">
      <c r="K312" s="68">
        <v>43918</v>
      </c>
      <c r="L312" s="43">
        <v>97.671551815330048</v>
      </c>
    </row>
    <row r="313" spans="11:12" x14ac:dyDescent="0.25">
      <c r="K313" s="68">
        <v>43925</v>
      </c>
      <c r="L313" s="43">
        <v>98.363869946115798</v>
      </c>
    </row>
    <row r="314" spans="11:12" x14ac:dyDescent="0.25">
      <c r="K314" s="68">
        <v>43932</v>
      </c>
      <c r="L314" s="43">
        <v>98.276128849378637</v>
      </c>
    </row>
    <row r="315" spans="11:12" x14ac:dyDescent="0.25">
      <c r="K315" s="68">
        <v>43939</v>
      </c>
      <c r="L315" s="43">
        <v>98.247824134943642</v>
      </c>
    </row>
    <row r="316" spans="11:12" x14ac:dyDescent="0.25">
      <c r="K316" s="68">
        <v>43946</v>
      </c>
      <c r="L316" s="43">
        <v>97.885395575719116</v>
      </c>
    </row>
    <row r="317" spans="11:12" x14ac:dyDescent="0.25">
      <c r="K317" s="68">
        <v>43953</v>
      </c>
      <c r="L317" s="43">
        <v>99.087371549366054</v>
      </c>
    </row>
    <row r="318" spans="11:12" x14ac:dyDescent="0.25">
      <c r="K318" s="68">
        <v>43960</v>
      </c>
      <c r="L318" s="43">
        <v>99.835373444518765</v>
      </c>
    </row>
    <row r="319" spans="11:12" x14ac:dyDescent="0.25">
      <c r="K319" s="68">
        <v>43967</v>
      </c>
      <c r="L319" s="43">
        <v>97.519434452805768</v>
      </c>
    </row>
    <row r="320" spans="11:12" x14ac:dyDescent="0.25">
      <c r="K320" s="68">
        <v>43974</v>
      </c>
      <c r="L320" s="43">
        <v>96.273587636154772</v>
      </c>
    </row>
    <row r="321" spans="11:12" x14ac:dyDescent="0.25">
      <c r="K321" s="68">
        <v>43981</v>
      </c>
      <c r="L321" s="43">
        <v>96.818145518207047</v>
      </c>
    </row>
    <row r="322" spans="11:12" x14ac:dyDescent="0.25">
      <c r="K322" s="68">
        <v>43988</v>
      </c>
      <c r="L322" s="43">
        <v>97.772038415460983</v>
      </c>
    </row>
    <row r="323" spans="11:12" x14ac:dyDescent="0.25">
      <c r="K323" s="68">
        <v>43995</v>
      </c>
      <c r="L323" s="43">
        <v>97.788311662691996</v>
      </c>
    </row>
    <row r="324" spans="11:12" x14ac:dyDescent="0.25">
      <c r="K324" s="68">
        <v>44002</v>
      </c>
      <c r="L324" s="43">
        <v>98.372249925798315</v>
      </c>
    </row>
    <row r="325" spans="11:12" x14ac:dyDescent="0.25">
      <c r="K325" s="68">
        <v>44009</v>
      </c>
      <c r="L325" s="43">
        <v>99.493427928593761</v>
      </c>
    </row>
    <row r="326" spans="11:12" x14ac:dyDescent="0.25">
      <c r="K326" s="68">
        <v>44016</v>
      </c>
      <c r="L326" s="43">
        <v>100.9841642904715</v>
      </c>
    </row>
    <row r="327" spans="11:12" x14ac:dyDescent="0.25">
      <c r="K327" s="68">
        <v>44023</v>
      </c>
      <c r="L327" s="43">
        <v>99.45991444700762</v>
      </c>
    </row>
    <row r="328" spans="11:12" x14ac:dyDescent="0.25">
      <c r="K328" s="68">
        <v>44030</v>
      </c>
      <c r="L328" s="43">
        <v>97.794918228430816</v>
      </c>
    </row>
    <row r="329" spans="11:12" x14ac:dyDescent="0.25">
      <c r="K329" s="68">
        <v>44037</v>
      </c>
      <c r="L329" s="43">
        <v>96.477493413453203</v>
      </c>
    </row>
    <row r="330" spans="11:12" x14ac:dyDescent="0.25">
      <c r="K330" s="68">
        <v>44044</v>
      </c>
      <c r="L330" s="43">
        <v>96.637579816076212</v>
      </c>
    </row>
    <row r="331" spans="11:12" x14ac:dyDescent="0.25">
      <c r="K331" s="68">
        <v>44051</v>
      </c>
      <c r="L331" s="43">
        <v>96.097640229326174</v>
      </c>
    </row>
    <row r="332" spans="11:12" x14ac:dyDescent="0.25">
      <c r="K332" s="68" t="s">
        <v>57</v>
      </c>
      <c r="L332" s="43" t="s">
        <v>57</v>
      </c>
    </row>
    <row r="333" spans="11:12" x14ac:dyDescent="0.25">
      <c r="K333" s="68" t="s">
        <v>57</v>
      </c>
      <c r="L333" s="43" t="s">
        <v>57</v>
      </c>
    </row>
    <row r="334" spans="11:12" x14ac:dyDescent="0.25">
      <c r="K334" s="68" t="s">
        <v>57</v>
      </c>
      <c r="L334" s="43" t="s">
        <v>57</v>
      </c>
    </row>
    <row r="335" spans="11:12" x14ac:dyDescent="0.25">
      <c r="K335" s="68" t="s">
        <v>57</v>
      </c>
      <c r="L335" s="43" t="s">
        <v>57</v>
      </c>
    </row>
    <row r="336" spans="11:12" x14ac:dyDescent="0.25">
      <c r="K336" s="68" t="s">
        <v>57</v>
      </c>
      <c r="L336" s="43" t="s">
        <v>57</v>
      </c>
    </row>
    <row r="337" spans="11:12" x14ac:dyDescent="0.25">
      <c r="K337" s="68" t="s">
        <v>57</v>
      </c>
      <c r="L337" s="43" t="s">
        <v>57</v>
      </c>
    </row>
    <row r="338" spans="11:12" x14ac:dyDescent="0.25">
      <c r="K338" s="68" t="s">
        <v>57</v>
      </c>
      <c r="L338" s="43" t="s">
        <v>57</v>
      </c>
    </row>
    <row r="339" spans="11:12" x14ac:dyDescent="0.25">
      <c r="K339" s="68" t="s">
        <v>57</v>
      </c>
      <c r="L339" s="43" t="s">
        <v>57</v>
      </c>
    </row>
    <row r="340" spans="11:12" x14ac:dyDescent="0.25">
      <c r="K340" s="68" t="s">
        <v>57</v>
      </c>
      <c r="L340" s="43" t="s">
        <v>57</v>
      </c>
    </row>
    <row r="341" spans="11:12" x14ac:dyDescent="0.25">
      <c r="K341" s="68" t="s">
        <v>57</v>
      </c>
      <c r="L341" s="43" t="s">
        <v>57</v>
      </c>
    </row>
    <row r="342" spans="11:12" x14ac:dyDescent="0.25">
      <c r="K342" s="68" t="s">
        <v>57</v>
      </c>
      <c r="L342" s="43" t="s">
        <v>57</v>
      </c>
    </row>
    <row r="343" spans="11:12" x14ac:dyDescent="0.25">
      <c r="K343" s="68" t="s">
        <v>57</v>
      </c>
      <c r="L343" s="43" t="s">
        <v>57</v>
      </c>
    </row>
    <row r="344" spans="11:12" x14ac:dyDescent="0.25">
      <c r="K344" s="68" t="s">
        <v>57</v>
      </c>
      <c r="L344" s="43" t="s">
        <v>57</v>
      </c>
    </row>
    <row r="345" spans="11:12" x14ac:dyDescent="0.25">
      <c r="K345" s="68" t="s">
        <v>57</v>
      </c>
      <c r="L345" s="43" t="s">
        <v>57</v>
      </c>
    </row>
    <row r="346" spans="11:12" x14ac:dyDescent="0.25">
      <c r="K346" s="68" t="s">
        <v>57</v>
      </c>
      <c r="L346" s="43" t="s">
        <v>57</v>
      </c>
    </row>
    <row r="347" spans="11:12" x14ac:dyDescent="0.25">
      <c r="K347" s="68" t="s">
        <v>57</v>
      </c>
      <c r="L347" s="43" t="s">
        <v>57</v>
      </c>
    </row>
    <row r="348" spans="11:12" x14ac:dyDescent="0.25">
      <c r="K348" s="68" t="s">
        <v>57</v>
      </c>
      <c r="L348" s="43" t="s">
        <v>57</v>
      </c>
    </row>
    <row r="349" spans="11:12" x14ac:dyDescent="0.25">
      <c r="K349" s="68" t="s">
        <v>57</v>
      </c>
      <c r="L349" s="43" t="s">
        <v>57</v>
      </c>
    </row>
    <row r="350" spans="11:12" x14ac:dyDescent="0.25">
      <c r="K350" s="68"/>
      <c r="L350" s="43" t="s">
        <v>57</v>
      </c>
    </row>
    <row r="351" spans="11:12" x14ac:dyDescent="0.25">
      <c r="K351" s="67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Contents</vt:lpstr>
      <vt:lpstr>New South Wales</vt:lpstr>
      <vt:lpstr>Victoria</vt:lpstr>
      <vt:lpstr>Queensland</vt:lpstr>
      <vt:lpstr>South Australia</vt:lpstr>
      <vt:lpstr>Western Australia</vt:lpstr>
      <vt:lpstr>Tasmania</vt:lpstr>
      <vt:lpstr>Northern Territory</vt:lpstr>
      <vt:lpstr>Australian Capital Territory</vt:lpstr>
      <vt:lpstr>'Australian Capital Territory'!Print_Area</vt:lpstr>
      <vt:lpstr>'New South Wales'!Print_Area</vt:lpstr>
      <vt:lpstr>'Northern Territory'!Print_Area</vt:lpstr>
      <vt:lpstr>Queensland!Print_Area</vt:lpstr>
      <vt:lpstr>'South Australia'!Print_Area</vt:lpstr>
      <vt:lpstr>Tasmania!Print_Area</vt:lpstr>
      <vt:lpstr>Victoria!Print_Area</vt:lpstr>
      <vt:lpstr>'Western Australia'!Print_Area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2020-06-12T04:10:55Z</dcterms:created>
  <dcterms:modified xsi:type="dcterms:W3CDTF">2020-08-21T00:12:09Z</dcterms:modified>
</cp:coreProperties>
</file>