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filterPrivacy="1" codeName="ThisWorkbook"/>
  <xr:revisionPtr revIDLastSave="0" documentId="13_ncr:1_{B6F0E48F-D62F-4D14-9441-73E511E002B1}" xr6:coauthVersionLast="36" xr6:coauthVersionMax="36" xr10:uidLastSave="{00000000-0000-0000-0000-000000000000}"/>
  <bookViews>
    <workbookView xWindow="0" yWindow="0" windowWidth="23040" windowHeight="9195" xr2:uid="{00000000-000D-0000-FFFF-FFFF00000000}"/>
  </bookViews>
  <sheets>
    <sheet name="Contents" sheetId="2" r:id="rId1"/>
    <sheet name="National Spotlight" sheetId="45" r:id="rId2"/>
  </sheets>
  <definedNames>
    <definedName name="_AMO_UniqueIdentifier" hidden="1">"'2995e12c-7f92-4103-a2d1-a1d598d57c6f'"</definedName>
    <definedName name="_xlnm.Print_Area" localSheetId="1">'National Spotlight'!$A$1:$I$135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45" l="1"/>
  <c r="B8" i="45"/>
  <c r="A3" i="45"/>
  <c r="A92" i="45" l="1"/>
  <c r="H8" i="45" l="1"/>
  <c r="D8" i="45"/>
  <c r="G8" i="45"/>
  <c r="C8" i="45"/>
  <c r="I8" i="45"/>
  <c r="E8" i="45"/>
</calcChain>
</file>

<file path=xl/sharedStrings.xml><?xml version="1.0" encoding="utf-8"?>
<sst xmlns="http://schemas.openxmlformats.org/spreadsheetml/2006/main" count="310" uniqueCount="86">
  <si>
    <t xml:space="preserve">            Australian Bureau of Statistics</t>
  </si>
  <si>
    <t>Australia</t>
  </si>
  <si>
    <t>Weekly Payroll Jobs and Wages in Australia - National level</t>
  </si>
  <si>
    <t>Week ending 14 March</t>
  </si>
  <si>
    <t>Graph 2</t>
  </si>
  <si>
    <t>Prev mth</t>
  </si>
  <si>
    <t>Prev wk</t>
  </si>
  <si>
    <t>This wk</t>
  </si>
  <si>
    <t>Graph 3</t>
  </si>
  <si>
    <t>Graph 4</t>
  </si>
  <si>
    <t>This week</t>
  </si>
  <si>
    <t>Graph 5</t>
  </si>
  <si>
    <t>Agriculture, forestry and fishing</t>
  </si>
  <si>
    <t>Mining</t>
  </si>
  <si>
    <t>Manufacturing</t>
  </si>
  <si>
    <t>Electricity, gas, water and waste services</t>
  </si>
  <si>
    <t>Construction</t>
  </si>
  <si>
    <t>Wholesale trade</t>
  </si>
  <si>
    <t>Retail trade</t>
  </si>
  <si>
    <t>Accommodation and food services</t>
  </si>
  <si>
    <t>Transport, postal and warehousing</t>
  </si>
  <si>
    <t>Information media and telecommunications</t>
  </si>
  <si>
    <t>Financial and insurance services</t>
  </si>
  <si>
    <t>Rental, hiring and real estate services</t>
  </si>
  <si>
    <t>Professional, scientific and technical services</t>
  </si>
  <si>
    <t>Administrative and support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</si>
  <si>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</si>
  <si>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</si>
  <si>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</si>
  <si>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</si>
  <si>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</si>
  <si>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Graph 6</t>
  </si>
  <si>
    <t>Contents</t>
  </si>
  <si>
    <t>Tables</t>
  </si>
  <si>
    <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</si>
  <si>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t>Inquiries</t>
  </si>
  <si>
    <t>Further information about these and related statistics is available from the ABS website www.abs.gov.au, or contact the National Information and Referral Service on 1300 135 070.</t>
  </si>
  <si>
    <t>National spotlight</t>
  </si>
  <si>
    <t>© Commonwealth of Australia 2020</t>
  </si>
  <si>
    <t>For businesses that are Single Touch Payroll enabled</t>
  </si>
  <si>
    <t>Jobholder Location</t>
  </si>
  <si>
    <t>NSW</t>
  </si>
  <si>
    <t>Vic.</t>
  </si>
  <si>
    <t>Qld.</t>
  </si>
  <si>
    <t>SA</t>
  </si>
  <si>
    <t>WA</t>
  </si>
  <si>
    <t>Tas.</t>
  </si>
  <si>
    <t>NT</t>
  </si>
  <si>
    <t>ACT</t>
  </si>
  <si>
    <t>Jobholder Demographics</t>
  </si>
  <si>
    <t>Males</t>
  </si>
  <si>
    <t>Females</t>
  </si>
  <si>
    <t>*The week ending 14 March represents the week Australia had 100 cases of Covid-19. It is indexed to 100.</t>
  </si>
  <si>
    <t>Aged under 20</t>
  </si>
  <si>
    <t>Aged 20-29</t>
  </si>
  <si>
    <t>Aged 30-39</t>
  </si>
  <si>
    <t>Aged 40-49</t>
  </si>
  <si>
    <t>Aged 50-59</t>
  </si>
  <si>
    <t>Aged 60-69</t>
  </si>
  <si>
    <t>Aged 70+</t>
  </si>
  <si>
    <t>Indexed male jobs</t>
  </si>
  <si>
    <t>Indexed female jobs</t>
  </si>
  <si>
    <t>Av weekly wages by age</t>
  </si>
  <si>
    <t>Av weekly wages by ind</t>
  </si>
  <si>
    <t>Graph 7</t>
  </si>
  <si>
    <t>Dist jobs by ind</t>
  </si>
  <si>
    <t>Change jobs 14 Mar</t>
  </si>
  <si>
    <t>Change jobs prev week</t>
  </si>
  <si>
    <t>Graph 1 jobs</t>
  </si>
  <si>
    <t/>
  </si>
  <si>
    <t>graph 1 wages</t>
  </si>
  <si>
    <t>Change in payroll jobs and total wages</t>
  </si>
  <si>
    <t>Payroll jobs</t>
  </si>
  <si>
    <t>Total wages</t>
  </si>
  <si>
    <t>Indexed number of payroll jobs and total wages</t>
  </si>
  <si>
    <t>Indexed number of payroll jobs held by men each week by age group</t>
  </si>
  <si>
    <t>Indexed number of payroll jobs held by women each week by age group</t>
  </si>
  <si>
    <t>Average weekly wages per payroll job by age group</t>
  </si>
  <si>
    <t>Average weekly wages per payroll job by industry</t>
  </si>
  <si>
    <t>Distribution of payroll jobs by industry</t>
  </si>
  <si>
    <t>Current week</t>
  </si>
  <si>
    <t>Base week</t>
  </si>
  <si>
    <t>Previous month (week ending 25 July)</t>
  </si>
  <si>
    <t>Previous week (ending 15 August)</t>
  </si>
  <si>
    <t>This week (ending 22 August)</t>
  </si>
  <si>
    <t>Released at 11.30am (Canberra time) 8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</si>
</sst>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$-C09]d\ mmmm\ yyyy;@"/>
    <numFmt numFmtId="166" formatCode="0.0%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8"/>
      <name val="Arial"/>
      <family val="2"/>
    </font>
    <font>
      <sz val="28"/>
      <color theme="1"/>
      <name val="Calibri"/>
      <family val="2"/>
      <scheme val="minor"/>
    </font>
    <font>
      <sz val="9"/>
      <name val="Arial"/>
      <family val="2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b/>
      <u/>
      <sz val="12"/>
      <color indexed="12"/>
      <name val="Arial"/>
      <family val="2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E6E6E6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2" applyNumberFormat="0" applyAlignment="0" applyProtection="0"/>
    <xf numFmtId="0" fontId="4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7" fillId="0" borderId="0" xfId="4" applyFont="1" applyFill="1" applyProtection="1">
      <protection hidden="1"/>
    </xf>
    <xf numFmtId="0" fontId="9" fillId="0" borderId="0" xfId="0" applyFont="1" applyProtection="1">
      <protection hidden="1"/>
    </xf>
    <xf numFmtId="0" fontId="10" fillId="0" borderId="0" xfId="0" applyFont="1" applyFill="1" applyProtection="1">
      <protection hidden="1"/>
    </xf>
    <xf numFmtId="0" fontId="10" fillId="0" borderId="0" xfId="0" applyFont="1" applyFill="1" applyAlignment="1" applyProtection="1">
      <alignment horizontal="right"/>
      <protection hidden="1"/>
    </xf>
    <xf numFmtId="166" fontId="10" fillId="0" borderId="0" xfId="1" applyNumberFormat="1" applyFont="1" applyFill="1" applyAlignment="1" applyProtection="1">
      <alignment horizontal="center"/>
      <protection hidden="1"/>
    </xf>
    <xf numFmtId="0" fontId="11" fillId="0" borderId="0" xfId="0" applyFont="1" applyFill="1" applyProtection="1">
      <protection hidden="1"/>
    </xf>
    <xf numFmtId="3" fontId="10" fillId="0" borderId="0" xfId="0" applyNumberFormat="1" applyFont="1" applyFill="1" applyAlignment="1" applyProtection="1">
      <alignment horizontal="right"/>
      <protection hidden="1"/>
    </xf>
    <xf numFmtId="0" fontId="8" fillId="0" borderId="0" xfId="4" applyFont="1" applyBorder="1" applyAlignment="1">
      <alignment vertical="center"/>
    </xf>
    <xf numFmtId="0" fontId="12" fillId="0" borderId="0" xfId="4" applyFont="1" applyBorder="1" applyAlignment="1">
      <alignment horizontal="left"/>
    </xf>
    <xf numFmtId="0" fontId="13" fillId="0" borderId="0" xfId="4" applyFont="1"/>
    <xf numFmtId="0" fontId="14" fillId="0" borderId="0" xfId="0" applyFont="1"/>
    <xf numFmtId="0" fontId="6" fillId="0" borderId="0" xfId="5" applyFont="1" applyFill="1" applyAlignment="1" applyProtection="1">
      <alignment horizontal="left" wrapText="1"/>
    </xf>
    <xf numFmtId="0" fontId="4" fillId="0" borderId="3" xfId="4" applyBorder="1" applyAlignment="1" applyProtection="1">
      <alignment wrapText="1"/>
      <protection locked="0"/>
    </xf>
    <xf numFmtId="0" fontId="4" fillId="0" borderId="3" xfId="4" applyBorder="1" applyAlignment="1">
      <alignment wrapText="1"/>
    </xf>
    <xf numFmtId="0" fontId="16" fillId="0" borderId="0" xfId="5" applyFont="1" applyAlignment="1" applyProtection="1"/>
    <xf numFmtId="0" fontId="12" fillId="0" borderId="0" xfId="5" applyFont="1" applyAlignment="1" applyProtection="1"/>
    <xf numFmtId="0" fontId="15" fillId="0" borderId="0" xfId="5" applyAlignment="1" applyProtection="1"/>
    <xf numFmtId="0" fontId="4" fillId="0" borderId="0" xfId="4" applyFont="1" applyBorder="1" applyAlignment="1">
      <alignment horizontal="left"/>
    </xf>
    <xf numFmtId="0" fontId="12" fillId="0" borderId="0" xfId="4" applyFont="1"/>
    <xf numFmtId="0" fontId="4" fillId="0" borderId="0" xfId="4"/>
    <xf numFmtId="0" fontId="15" fillId="0" borderId="0" xfId="5" applyAlignment="1" applyProtection="1">
      <alignment horizontal="center"/>
    </xf>
    <xf numFmtId="0" fontId="1" fillId="0" borderId="0" xfId="0" applyFont="1"/>
    <xf numFmtId="0" fontId="1" fillId="0" borderId="0" xfId="0" applyFont="1" applyFill="1" applyProtection="1">
      <protection hidden="1"/>
    </xf>
    <xf numFmtId="0" fontId="19" fillId="0" borderId="0" xfId="4" applyFont="1" applyBorder="1" applyAlignment="1" applyProtection="1">
      <alignment vertical="center"/>
      <protection hidden="1"/>
    </xf>
    <xf numFmtId="14" fontId="1" fillId="0" borderId="0" xfId="0" applyNumberFormat="1" applyFont="1" applyFill="1" applyProtection="1">
      <protection hidden="1"/>
    </xf>
    <xf numFmtId="2" fontId="1" fillId="0" borderId="0" xfId="0" applyNumberFormat="1" applyFont="1" applyFill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Fill="1" applyAlignment="1" applyProtection="1">
      <alignment horizontal="left"/>
      <protection hidden="1"/>
    </xf>
    <xf numFmtId="0" fontId="20" fillId="0" borderId="0" xfId="0" applyFont="1" applyFill="1" applyProtection="1">
      <protection hidden="1"/>
    </xf>
    <xf numFmtId="166" fontId="1" fillId="0" borderId="0" xfId="1" applyNumberFormat="1" applyFont="1" applyFill="1" applyProtection="1">
      <protection hidden="1"/>
    </xf>
    <xf numFmtId="0" fontId="1" fillId="0" borderId="0" xfId="0" applyFont="1" applyFill="1" applyAlignment="1" applyProtection="1">
      <alignment horizontal="left" vertical="center" indent="1"/>
      <protection hidden="1"/>
    </xf>
    <xf numFmtId="166" fontId="18" fillId="0" borderId="0" xfId="1" applyNumberFormat="1" applyFont="1" applyFill="1" applyBorder="1" applyAlignment="1" applyProtection="1">
      <alignment horizontal="center"/>
      <protection hidden="1"/>
    </xf>
    <xf numFmtId="0" fontId="21" fillId="0" borderId="0" xfId="0" applyFont="1" applyFill="1" applyProtection="1">
      <protection hidden="1"/>
    </xf>
    <xf numFmtId="0" fontId="20" fillId="0" borderId="0" xfId="0" applyFont="1" applyFill="1" applyAlignment="1" applyProtection="1">
      <protection hidden="1"/>
    </xf>
    <xf numFmtId="0" fontId="20" fillId="0" borderId="0" xfId="0" applyFont="1" applyAlignment="1" applyProtection="1">
      <protection hidden="1"/>
    </xf>
    <xf numFmtId="0" fontId="10" fillId="0" borderId="0" xfId="0" applyFont="1" applyAlignment="1">
      <alignment vertical="center"/>
    </xf>
    <xf numFmtId="0" fontId="24" fillId="0" borderId="0" xfId="4" applyFont="1" applyFill="1" applyBorder="1" applyAlignment="1">
      <alignment horizontal="left" vertical="center"/>
    </xf>
    <xf numFmtId="0" fontId="25" fillId="0" borderId="0" xfId="2" applyFont="1" applyFill="1" applyBorder="1" applyAlignment="1" applyProtection="1">
      <alignment horizontal="center"/>
      <protection hidden="1"/>
    </xf>
    <xf numFmtId="0" fontId="24" fillId="0" borderId="0" xfId="0" applyFont="1" applyFill="1" applyBorder="1" applyProtection="1">
      <protection hidden="1"/>
    </xf>
    <xf numFmtId="14" fontId="24" fillId="0" borderId="0" xfId="3" applyNumberFormat="1" applyFont="1" applyFill="1" applyBorder="1" applyAlignment="1" applyProtection="1">
      <alignment horizontal="center"/>
      <protection hidden="1"/>
    </xf>
    <xf numFmtId="0" fontId="24" fillId="0" borderId="0" xfId="0" applyFont="1" applyFill="1" applyBorder="1" applyAlignment="1" applyProtection="1">
      <alignment horizontal="center"/>
      <protection hidden="1"/>
    </xf>
    <xf numFmtId="165" fontId="24" fillId="0" borderId="0" xfId="1" applyNumberFormat="1" applyFont="1" applyFill="1" applyBorder="1" applyAlignment="1" applyProtection="1">
      <alignment horizontal="center"/>
      <protection hidden="1"/>
    </xf>
    <xf numFmtId="0" fontId="24" fillId="0" borderId="0" xfId="0" applyFont="1" applyFill="1" applyBorder="1" applyAlignment="1" applyProtection="1">
      <protection hidden="1"/>
    </xf>
    <xf numFmtId="166" fontId="24" fillId="0" borderId="0" xfId="1" applyNumberFormat="1" applyFont="1" applyFill="1" applyBorder="1" applyAlignment="1" applyProtection="1">
      <alignment horizontal="center"/>
      <protection hidden="1"/>
    </xf>
    <xf numFmtId="164" fontId="24" fillId="0" borderId="0" xfId="1" applyNumberFormat="1" applyFont="1" applyFill="1" applyBorder="1" applyAlignment="1" applyProtection="1">
      <alignment horizontal="center"/>
      <protection hidden="1"/>
    </xf>
    <xf numFmtId="0" fontId="26" fillId="0" borderId="0" xfId="0" applyFont="1" applyFill="1" applyBorder="1" applyAlignment="1" applyProtection="1">
      <alignment horizontal="center"/>
      <protection hidden="1"/>
    </xf>
    <xf numFmtId="0" fontId="24" fillId="0" borderId="0" xfId="0" applyFont="1" applyFill="1" applyBorder="1"/>
    <xf numFmtId="0" fontId="24" fillId="0" borderId="0" xfId="0" applyFont="1" applyFill="1" applyBorder="1" applyAlignment="1" applyProtection="1">
      <alignment horizontal="center" vertical="center" wrapText="1"/>
      <protection hidden="1"/>
    </xf>
    <xf numFmtId="0" fontId="27" fillId="0" borderId="0" xfId="0" applyFont="1" applyFill="1" applyBorder="1" applyAlignment="1" applyProtection="1">
      <protection hidden="1"/>
    </xf>
    <xf numFmtId="16" fontId="24" fillId="0" borderId="0" xfId="3" applyNumberFormat="1" applyFont="1" applyFill="1" applyBorder="1" applyAlignment="1">
      <alignment horizontal="center"/>
    </xf>
    <xf numFmtId="1" fontId="24" fillId="0" borderId="0" xfId="1" applyNumberFormat="1" applyFont="1" applyFill="1" applyBorder="1" applyAlignment="1" applyProtection="1">
      <alignment horizontal="center"/>
      <protection hidden="1"/>
    </xf>
    <xf numFmtId="9" fontId="24" fillId="0" borderId="0" xfId="1" applyFont="1" applyFill="1" applyBorder="1" applyAlignment="1" applyProtection="1">
      <alignment horizontal="center"/>
      <protection hidden="1"/>
    </xf>
    <xf numFmtId="0" fontId="23" fillId="0" borderId="0" xfId="0" applyFont="1" applyFill="1" applyBorder="1"/>
    <xf numFmtId="0" fontId="5" fillId="0" borderId="0" xfId="4" applyFont="1" applyFill="1" applyAlignment="1">
      <alignment horizontal="left" vertical="center"/>
    </xf>
    <xf numFmtId="0" fontId="28" fillId="0" borderId="0" xfId="0" applyFont="1" applyFill="1" applyBorder="1" applyAlignment="1">
      <alignment horizontal="center"/>
    </xf>
    <xf numFmtId="0" fontId="29" fillId="0" borderId="0" xfId="0" applyFont="1" applyFill="1" applyBorder="1" applyAlignment="1" applyProtection="1">
      <alignment horizontal="center" vertical="center" wrapText="1"/>
      <protection hidden="1"/>
    </xf>
    <xf numFmtId="0" fontId="30" fillId="0" borderId="0" xfId="0" applyFont="1" applyFill="1" applyBorder="1" applyAlignment="1" applyProtection="1">
      <alignment horizontal="center"/>
      <protection hidden="1"/>
    </xf>
    <xf numFmtId="0" fontId="10" fillId="0" borderId="0" xfId="0" applyFont="1" applyFill="1" applyBorder="1" applyAlignment="1" applyProtection="1">
      <alignment vertical="center" wrapText="1"/>
      <protection hidden="1"/>
    </xf>
    <xf numFmtId="0" fontId="18" fillId="0" borderId="0" xfId="0" applyFont="1"/>
    <xf numFmtId="166" fontId="24" fillId="0" borderId="0" xfId="1" applyNumberFormat="1" applyFont="1" applyFill="1" applyBorder="1" applyAlignment="1" applyProtection="1">
      <alignment horizontal="right"/>
      <protection hidden="1"/>
    </xf>
    <xf numFmtId="0" fontId="1" fillId="0" borderId="16" xfId="0" applyFont="1" applyBorder="1"/>
    <xf numFmtId="0" fontId="1" fillId="0" borderId="21" xfId="0" applyFont="1" applyBorder="1"/>
    <xf numFmtId="0" fontId="20" fillId="0" borderId="21" xfId="0" applyFont="1" applyBorder="1" applyProtection="1">
      <protection hidden="1"/>
    </xf>
    <xf numFmtId="166" fontId="18" fillId="0" borderId="24" xfId="1" applyNumberFormat="1" applyFont="1" applyFill="1" applyBorder="1" applyAlignment="1" applyProtection="1">
      <alignment horizontal="center"/>
      <protection hidden="1"/>
    </xf>
    <xf numFmtId="0" fontId="18" fillId="0" borderId="21" xfId="0" applyFont="1" applyBorder="1" applyAlignment="1" applyProtection="1">
      <alignment horizontal="left" indent="1"/>
      <protection hidden="1"/>
    </xf>
    <xf numFmtId="0" fontId="18" fillId="0" borderId="21" xfId="0" applyFont="1" applyFill="1" applyBorder="1" applyAlignment="1" applyProtection="1">
      <alignment horizontal="left" indent="1"/>
      <protection hidden="1"/>
    </xf>
    <xf numFmtId="0" fontId="18" fillId="0" borderId="22" xfId="0" applyFont="1" applyBorder="1" applyAlignment="1" applyProtection="1">
      <alignment horizontal="left" indent="1"/>
      <protection hidden="1"/>
    </xf>
    <xf numFmtId="166" fontId="18" fillId="0" borderId="10" xfId="1" applyNumberFormat="1" applyFont="1" applyFill="1" applyBorder="1" applyAlignment="1" applyProtection="1">
      <alignment horizontal="center"/>
      <protection hidden="1"/>
    </xf>
    <xf numFmtId="166" fontId="18" fillId="0" borderId="25" xfId="1" applyNumberFormat="1" applyFont="1" applyFill="1" applyBorder="1" applyAlignment="1" applyProtection="1">
      <alignment horizontal="center"/>
      <protection hidden="1"/>
    </xf>
    <xf numFmtId="14" fontId="24" fillId="0" borderId="0" xfId="1" applyNumberFormat="1" applyFont="1" applyFill="1" applyBorder="1" applyAlignment="1" applyProtection="1">
      <alignment horizontal="center"/>
      <protection hidden="1"/>
    </xf>
    <xf numFmtId="0" fontId="24" fillId="0" borderId="0" xfId="0" applyFont="1" applyFill="1" applyBorder="1" applyAlignment="1">
      <alignment horizontal="center"/>
    </xf>
    <xf numFmtId="2" fontId="24" fillId="0" borderId="0" xfId="1" applyNumberFormat="1" applyFont="1" applyFill="1" applyBorder="1" applyAlignment="1" applyProtection="1">
      <alignment horizontal="center"/>
      <protection hidden="1"/>
    </xf>
    <xf numFmtId="0" fontId="24" fillId="0" borderId="0" xfId="0" applyFont="1" applyFill="1" applyBorder="1" applyAlignment="1"/>
    <xf numFmtId="0" fontId="5" fillId="3" borderId="0" xfId="4" applyFont="1" applyFill="1" applyAlignment="1">
      <alignment horizontal="left" vertical="center"/>
    </xf>
    <xf numFmtId="0" fontId="6" fillId="0" borderId="0" xfId="4" applyFont="1" applyAlignment="1">
      <alignment vertical="center" wrapText="1"/>
    </xf>
    <xf numFmtId="0" fontId="16" fillId="0" borderId="0" xfId="5" applyFont="1" applyAlignment="1" applyProtection="1"/>
    <xf numFmtId="0" fontId="14" fillId="4" borderId="6" xfId="0" applyFont="1" applyFill="1" applyBorder="1" applyAlignment="1" applyProtection="1">
      <alignment horizontal="center" vertical="center" wrapText="1"/>
      <protection hidden="1"/>
    </xf>
    <xf numFmtId="0" fontId="14" fillId="4" borderId="11" xfId="0" applyFont="1" applyFill="1" applyBorder="1" applyAlignment="1" applyProtection="1">
      <alignment horizontal="center" vertical="center" wrapText="1"/>
      <protection hidden="1"/>
    </xf>
    <xf numFmtId="0" fontId="14" fillId="4" borderId="7" xfId="0" applyFont="1" applyFill="1" applyBorder="1" applyAlignment="1" applyProtection="1">
      <alignment horizontal="center" vertical="center" wrapText="1"/>
      <protection hidden="1"/>
    </xf>
    <xf numFmtId="0" fontId="14" fillId="4" borderId="12" xfId="0" applyFont="1" applyFill="1" applyBorder="1" applyAlignment="1" applyProtection="1">
      <alignment horizontal="center" vertical="center" wrapText="1"/>
      <protection hidden="1"/>
    </xf>
    <xf numFmtId="0" fontId="22" fillId="0" borderId="14" xfId="0" applyFont="1" applyFill="1" applyBorder="1" applyAlignment="1" applyProtection="1">
      <alignment horizontal="center"/>
      <protection hidden="1"/>
    </xf>
    <xf numFmtId="0" fontId="22" fillId="0" borderId="15" xfId="0" applyFont="1" applyFill="1" applyBorder="1" applyAlignment="1" applyProtection="1">
      <alignment horizontal="center"/>
      <protection hidden="1"/>
    </xf>
    <xf numFmtId="0" fontId="22" fillId="0" borderId="23" xfId="0" applyFont="1" applyFill="1" applyBorder="1" applyAlignment="1" applyProtection="1">
      <alignment horizontal="center"/>
      <protection hidden="1"/>
    </xf>
    <xf numFmtId="0" fontId="22" fillId="0" borderId="0" xfId="0" applyFont="1" applyFill="1" applyBorder="1" applyAlignment="1" applyProtection="1">
      <alignment horizontal="center"/>
      <protection hidden="1"/>
    </xf>
    <xf numFmtId="0" fontId="22" fillId="0" borderId="24" xfId="0" applyFont="1" applyFill="1" applyBorder="1" applyAlignment="1" applyProtection="1">
      <alignment horizontal="center"/>
      <protection hidden="1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14" fillId="4" borderId="4" xfId="0" applyFont="1" applyFill="1" applyBorder="1" applyAlignment="1" applyProtection="1">
      <alignment horizontal="center" vertical="center" wrapText="1"/>
      <protection hidden="1"/>
    </xf>
    <xf numFmtId="0" fontId="14" fillId="4" borderId="9" xfId="0" applyFont="1" applyFill="1" applyBorder="1" applyAlignment="1" applyProtection="1">
      <alignment horizontal="center" vertical="center" wrapText="1"/>
      <protection hidden="1"/>
    </xf>
    <xf numFmtId="0" fontId="14" fillId="4" borderId="5" xfId="0" applyFont="1" applyFill="1" applyBorder="1" applyAlignment="1" applyProtection="1">
      <alignment horizontal="center" vertical="center" wrapText="1"/>
      <protection hidden="1"/>
    </xf>
    <xf numFmtId="0" fontId="14" fillId="4" borderId="10" xfId="0" applyFont="1" applyFill="1" applyBorder="1" applyAlignment="1" applyProtection="1">
      <alignment horizontal="center" vertical="center" wrapText="1"/>
      <protection hidden="1"/>
    </xf>
    <xf numFmtId="0" fontId="14" fillId="4" borderId="8" xfId="0" applyFont="1" applyFill="1" applyBorder="1" applyAlignment="1" applyProtection="1">
      <alignment horizontal="center" vertical="center" wrapText="1"/>
      <protection hidden="1"/>
    </xf>
    <xf numFmtId="0" fontId="14" fillId="4" borderId="13" xfId="0" applyFont="1" applyFill="1" applyBorder="1" applyAlignment="1" applyProtection="1">
      <alignment horizontal="center" vertical="center" wrapText="1"/>
      <protection hidden="1"/>
    </xf>
  </cellXfs>
  <cellStyles count="6">
    <cellStyle name="Heading 2" xfId="2" builtinId="17"/>
    <cellStyle name="Hyperlink" xfId="5" builtinId="8"/>
    <cellStyle name="Input" xfId="3" builtinId="20"/>
    <cellStyle name="Normal" xfId="0" builtinId="0"/>
    <cellStyle name="Normal 2" xfId="4" xr:uid="{00000000-0005-0000-0000-000004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76492926789099"/>
          <c:y val="8.4117807728778624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'National Spotlight'!$K$9</c:f>
              <c:strCache>
                <c:ptCount val="1"/>
                <c:pt idx="0">
                  <c:v>Week ending 14 March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'National Spotlight'!$K$164:$K$182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'National Spotlight'!$L$144:$L$162</c:f>
              <c:numCache>
                <c:formatCode>0.0%</c:formatCode>
                <c:ptCount val="19"/>
                <c:pt idx="0">
                  <c:v>1.3179671344625448E-2</c:v>
                </c:pt>
                <c:pt idx="1">
                  <c:v>1.7099179757139777E-2</c:v>
                </c:pt>
                <c:pt idx="2">
                  <c:v>6.8304929455966945E-2</c:v>
                </c:pt>
                <c:pt idx="3">
                  <c:v>1.0185739010025107E-2</c:v>
                </c:pt>
                <c:pt idx="4">
                  <c:v>6.6645036797315704E-2</c:v>
                </c:pt>
                <c:pt idx="5">
                  <c:v>4.6050453918169032E-2</c:v>
                </c:pt>
                <c:pt idx="6">
                  <c:v>0.10121233419571822</c:v>
                </c:pt>
                <c:pt idx="7">
                  <c:v>7.1135326490826573E-2</c:v>
                </c:pt>
                <c:pt idx="8">
                  <c:v>4.047648529109564E-2</c:v>
                </c:pt>
                <c:pt idx="9">
                  <c:v>1.4383800676507883E-2</c:v>
                </c:pt>
                <c:pt idx="10">
                  <c:v>3.9668081412480419E-2</c:v>
                </c:pt>
                <c:pt idx="11">
                  <c:v>2.146845707535568E-2</c:v>
                </c:pt>
                <c:pt idx="12">
                  <c:v>8.3751053940985296E-2</c:v>
                </c:pt>
                <c:pt idx="13">
                  <c:v>6.824386129134441E-2</c:v>
                </c:pt>
                <c:pt idx="14">
                  <c:v>6.1965267200382444E-2</c:v>
                </c:pt>
                <c:pt idx="15">
                  <c:v>8.1791159240484371E-2</c:v>
                </c:pt>
                <c:pt idx="16">
                  <c:v>0.14283881170343277</c:v>
                </c:pt>
                <c:pt idx="17">
                  <c:v>1.6567830527226192E-2</c:v>
                </c:pt>
                <c:pt idx="18">
                  <c:v>3.4499579172908516E-2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5A-414C-9B87-DE39C03674E6}"/>
            </c:ext>
          </c:extLst>
        </c:ser>
        <c:ser>
          <c:idx val="0"/>
          <c:order val="1"/>
          <c:tx>
            <c:strRef>
              <c:f>'National Spotlight'!$K$8</c:f>
              <c:strCache>
                <c:ptCount val="1"/>
                <c:pt idx="0">
                  <c:v>This week (ending 22 August)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'National Spotlight'!$K$164:$K$182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'National Spotlight'!$L$164:$L$182</c:f>
              <c:numCache>
                <c:formatCode>0.0%</c:formatCode>
                <c:ptCount val="19"/>
                <c:pt idx="0">
                  <c:v>1.2339512038307191E-2</c:v>
                </c:pt>
                <c:pt idx="1">
                  <c:v>1.7825269825770068E-2</c:v>
                </c:pt>
                <c:pt idx="2">
                  <c:v>6.9218608045513552E-2</c:v>
                </c:pt>
                <c:pt idx="3">
                  <c:v>1.1020432921192992E-2</c:v>
                </c:pt>
                <c:pt idx="4">
                  <c:v>6.5532369273257923E-2</c:v>
                </c:pt>
                <c:pt idx="5">
                  <c:v>4.6462323081274549E-2</c:v>
                </c:pt>
                <c:pt idx="6">
                  <c:v>0.10297767110933112</c:v>
                </c:pt>
                <c:pt idx="7">
                  <c:v>5.8601606371943019E-2</c:v>
                </c:pt>
                <c:pt idx="8">
                  <c:v>4.0174960142456147E-2</c:v>
                </c:pt>
                <c:pt idx="9">
                  <c:v>1.3836083699233502E-2</c:v>
                </c:pt>
                <c:pt idx="10">
                  <c:v>4.2183697591878323E-2</c:v>
                </c:pt>
                <c:pt idx="11">
                  <c:v>2.0477475667229888E-2</c:v>
                </c:pt>
                <c:pt idx="12">
                  <c:v>8.425810538603512E-2</c:v>
                </c:pt>
                <c:pt idx="13">
                  <c:v>6.6664295550480632E-2</c:v>
                </c:pt>
                <c:pt idx="14">
                  <c:v>6.6415441748471832E-2</c:v>
                </c:pt>
                <c:pt idx="15">
                  <c:v>8.2797343881552882E-2</c:v>
                </c:pt>
                <c:pt idx="16">
                  <c:v>0.15017762749664287</c:v>
                </c:pt>
                <c:pt idx="17">
                  <c:v>1.4821832745800062E-2</c:v>
                </c:pt>
                <c:pt idx="18">
                  <c:v>3.3591148700635474E-2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5A-414C-9B87-DE39C0367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prstDash val="solid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'National Spotlight'!$K$4</c:f>
              <c:strCache>
                <c:ptCount val="1"/>
                <c:pt idx="0">
                  <c:v>Previous month (week ending 25 July)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'National Spotlight'!$K$42:$K$48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'National Spotlight'!$L$24:$L$30</c:f>
              <c:numCache>
                <c:formatCode>0.0</c:formatCode>
                <c:ptCount val="7"/>
                <c:pt idx="0">
                  <c:v>96.433800781338206</c:v>
                </c:pt>
                <c:pt idx="1">
                  <c:v>93.710604013679145</c:v>
                </c:pt>
                <c:pt idx="2">
                  <c:v>96.707708630975731</c:v>
                </c:pt>
                <c:pt idx="3">
                  <c:v>97.724706019600887</c:v>
                </c:pt>
                <c:pt idx="4">
                  <c:v>97.789291001377649</c:v>
                </c:pt>
                <c:pt idx="5">
                  <c:v>95.112134774790064</c:v>
                </c:pt>
                <c:pt idx="6">
                  <c:v>90.852915068319433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F2-4CA9-A586-2CE1DF873430}"/>
            </c:ext>
          </c:extLst>
        </c:ser>
        <c:ser>
          <c:idx val="1"/>
          <c:order val="1"/>
          <c:tx>
            <c:strRef>
              <c:f>'National Spotlight'!$K$7</c:f>
              <c:strCache>
                <c:ptCount val="1"/>
                <c:pt idx="0">
                  <c:v>Previous week (ending 15 August)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'National Spotlight'!$K$42:$K$48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'National Spotlight'!$L$33:$L$39</c:f>
              <c:numCache>
                <c:formatCode>0.0</c:formatCode>
                <c:ptCount val="7"/>
                <c:pt idx="0">
                  <c:v>93.152614998983807</c:v>
                </c:pt>
                <c:pt idx="1">
                  <c:v>92.64536500760201</c:v>
                </c:pt>
                <c:pt idx="2">
                  <c:v>95.55124203546589</c:v>
                </c:pt>
                <c:pt idx="3">
                  <c:v>96.531818750582119</c:v>
                </c:pt>
                <c:pt idx="4">
                  <c:v>96.661445938526896</c:v>
                </c:pt>
                <c:pt idx="5">
                  <c:v>93.90923489192609</c:v>
                </c:pt>
                <c:pt idx="6">
                  <c:v>89.012221412040702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F2-4CA9-A586-2CE1DF873430}"/>
            </c:ext>
          </c:extLst>
        </c:ser>
        <c:ser>
          <c:idx val="2"/>
          <c:order val="2"/>
          <c:tx>
            <c:strRef>
              <c:f>'National Spotlight'!$K$8</c:f>
              <c:strCache>
                <c:ptCount val="1"/>
                <c:pt idx="0">
                  <c:v>This week (ending 22 August)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'National Spotlight'!$K$42:$K$48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'National Spotlight'!$L$42:$L$48</c:f>
              <c:numCache>
                <c:formatCode>0.0</c:formatCode>
                <c:ptCount val="7"/>
                <c:pt idx="0">
                  <c:v>95.150345505047071</c:v>
                </c:pt>
                <c:pt idx="1">
                  <c:v>93.360200282678591</c:v>
                </c:pt>
                <c:pt idx="2">
                  <c:v>96.245256541001169</c:v>
                </c:pt>
                <c:pt idx="3">
                  <c:v>97.42676103643673</c:v>
                </c:pt>
                <c:pt idx="4">
                  <c:v>97.65908439796695</c:v>
                </c:pt>
                <c:pt idx="5">
                  <c:v>94.741996686252179</c:v>
                </c:pt>
                <c:pt idx="6">
                  <c:v>89.434153377928538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F2-4CA9-A586-2CE1DF873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5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'National Spotlight'!$K$9</c:f>
              <c:strCache>
                <c:ptCount val="1"/>
                <c:pt idx="0">
                  <c:v>Week ending 14 March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'National Spotlight'!$K$71:$K$78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'National Spotlight'!$L$82:$L$88</c:f>
              <c:numCache>
                <c:formatCode>0.0</c:formatCode>
                <c:ptCount val="7"/>
                <c:pt idx="0">
                  <c:v>351.12</c:v>
                </c:pt>
                <c:pt idx="1">
                  <c:v>1029.29</c:v>
                </c:pt>
                <c:pt idx="2">
                  <c:v>1610.15</c:v>
                </c:pt>
                <c:pt idx="3">
                  <c:v>1865.49</c:v>
                </c:pt>
                <c:pt idx="4">
                  <c:v>1761.52</c:v>
                </c:pt>
                <c:pt idx="5">
                  <c:v>1468.14</c:v>
                </c:pt>
                <c:pt idx="6">
                  <c:v>1018.71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A3-41AD-8179-8E544234EB3A}"/>
            </c:ext>
          </c:extLst>
        </c:ser>
        <c:ser>
          <c:idx val="0"/>
          <c:order val="1"/>
          <c:tx>
            <c:strRef>
              <c:f>'National Spotlight'!$K$8</c:f>
              <c:strCache>
                <c:ptCount val="1"/>
                <c:pt idx="0">
                  <c:v>This week (ending 22 August)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'National Spotlight'!$K$71:$K$78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'National Spotlight'!$L$91:$L$97</c:f>
              <c:numCache>
                <c:formatCode>0.0</c:formatCode>
                <c:ptCount val="7"/>
                <c:pt idx="0">
                  <c:v>437.92</c:v>
                </c:pt>
                <c:pt idx="1">
                  <c:v>1088.4000000000001</c:v>
                </c:pt>
                <c:pt idx="2">
                  <c:v>1580.95</c:v>
                </c:pt>
                <c:pt idx="3">
                  <c:v>1777.91</c:v>
                </c:pt>
                <c:pt idx="4">
                  <c:v>1681.13</c:v>
                </c:pt>
                <c:pt idx="5">
                  <c:v>1434.86</c:v>
                </c:pt>
                <c:pt idx="6">
                  <c:v>1051.8399999999999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A3-41AD-8179-8E544234E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0951560756328"/>
          <c:y val="8.6979233640333664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'National Spotlight'!$K$9</c:f>
              <c:strCache>
                <c:ptCount val="1"/>
                <c:pt idx="0">
                  <c:v>Week ending 14 March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'National Spotlight'!$K$164:$K$182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'National Spotlight'!$L$102:$L$120</c:f>
              <c:numCache>
                <c:formatCode>0</c:formatCode>
                <c:ptCount val="19"/>
                <c:pt idx="0">
                  <c:v>1084.1199999999999</c:v>
                </c:pt>
                <c:pt idx="1">
                  <c:v>3575.99</c:v>
                </c:pt>
                <c:pt idx="2">
                  <c:v>1638.88</c:v>
                </c:pt>
                <c:pt idx="3">
                  <c:v>2144.41</c:v>
                </c:pt>
                <c:pt idx="4">
                  <c:v>1730.46</c:v>
                </c:pt>
                <c:pt idx="5">
                  <c:v>1770.25</c:v>
                </c:pt>
                <c:pt idx="6">
                  <c:v>914.38</c:v>
                </c:pt>
                <c:pt idx="7">
                  <c:v>674.32</c:v>
                </c:pt>
                <c:pt idx="8">
                  <c:v>1653.42</c:v>
                </c:pt>
                <c:pt idx="9">
                  <c:v>1933.46</c:v>
                </c:pt>
                <c:pt idx="10">
                  <c:v>2227.0100000000002</c:v>
                </c:pt>
                <c:pt idx="11">
                  <c:v>1450.33</c:v>
                </c:pt>
                <c:pt idx="12">
                  <c:v>1901.04</c:v>
                </c:pt>
                <c:pt idx="13">
                  <c:v>1320.14</c:v>
                </c:pt>
                <c:pt idx="14">
                  <c:v>1702.27</c:v>
                </c:pt>
                <c:pt idx="15">
                  <c:v>1327.43</c:v>
                </c:pt>
                <c:pt idx="16">
                  <c:v>1283.43</c:v>
                </c:pt>
                <c:pt idx="17">
                  <c:v>955.73</c:v>
                </c:pt>
                <c:pt idx="18">
                  <c:v>1133.6400000000001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A0-4261-85FA-221D41F9090B}"/>
            </c:ext>
          </c:extLst>
        </c:ser>
        <c:ser>
          <c:idx val="0"/>
          <c:order val="1"/>
          <c:tx>
            <c:strRef>
              <c:f>'National Spotlight'!$K$8</c:f>
              <c:strCache>
                <c:ptCount val="1"/>
                <c:pt idx="0">
                  <c:v>This week (ending 22 August)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'National Spotlight'!$K$164:$K$182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'National Spotlight'!$L$122:$L$140</c:f>
              <c:numCache>
                <c:formatCode>0</c:formatCode>
                <c:ptCount val="19"/>
                <c:pt idx="0">
                  <c:v>1109.1500000000001</c:v>
                </c:pt>
                <c:pt idx="1">
                  <c:v>2948.31</c:v>
                </c:pt>
                <c:pt idx="2">
                  <c:v>1537.54</c:v>
                </c:pt>
                <c:pt idx="3">
                  <c:v>2104.77</c:v>
                </c:pt>
                <c:pt idx="4">
                  <c:v>1663.89</c:v>
                </c:pt>
                <c:pt idx="5">
                  <c:v>1654.43</c:v>
                </c:pt>
                <c:pt idx="6">
                  <c:v>913.56</c:v>
                </c:pt>
                <c:pt idx="7">
                  <c:v>735.19</c:v>
                </c:pt>
                <c:pt idx="8">
                  <c:v>1583.53</c:v>
                </c:pt>
                <c:pt idx="9">
                  <c:v>2101.83</c:v>
                </c:pt>
                <c:pt idx="10">
                  <c:v>2027.26</c:v>
                </c:pt>
                <c:pt idx="11">
                  <c:v>1422.6</c:v>
                </c:pt>
                <c:pt idx="12">
                  <c:v>1837.85</c:v>
                </c:pt>
                <c:pt idx="13">
                  <c:v>1337.34</c:v>
                </c:pt>
                <c:pt idx="14">
                  <c:v>1638.45</c:v>
                </c:pt>
                <c:pt idx="15">
                  <c:v>1371.86</c:v>
                </c:pt>
                <c:pt idx="16">
                  <c:v>1315.84</c:v>
                </c:pt>
                <c:pt idx="17">
                  <c:v>1038.32</c:v>
                </c:pt>
                <c:pt idx="18">
                  <c:v>1210.73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A0-4261-85FA-221D41F90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prstDash val="solid"/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'National Spotlight'!$K$4</c:f>
              <c:strCache>
                <c:ptCount val="1"/>
                <c:pt idx="0">
                  <c:v>Previous month (week ending 25 July)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'National Spotlight'!$K$62:$K$68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'National Spotlight'!$L$53:$L$59</c:f>
              <c:numCache>
                <c:formatCode>0.0</c:formatCode>
                <c:ptCount val="7"/>
                <c:pt idx="0">
                  <c:v>94.259832434514649</c:v>
                </c:pt>
                <c:pt idx="1">
                  <c:v>93.852645937196826</c:v>
                </c:pt>
                <c:pt idx="2">
                  <c:v>97.398372678531388</c:v>
                </c:pt>
                <c:pt idx="3">
                  <c:v>98.123738379528675</c:v>
                </c:pt>
                <c:pt idx="4">
                  <c:v>97.813932301719476</c:v>
                </c:pt>
                <c:pt idx="5">
                  <c:v>94.724203741029612</c:v>
                </c:pt>
                <c:pt idx="6">
                  <c:v>89.55684792704551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40-485E-9C49-A51AF2BC70C5}"/>
            </c:ext>
          </c:extLst>
        </c:ser>
        <c:ser>
          <c:idx val="1"/>
          <c:order val="1"/>
          <c:tx>
            <c:strRef>
              <c:f>'National Spotlight'!$K$7</c:f>
              <c:strCache>
                <c:ptCount val="1"/>
                <c:pt idx="0">
                  <c:v>Previous week (ending 15 August)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'National Spotlight'!$K$62:$K$68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'National Spotlight'!$L$62:$L$68</c:f>
              <c:numCache>
                <c:formatCode>0.0</c:formatCode>
                <c:ptCount val="7"/>
                <c:pt idx="0">
                  <c:v>91.250929314329738</c:v>
                </c:pt>
                <c:pt idx="1">
                  <c:v>93.301354515152397</c:v>
                </c:pt>
                <c:pt idx="2">
                  <c:v>96.926138564409925</c:v>
                </c:pt>
                <c:pt idx="3">
                  <c:v>97.691905284502752</c:v>
                </c:pt>
                <c:pt idx="4">
                  <c:v>97.405156231043264</c:v>
                </c:pt>
                <c:pt idx="5">
                  <c:v>94.093396722460781</c:v>
                </c:pt>
                <c:pt idx="6">
                  <c:v>88.527041290213631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40-485E-9C49-A51AF2BC70C5}"/>
            </c:ext>
          </c:extLst>
        </c:ser>
        <c:ser>
          <c:idx val="2"/>
          <c:order val="2"/>
          <c:tx>
            <c:strRef>
              <c:f>'National Spotlight'!$K$8</c:f>
              <c:strCache>
                <c:ptCount val="1"/>
                <c:pt idx="0">
                  <c:v>This week (ending 22 August)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'National Spotlight'!$K$62:$K$68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'National Spotlight'!$L$71:$L$77</c:f>
              <c:numCache>
                <c:formatCode>0.0</c:formatCode>
                <c:ptCount val="7"/>
                <c:pt idx="0">
                  <c:v>92.844563751926032</c:v>
                </c:pt>
                <c:pt idx="1">
                  <c:v>93.506025937598523</c:v>
                </c:pt>
                <c:pt idx="2">
                  <c:v>97.339683607526567</c:v>
                </c:pt>
                <c:pt idx="3">
                  <c:v>98.327383766632565</c:v>
                </c:pt>
                <c:pt idx="4">
                  <c:v>98.042296535674495</c:v>
                </c:pt>
                <c:pt idx="5">
                  <c:v>94.588849453256614</c:v>
                </c:pt>
                <c:pt idx="6">
                  <c:v>88.727180613020337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40-485E-9C49-A51AF2BC7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5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05129312773517"/>
          <c:y val="0.11323201072032102"/>
          <c:w val="0.85382587099787943"/>
          <c:h val="0.79642615057109722"/>
        </c:manualLayout>
      </c:layout>
      <c:barChart>
        <c:barDir val="bar"/>
        <c:grouping val="clustered"/>
        <c:varyColors val="0"/>
        <c:ser>
          <c:idx val="0"/>
          <c:order val="0"/>
          <c:tx>
            <c:v>This week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'National Spotlight'!$K$164:$K$182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'National Spotlight'!$L$185:$L$203</c:f>
              <c:numCache>
                <c:formatCode>0.0%</c:formatCode>
                <c:ptCount val="19"/>
                <c:pt idx="0">
                  <c:v>-0.10295322427050613</c:v>
                </c:pt>
                <c:pt idx="1">
                  <c:v>-1.19083484424376E-3</c:v>
                </c:pt>
                <c:pt idx="2">
                  <c:v>-2.9059764365168106E-2</c:v>
                </c:pt>
                <c:pt idx="3">
                  <c:v>3.6639601283690038E-2</c:v>
                </c:pt>
                <c:pt idx="4">
                  <c:v>-5.7872367337416519E-2</c:v>
                </c:pt>
                <c:pt idx="5">
                  <c:v>-3.3306743250444359E-2</c:v>
                </c:pt>
                <c:pt idx="6">
                  <c:v>-2.5164560897943056E-2</c:v>
                </c:pt>
                <c:pt idx="7">
                  <c:v>-0.21069314257198646</c:v>
                </c:pt>
                <c:pt idx="8">
                  <c:v>-4.9013516108952659E-2</c:v>
                </c:pt>
                <c:pt idx="9">
                  <c:v>-7.836022660675912E-2</c:v>
                </c:pt>
                <c:pt idx="10">
                  <c:v>1.8884916887041969E-2</c:v>
                </c:pt>
                <c:pt idx="11">
                  <c:v>-8.6102962348937662E-2</c:v>
                </c:pt>
                <c:pt idx="12">
                  <c:v>-3.6075336399098101E-2</c:v>
                </c:pt>
                <c:pt idx="13">
                  <c:v>-6.4052719417193149E-2</c:v>
                </c:pt>
                <c:pt idx="14">
                  <c:v>2.6933740239246218E-2</c:v>
                </c:pt>
                <c:pt idx="15">
                  <c:v>-3.0089355752240809E-2</c:v>
                </c:pt>
                <c:pt idx="16">
                  <c:v>7.3507047720966501E-3</c:v>
                </c:pt>
                <c:pt idx="17">
                  <c:v>-0.14284779069241549</c:v>
                </c:pt>
                <c:pt idx="18">
                  <c:v>-6.7105050252757037E-2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E2-47C0-9B4B-D95FE462E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t"/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</c:valAx>
      <c:spPr>
        <a:solidFill>
          <a:schemeClr val="bg1"/>
        </a:solidFill>
        <a:ln w="6350">
          <a:solidFill>
            <a:schemeClr val="bg2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3881862518050296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'National Spotlight'!$K$265:$K$305</c:f>
              <c:strCache>
                <c:ptCount val="24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</c:strCache>
            </c:strRef>
          </c:cat>
          <c:val>
            <c:numRef>
              <c:f>'National Spotlight'!$L$265:$L$305</c:f>
              <c:numCache>
                <c:formatCode>0.0</c:formatCode>
                <c:ptCount val="41"/>
                <c:pt idx="0">
                  <c:v>100</c:v>
                </c:pt>
                <c:pt idx="1">
                  <c:v>99.29695743792449</c:v>
                </c:pt>
                <c:pt idx="2">
                  <c:v>96.352881827294354</c:v>
                </c:pt>
                <c:pt idx="3">
                  <c:v>93.695114752888415</c:v>
                </c:pt>
                <c:pt idx="4">
                  <c:v>91.951281466729924</c:v>
                </c:pt>
                <c:pt idx="5">
                  <c:v>91.481805901769803</c:v>
                </c:pt>
                <c:pt idx="6">
                  <c:v>91.798404996949401</c:v>
                </c:pt>
                <c:pt idx="7">
                  <c:v>92.190533797576265</c:v>
                </c:pt>
                <c:pt idx="8">
                  <c:v>92.736719219631283</c:v>
                </c:pt>
                <c:pt idx="9">
                  <c:v>93.262308185550552</c:v>
                </c:pt>
                <c:pt idx="10">
                  <c:v>93.562797274111958</c:v>
                </c:pt>
                <c:pt idx="11">
                  <c:v>94.077184165661819</c:v>
                </c:pt>
                <c:pt idx="12">
                  <c:v>95.015648248870377</c:v>
                </c:pt>
                <c:pt idx="13">
                  <c:v>95.488795396734204</c:v>
                </c:pt>
                <c:pt idx="14">
                  <c:v>95.696230464509554</c:v>
                </c:pt>
                <c:pt idx="15">
                  <c:v>95.580987719491816</c:v>
                </c:pt>
                <c:pt idx="16">
                  <c:v>96.173573707120454</c:v>
                </c:pt>
                <c:pt idx="17">
                  <c:v>96.395189327233012</c:v>
                </c:pt>
                <c:pt idx="18">
                  <c:v>96.225759731989427</c:v>
                </c:pt>
                <c:pt idx="19">
                  <c:v>96.270523258634739</c:v>
                </c:pt>
                <c:pt idx="20">
                  <c:v>96.15549893533462</c:v>
                </c:pt>
                <c:pt idx="21">
                  <c:v>95.542502131297681</c:v>
                </c:pt>
                <c:pt idx="22">
                  <c:v>95.203970667049802</c:v>
                </c:pt>
                <c:pt idx="23">
                  <c:v>95.812392322870025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B8-434B-A276-FD9BACFD993E}"/>
            </c:ext>
          </c:extLst>
        </c:ser>
        <c:ser>
          <c:idx val="1"/>
          <c:order val="1"/>
          <c:tx>
            <c:v>Total wages index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'National Spotlight'!$K$265:$K$305</c:f>
              <c:strCache>
                <c:ptCount val="24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</c:strCache>
            </c:strRef>
          </c:cat>
          <c:val>
            <c:numRef>
              <c:f>'National Spotlight'!$L$307:$L$347</c:f>
              <c:numCache>
                <c:formatCode>0.0</c:formatCode>
                <c:ptCount val="41"/>
                <c:pt idx="0">
                  <c:v>100</c:v>
                </c:pt>
                <c:pt idx="1">
                  <c:v>99.676306430887053</c:v>
                </c:pt>
                <c:pt idx="2">
                  <c:v>98.409867074210297</c:v>
                </c:pt>
                <c:pt idx="3">
                  <c:v>96.734194768450877</c:v>
                </c:pt>
                <c:pt idx="4">
                  <c:v>94.156474263583576</c:v>
                </c:pt>
                <c:pt idx="5">
                  <c:v>94.079607472695784</c:v>
                </c:pt>
                <c:pt idx="6">
                  <c:v>94.248087583226948</c:v>
                </c:pt>
                <c:pt idx="7">
                  <c:v>94.724427593181531</c:v>
                </c:pt>
                <c:pt idx="8">
                  <c:v>93.355771009900366</c:v>
                </c:pt>
                <c:pt idx="9">
                  <c:v>92.686381098428114</c:v>
                </c:pt>
                <c:pt idx="10">
                  <c:v>92.307978513889623</c:v>
                </c:pt>
                <c:pt idx="11">
                  <c:v>93.600376356442609</c:v>
                </c:pt>
                <c:pt idx="12">
                  <c:v>95.392890288978151</c:v>
                </c:pt>
                <c:pt idx="13">
                  <c:v>96.09381037323945</c:v>
                </c:pt>
                <c:pt idx="14">
                  <c:v>96.969422820231372</c:v>
                </c:pt>
                <c:pt idx="15">
                  <c:v>96.99637188114761</c:v>
                </c:pt>
                <c:pt idx="16">
                  <c:v>98.514445709511079</c:v>
                </c:pt>
                <c:pt idx="17">
                  <c:v>95.768986834643712</c:v>
                </c:pt>
                <c:pt idx="18">
                  <c:v>95.047854421739075</c:v>
                </c:pt>
                <c:pt idx="19">
                  <c:v>94.643088874411987</c:v>
                </c:pt>
                <c:pt idx="20">
                  <c:v>94.946743439265902</c:v>
                </c:pt>
                <c:pt idx="21">
                  <c:v>94.566735065828794</c:v>
                </c:pt>
                <c:pt idx="22">
                  <c:v>94.09660463208958</c:v>
                </c:pt>
                <c:pt idx="23">
                  <c:v>94.77803660630471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B8-434B-A276-FD9BACFD9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m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4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7"/>
        <c:majorTimeUnit val="days"/>
      </c:dateAx>
      <c:valAx>
        <c:axId val="108388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1</xdr:col>
      <xdr:colOff>323850</xdr:colOff>
      <xdr:row>0</xdr:row>
      <xdr:rowOff>723900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75438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2539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A81AFBE0-7406-464D-89B9-C8F6C0B56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2539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116</xdr:row>
      <xdr:rowOff>185645</xdr:rowOff>
    </xdr:from>
    <xdr:to>
      <xdr:col>9</xdr:col>
      <xdr:colOff>429</xdr:colOff>
      <xdr:row>134</xdr:row>
      <xdr:rowOff>179294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FB6291F-B010-482C-96A3-8864A1454E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6225</xdr:rowOff>
    </xdr:from>
    <xdr:to>
      <xdr:col>9</xdr:col>
      <xdr:colOff>429</xdr:colOff>
      <xdr:row>55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C7E6406-679B-4976-BAC2-E2EC960269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3345</xdr:rowOff>
    </xdr:from>
    <xdr:to>
      <xdr:col>9</xdr:col>
      <xdr:colOff>429</xdr:colOff>
      <xdr:row>76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99AC735-C28A-47FE-89EE-749AEE9A08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77</xdr:row>
      <xdr:rowOff>1</xdr:rowOff>
    </xdr:from>
    <xdr:to>
      <xdr:col>9</xdr:col>
      <xdr:colOff>429</xdr:colOff>
      <xdr:row>90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151C3FE-D3FD-4EF0-87BF-4C96FF34BD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56</xdr:row>
      <xdr:rowOff>2990</xdr:rowOff>
    </xdr:from>
    <xdr:to>
      <xdr:col>9</xdr:col>
      <xdr:colOff>429</xdr:colOff>
      <xdr:row>66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4EF9B3E-CDB7-41CB-8921-2DF240D10E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187390</xdr:rowOff>
    </xdr:from>
    <xdr:to>
      <xdr:col>9</xdr:col>
      <xdr:colOff>429</xdr:colOff>
      <xdr:row>116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D5A57A7-54F3-4E77-9561-39DFAD2E64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19050</xdr:colOff>
      <xdr:row>32</xdr:row>
      <xdr:rowOff>0</xdr:rowOff>
    </xdr:from>
    <xdr:to>
      <xdr:col>8</xdr:col>
      <xdr:colOff>638175</xdr:colOff>
      <xdr:row>44</xdr:row>
      <xdr:rowOff>161925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B11DE32-82DA-4999-AA71-AFAF045DD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ABS Colou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336699"/>
      </a:accent1>
      <a:accent2>
        <a:srgbClr val="669966"/>
      </a:accent2>
      <a:accent3>
        <a:srgbClr val="99CC66"/>
      </a:accent3>
      <a:accent4>
        <a:srgbClr val="993366"/>
      </a:accent4>
      <a:accent5>
        <a:srgbClr val="CC9966"/>
      </a:accent5>
      <a:accent6>
        <a:srgbClr val="666666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C19"/>
  <sheetViews>
    <sheetView showGridLines="0" tabSelected="1" workbookViewId="0">
      <pane ySplit="3" topLeftCell="A7" activePane="bottomLeft" state="frozen"/>
      <selection sqref="A1:B1"/>
      <selection pane="bottomLeft" sqref="A1:C1"/>
    </sheetView>
  </sheetViews>
  <sheetFormatPr defaultRowHeight="15" x14ac:dyDescent="0.25"/>
  <cols>
    <col min="1" max="2" width="7.5703125" customWidth="1"/>
    <col min="3" max="3" width="70.85546875" customWidth="1"/>
    <col min="4" max="4" width="25.5703125" customWidth="1"/>
    <col min="5" max="5" width="52.42578125" customWidth="1"/>
    <col min="257" max="258" width="7.5703125" customWidth="1"/>
    <col min="259" max="259" width="140.5703125" customWidth="1"/>
    <col min="260" max="260" width="25.5703125" customWidth="1"/>
    <col min="261" max="261" width="52.42578125" customWidth="1"/>
    <col min="513" max="514" width="7.5703125" customWidth="1"/>
    <col min="515" max="515" width="140.5703125" customWidth="1"/>
    <col min="516" max="516" width="25.5703125" customWidth="1"/>
    <col min="517" max="517" width="52.42578125" customWidth="1"/>
    <col min="769" max="770" width="7.5703125" customWidth="1"/>
    <col min="771" max="771" width="140.5703125" customWidth="1"/>
    <col min="772" max="772" width="25.5703125" customWidth="1"/>
    <col min="773" max="773" width="52.42578125" customWidth="1"/>
    <col min="1025" max="1026" width="7.5703125" customWidth="1"/>
    <col min="1027" max="1027" width="140.5703125" customWidth="1"/>
    <col min="1028" max="1028" width="25.5703125" customWidth="1"/>
    <col min="1029" max="1029" width="52.42578125" customWidth="1"/>
    <col min="1281" max="1282" width="7.5703125" customWidth="1"/>
    <col min="1283" max="1283" width="140.5703125" customWidth="1"/>
    <col min="1284" max="1284" width="25.5703125" customWidth="1"/>
    <col min="1285" max="1285" width="52.42578125" customWidth="1"/>
    <col min="1537" max="1538" width="7.5703125" customWidth="1"/>
    <col min="1539" max="1539" width="140.5703125" customWidth="1"/>
    <col min="1540" max="1540" width="25.5703125" customWidth="1"/>
    <col min="1541" max="1541" width="52.42578125" customWidth="1"/>
    <col min="1793" max="1794" width="7.5703125" customWidth="1"/>
    <col min="1795" max="1795" width="140.5703125" customWidth="1"/>
    <col min="1796" max="1796" width="25.5703125" customWidth="1"/>
    <col min="1797" max="1797" width="52.42578125" customWidth="1"/>
    <col min="2049" max="2050" width="7.5703125" customWidth="1"/>
    <col min="2051" max="2051" width="140.5703125" customWidth="1"/>
    <col min="2052" max="2052" width="25.5703125" customWidth="1"/>
    <col min="2053" max="2053" width="52.42578125" customWidth="1"/>
    <col min="2305" max="2306" width="7.5703125" customWidth="1"/>
    <col min="2307" max="2307" width="140.5703125" customWidth="1"/>
    <col min="2308" max="2308" width="25.5703125" customWidth="1"/>
    <col min="2309" max="2309" width="52.42578125" customWidth="1"/>
    <col min="2561" max="2562" width="7.5703125" customWidth="1"/>
    <col min="2563" max="2563" width="140.5703125" customWidth="1"/>
    <col min="2564" max="2564" width="25.5703125" customWidth="1"/>
    <col min="2565" max="2565" width="52.42578125" customWidth="1"/>
    <col min="2817" max="2818" width="7.5703125" customWidth="1"/>
    <col min="2819" max="2819" width="140.5703125" customWidth="1"/>
    <col min="2820" max="2820" width="25.5703125" customWidth="1"/>
    <col min="2821" max="2821" width="52.42578125" customWidth="1"/>
    <col min="3073" max="3074" width="7.5703125" customWidth="1"/>
    <col min="3075" max="3075" width="140.5703125" customWidth="1"/>
    <col min="3076" max="3076" width="25.5703125" customWidth="1"/>
    <col min="3077" max="3077" width="52.42578125" customWidth="1"/>
    <col min="3329" max="3330" width="7.5703125" customWidth="1"/>
    <col min="3331" max="3331" width="140.5703125" customWidth="1"/>
    <col min="3332" max="3332" width="25.5703125" customWidth="1"/>
    <col min="3333" max="3333" width="52.42578125" customWidth="1"/>
    <col min="3585" max="3586" width="7.5703125" customWidth="1"/>
    <col min="3587" max="3587" width="140.5703125" customWidth="1"/>
    <col min="3588" max="3588" width="25.5703125" customWidth="1"/>
    <col min="3589" max="3589" width="52.42578125" customWidth="1"/>
    <col min="3841" max="3842" width="7.5703125" customWidth="1"/>
    <col min="3843" max="3843" width="140.5703125" customWidth="1"/>
    <col min="3844" max="3844" width="25.5703125" customWidth="1"/>
    <col min="3845" max="3845" width="52.42578125" customWidth="1"/>
    <col min="4097" max="4098" width="7.5703125" customWidth="1"/>
    <col min="4099" max="4099" width="140.5703125" customWidth="1"/>
    <col min="4100" max="4100" width="25.5703125" customWidth="1"/>
    <col min="4101" max="4101" width="52.42578125" customWidth="1"/>
    <col min="4353" max="4354" width="7.5703125" customWidth="1"/>
    <col min="4355" max="4355" width="140.5703125" customWidth="1"/>
    <col min="4356" max="4356" width="25.5703125" customWidth="1"/>
    <col min="4357" max="4357" width="52.42578125" customWidth="1"/>
    <col min="4609" max="4610" width="7.5703125" customWidth="1"/>
    <col min="4611" max="4611" width="140.5703125" customWidth="1"/>
    <col min="4612" max="4612" width="25.5703125" customWidth="1"/>
    <col min="4613" max="4613" width="52.42578125" customWidth="1"/>
    <col min="4865" max="4866" width="7.5703125" customWidth="1"/>
    <col min="4867" max="4867" width="140.5703125" customWidth="1"/>
    <col min="4868" max="4868" width="25.5703125" customWidth="1"/>
    <col min="4869" max="4869" width="52.42578125" customWidth="1"/>
    <col min="5121" max="5122" width="7.5703125" customWidth="1"/>
    <col min="5123" max="5123" width="140.5703125" customWidth="1"/>
    <col min="5124" max="5124" width="25.5703125" customWidth="1"/>
    <col min="5125" max="5125" width="52.42578125" customWidth="1"/>
    <col min="5377" max="5378" width="7.5703125" customWidth="1"/>
    <col min="5379" max="5379" width="140.5703125" customWidth="1"/>
    <col min="5380" max="5380" width="25.5703125" customWidth="1"/>
    <col min="5381" max="5381" width="52.42578125" customWidth="1"/>
    <col min="5633" max="5634" width="7.5703125" customWidth="1"/>
    <col min="5635" max="5635" width="140.5703125" customWidth="1"/>
    <col min="5636" max="5636" width="25.5703125" customWidth="1"/>
    <col min="5637" max="5637" width="52.42578125" customWidth="1"/>
    <col min="5889" max="5890" width="7.5703125" customWidth="1"/>
    <col min="5891" max="5891" width="140.5703125" customWidth="1"/>
    <col min="5892" max="5892" width="25.5703125" customWidth="1"/>
    <col min="5893" max="5893" width="52.42578125" customWidth="1"/>
    <col min="6145" max="6146" width="7.5703125" customWidth="1"/>
    <col min="6147" max="6147" width="140.5703125" customWidth="1"/>
    <col min="6148" max="6148" width="25.5703125" customWidth="1"/>
    <col min="6149" max="6149" width="52.42578125" customWidth="1"/>
    <col min="6401" max="6402" width="7.5703125" customWidth="1"/>
    <col min="6403" max="6403" width="140.5703125" customWidth="1"/>
    <col min="6404" max="6404" width="25.5703125" customWidth="1"/>
    <col min="6405" max="6405" width="52.42578125" customWidth="1"/>
    <col min="6657" max="6658" width="7.5703125" customWidth="1"/>
    <col min="6659" max="6659" width="140.5703125" customWidth="1"/>
    <col min="6660" max="6660" width="25.5703125" customWidth="1"/>
    <col min="6661" max="6661" width="52.42578125" customWidth="1"/>
    <col min="6913" max="6914" width="7.5703125" customWidth="1"/>
    <col min="6915" max="6915" width="140.5703125" customWidth="1"/>
    <col min="6916" max="6916" width="25.5703125" customWidth="1"/>
    <col min="6917" max="6917" width="52.42578125" customWidth="1"/>
    <col min="7169" max="7170" width="7.5703125" customWidth="1"/>
    <col min="7171" max="7171" width="140.5703125" customWidth="1"/>
    <col min="7172" max="7172" width="25.5703125" customWidth="1"/>
    <col min="7173" max="7173" width="52.42578125" customWidth="1"/>
    <col min="7425" max="7426" width="7.5703125" customWidth="1"/>
    <col min="7427" max="7427" width="140.5703125" customWidth="1"/>
    <col min="7428" max="7428" width="25.5703125" customWidth="1"/>
    <col min="7429" max="7429" width="52.42578125" customWidth="1"/>
    <col min="7681" max="7682" width="7.5703125" customWidth="1"/>
    <col min="7683" max="7683" width="140.5703125" customWidth="1"/>
    <col min="7684" max="7684" width="25.5703125" customWidth="1"/>
    <col min="7685" max="7685" width="52.42578125" customWidth="1"/>
    <col min="7937" max="7938" width="7.5703125" customWidth="1"/>
    <col min="7939" max="7939" width="140.5703125" customWidth="1"/>
    <col min="7940" max="7940" width="25.5703125" customWidth="1"/>
    <col min="7941" max="7941" width="52.42578125" customWidth="1"/>
    <col min="8193" max="8194" width="7.5703125" customWidth="1"/>
    <col min="8195" max="8195" width="140.5703125" customWidth="1"/>
    <col min="8196" max="8196" width="25.5703125" customWidth="1"/>
    <col min="8197" max="8197" width="52.42578125" customWidth="1"/>
    <col min="8449" max="8450" width="7.5703125" customWidth="1"/>
    <col min="8451" max="8451" width="140.5703125" customWidth="1"/>
    <col min="8452" max="8452" width="25.5703125" customWidth="1"/>
    <col min="8453" max="8453" width="52.42578125" customWidth="1"/>
    <col min="8705" max="8706" width="7.5703125" customWidth="1"/>
    <col min="8707" max="8707" width="140.5703125" customWidth="1"/>
    <col min="8708" max="8708" width="25.5703125" customWidth="1"/>
    <col min="8709" max="8709" width="52.42578125" customWidth="1"/>
    <col min="8961" max="8962" width="7.5703125" customWidth="1"/>
    <col min="8963" max="8963" width="140.5703125" customWidth="1"/>
    <col min="8964" max="8964" width="25.5703125" customWidth="1"/>
    <col min="8965" max="8965" width="52.42578125" customWidth="1"/>
    <col min="9217" max="9218" width="7.5703125" customWidth="1"/>
    <col min="9219" max="9219" width="140.5703125" customWidth="1"/>
    <col min="9220" max="9220" width="25.5703125" customWidth="1"/>
    <col min="9221" max="9221" width="52.42578125" customWidth="1"/>
    <col min="9473" max="9474" width="7.5703125" customWidth="1"/>
    <col min="9475" max="9475" width="140.5703125" customWidth="1"/>
    <col min="9476" max="9476" width="25.5703125" customWidth="1"/>
    <col min="9477" max="9477" width="52.42578125" customWidth="1"/>
    <col min="9729" max="9730" width="7.5703125" customWidth="1"/>
    <col min="9731" max="9731" width="140.5703125" customWidth="1"/>
    <col min="9732" max="9732" width="25.5703125" customWidth="1"/>
    <col min="9733" max="9733" width="52.42578125" customWidth="1"/>
    <col min="9985" max="9986" width="7.5703125" customWidth="1"/>
    <col min="9987" max="9987" width="140.5703125" customWidth="1"/>
    <col min="9988" max="9988" width="25.5703125" customWidth="1"/>
    <col min="9989" max="9989" width="52.42578125" customWidth="1"/>
    <col min="10241" max="10242" width="7.5703125" customWidth="1"/>
    <col min="10243" max="10243" width="140.5703125" customWidth="1"/>
    <col min="10244" max="10244" width="25.5703125" customWidth="1"/>
    <col min="10245" max="10245" width="52.42578125" customWidth="1"/>
    <col min="10497" max="10498" width="7.5703125" customWidth="1"/>
    <col min="10499" max="10499" width="140.5703125" customWidth="1"/>
    <col min="10500" max="10500" width="25.5703125" customWidth="1"/>
    <col min="10501" max="10501" width="52.42578125" customWidth="1"/>
    <col min="10753" max="10754" width="7.5703125" customWidth="1"/>
    <col min="10755" max="10755" width="140.5703125" customWidth="1"/>
    <col min="10756" max="10756" width="25.5703125" customWidth="1"/>
    <col min="10757" max="10757" width="52.42578125" customWidth="1"/>
    <col min="11009" max="11010" width="7.5703125" customWidth="1"/>
    <col min="11011" max="11011" width="140.5703125" customWidth="1"/>
    <col min="11012" max="11012" width="25.5703125" customWidth="1"/>
    <col min="11013" max="11013" width="52.42578125" customWidth="1"/>
    <col min="11265" max="11266" width="7.5703125" customWidth="1"/>
    <col min="11267" max="11267" width="140.5703125" customWidth="1"/>
    <col min="11268" max="11268" width="25.5703125" customWidth="1"/>
    <col min="11269" max="11269" width="52.42578125" customWidth="1"/>
    <col min="11521" max="11522" width="7.5703125" customWidth="1"/>
    <col min="11523" max="11523" width="140.5703125" customWidth="1"/>
    <col min="11524" max="11524" width="25.5703125" customWidth="1"/>
    <col min="11525" max="11525" width="52.42578125" customWidth="1"/>
    <col min="11777" max="11778" width="7.5703125" customWidth="1"/>
    <col min="11779" max="11779" width="140.5703125" customWidth="1"/>
    <col min="11780" max="11780" width="25.5703125" customWidth="1"/>
    <col min="11781" max="11781" width="52.42578125" customWidth="1"/>
    <col min="12033" max="12034" width="7.5703125" customWidth="1"/>
    <col min="12035" max="12035" width="140.5703125" customWidth="1"/>
    <col min="12036" max="12036" width="25.5703125" customWidth="1"/>
    <col min="12037" max="12037" width="52.42578125" customWidth="1"/>
    <col min="12289" max="12290" width="7.5703125" customWidth="1"/>
    <col min="12291" max="12291" width="140.5703125" customWidth="1"/>
    <col min="12292" max="12292" width="25.5703125" customWidth="1"/>
    <col min="12293" max="12293" width="52.42578125" customWidth="1"/>
    <col min="12545" max="12546" width="7.5703125" customWidth="1"/>
    <col min="12547" max="12547" width="140.5703125" customWidth="1"/>
    <col min="12548" max="12548" width="25.5703125" customWidth="1"/>
    <col min="12549" max="12549" width="52.42578125" customWidth="1"/>
    <col min="12801" max="12802" width="7.5703125" customWidth="1"/>
    <col min="12803" max="12803" width="140.5703125" customWidth="1"/>
    <col min="12804" max="12804" width="25.5703125" customWidth="1"/>
    <col min="12805" max="12805" width="52.42578125" customWidth="1"/>
    <col min="13057" max="13058" width="7.5703125" customWidth="1"/>
    <col min="13059" max="13059" width="140.5703125" customWidth="1"/>
    <col min="13060" max="13060" width="25.5703125" customWidth="1"/>
    <col min="13061" max="13061" width="52.42578125" customWidth="1"/>
    <col min="13313" max="13314" width="7.5703125" customWidth="1"/>
    <col min="13315" max="13315" width="140.5703125" customWidth="1"/>
    <col min="13316" max="13316" width="25.5703125" customWidth="1"/>
    <col min="13317" max="13317" width="52.42578125" customWidth="1"/>
    <col min="13569" max="13570" width="7.5703125" customWidth="1"/>
    <col min="13571" max="13571" width="140.5703125" customWidth="1"/>
    <col min="13572" max="13572" width="25.5703125" customWidth="1"/>
    <col min="13573" max="13573" width="52.42578125" customWidth="1"/>
    <col min="13825" max="13826" width="7.5703125" customWidth="1"/>
    <col min="13827" max="13827" width="140.5703125" customWidth="1"/>
    <col min="13828" max="13828" width="25.5703125" customWidth="1"/>
    <col min="13829" max="13829" width="52.42578125" customWidth="1"/>
    <col min="14081" max="14082" width="7.5703125" customWidth="1"/>
    <col min="14083" max="14083" width="140.5703125" customWidth="1"/>
    <col min="14084" max="14084" width="25.5703125" customWidth="1"/>
    <col min="14085" max="14085" width="52.42578125" customWidth="1"/>
    <col min="14337" max="14338" width="7.5703125" customWidth="1"/>
    <col min="14339" max="14339" width="140.5703125" customWidth="1"/>
    <col min="14340" max="14340" width="25.5703125" customWidth="1"/>
    <col min="14341" max="14341" width="52.42578125" customWidth="1"/>
    <col min="14593" max="14594" width="7.5703125" customWidth="1"/>
    <col min="14595" max="14595" width="140.5703125" customWidth="1"/>
    <col min="14596" max="14596" width="25.5703125" customWidth="1"/>
    <col min="14597" max="14597" width="52.42578125" customWidth="1"/>
    <col min="14849" max="14850" width="7.5703125" customWidth="1"/>
    <col min="14851" max="14851" width="140.5703125" customWidth="1"/>
    <col min="14852" max="14852" width="25.5703125" customWidth="1"/>
    <col min="14853" max="14853" width="52.42578125" customWidth="1"/>
    <col min="15105" max="15106" width="7.5703125" customWidth="1"/>
    <col min="15107" max="15107" width="140.5703125" customWidth="1"/>
    <col min="15108" max="15108" width="25.5703125" customWidth="1"/>
    <col min="15109" max="15109" width="52.42578125" customWidth="1"/>
    <col min="15361" max="15362" width="7.5703125" customWidth="1"/>
    <col min="15363" max="15363" width="140.5703125" customWidth="1"/>
    <col min="15364" max="15364" width="25.5703125" customWidth="1"/>
    <col min="15365" max="15365" width="52.42578125" customWidth="1"/>
    <col min="15617" max="15618" width="7.5703125" customWidth="1"/>
    <col min="15619" max="15619" width="140.5703125" customWidth="1"/>
    <col min="15620" max="15620" width="25.5703125" customWidth="1"/>
    <col min="15621" max="15621" width="52.42578125" customWidth="1"/>
    <col min="15873" max="15874" width="7.5703125" customWidth="1"/>
    <col min="15875" max="15875" width="140.5703125" customWidth="1"/>
    <col min="15876" max="15876" width="25.5703125" customWidth="1"/>
    <col min="15877" max="15877" width="52.42578125" customWidth="1"/>
    <col min="16129" max="16130" width="7.5703125" customWidth="1"/>
    <col min="16131" max="16131" width="140.5703125" customWidth="1"/>
    <col min="16132" max="16132" width="25.5703125" customWidth="1"/>
    <col min="16133" max="16133" width="52.42578125" customWidth="1"/>
  </cols>
  <sheetData>
    <row r="1" spans="1:3" ht="60" customHeight="1" x14ac:dyDescent="0.25">
      <c r="A1" s="74" t="s">
        <v>0</v>
      </c>
      <c r="B1" s="74"/>
      <c r="C1" s="74"/>
    </row>
    <row r="2" spans="1:3" ht="19.5" customHeight="1" x14ac:dyDescent="0.3">
      <c r="A2" s="1" t="s">
        <v>2</v>
      </c>
    </row>
    <row r="3" spans="1:3" ht="12.75" customHeight="1" x14ac:dyDescent="0.25">
      <c r="A3" s="8" t="s">
        <v>85</v>
      </c>
    </row>
    <row r="4" spans="1:3" ht="12.75" customHeight="1" x14ac:dyDescent="0.25"/>
    <row r="5" spans="1:3" ht="12.75" customHeight="1" x14ac:dyDescent="0.25">
      <c r="B5" s="9" t="s">
        <v>32</v>
      </c>
    </row>
    <row r="6" spans="1:3" ht="12.75" customHeight="1" x14ac:dyDescent="0.25">
      <c r="B6" s="10" t="s">
        <v>33</v>
      </c>
    </row>
    <row r="7" spans="1:3" ht="12.75" customHeight="1" x14ac:dyDescent="0.25">
      <c r="A7" s="11"/>
      <c r="B7" s="21">
        <v>1</v>
      </c>
      <c r="C7" s="12" t="s">
        <v>37</v>
      </c>
    </row>
    <row r="8" spans="1:3" x14ac:dyDescent="0.25">
      <c r="B8" s="13"/>
      <c r="C8" s="14"/>
    </row>
    <row r="9" spans="1:3" x14ac:dyDescent="0.25">
      <c r="B9" s="15"/>
      <c r="C9" s="15"/>
    </row>
    <row r="10" spans="1:3" ht="15.75" x14ac:dyDescent="0.25">
      <c r="B10" s="16" t="s">
        <v>34</v>
      </c>
      <c r="C10" s="17"/>
    </row>
    <row r="11" spans="1:3" ht="15.75" x14ac:dyDescent="0.25">
      <c r="B11" s="9"/>
      <c r="C11" s="15"/>
    </row>
    <row r="12" spans="1:3" x14ac:dyDescent="0.25">
      <c r="B12" s="18"/>
      <c r="C12" s="15"/>
    </row>
    <row r="13" spans="1:3" x14ac:dyDescent="0.25">
      <c r="B13" s="18"/>
      <c r="C13" s="15"/>
    </row>
    <row r="14" spans="1:3" ht="15.75" x14ac:dyDescent="0.25">
      <c r="B14" s="19" t="s">
        <v>35</v>
      </c>
      <c r="C14" s="15"/>
    </row>
    <row r="15" spans="1:3" x14ac:dyDescent="0.25">
      <c r="B15" s="20"/>
      <c r="C15" s="20"/>
    </row>
    <row r="16" spans="1:3" ht="22.7" customHeight="1" x14ac:dyDescent="0.25">
      <c r="B16" s="75" t="s">
        <v>36</v>
      </c>
      <c r="C16" s="75"/>
    </row>
    <row r="17" spans="2:3" x14ac:dyDescent="0.25">
      <c r="B17" s="75"/>
      <c r="C17" s="75"/>
    </row>
    <row r="18" spans="2:3" x14ac:dyDescent="0.25">
      <c r="B18" s="20"/>
      <c r="C18" s="20"/>
    </row>
    <row r="19" spans="2:3" x14ac:dyDescent="0.25">
      <c r="B19" s="76" t="s">
        <v>38</v>
      </c>
      <c r="C19" s="76"/>
    </row>
  </sheetData>
  <mergeCells count="4">
    <mergeCell ref="A1:C1"/>
    <mergeCell ref="B16:C16"/>
    <mergeCell ref="B19:C19"/>
    <mergeCell ref="B17:C17"/>
  </mergeCells>
  <hyperlinks>
    <hyperlink ref="B10:C10" r:id="rId1" display="More information available from the ABS web site" xr:uid="{00000000-0004-0000-0000-000000000000}"/>
    <hyperlink ref="B19:C19" r:id="rId2" display="© Commonwealth of Australia &lt;&lt;yyyy&gt;&gt;" xr:uid="{00000000-0004-0000-0000-000001000000}"/>
    <hyperlink ref="B7" location="'National spotlight'!A1" display="'National spotlight'!A1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623A7-37DE-4F79-9FA6-A7C5EE9CF244}">
  <sheetPr codeName="Sheet2">
    <tabColor theme="4" tint="-0.249977111117893"/>
  </sheetPr>
  <dimension ref="A1:L350"/>
  <sheetViews>
    <sheetView showGridLines="0" zoomScaleNormal="100" workbookViewId="0">
      <selection sqref="A1:I1"/>
    </sheetView>
  </sheetViews>
  <sheetFormatPr defaultColWidth="10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7109375" style="22" customWidth="1"/>
    <col min="11" max="11" width="15.28515625" style="59" customWidth="1"/>
    <col min="12" max="12" width="18.5703125" style="22" customWidth="1"/>
    <col min="13" max="16384" width="10.7109375" style="22"/>
  </cols>
  <sheetData>
    <row r="1" spans="1:12" ht="60" customHeight="1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54"/>
      <c r="K1" s="37"/>
      <c r="L1" s="38" t="s">
        <v>1</v>
      </c>
    </row>
    <row r="2" spans="1:12" ht="19.5" customHeight="1" x14ac:dyDescent="0.3">
      <c r="A2" s="1" t="s">
        <v>2</v>
      </c>
      <c r="B2" s="23"/>
      <c r="C2" s="23"/>
      <c r="D2" s="23"/>
      <c r="E2" s="23"/>
      <c r="F2" s="23"/>
      <c r="G2" s="23"/>
      <c r="H2" s="23"/>
      <c r="I2" s="23"/>
      <c r="J2" s="23"/>
      <c r="K2" s="39" t="s">
        <v>80</v>
      </c>
      <c r="L2" s="40">
        <v>44065</v>
      </c>
    </row>
    <row r="3" spans="1:12" ht="15" customHeight="1" x14ac:dyDescent="0.25">
      <c r="A3" s="24" t="str">
        <f>"Week ending "&amp;TEXT($L$2,"dddd dd mmmm yyyy")</f>
        <v>Week ending Saturday 22 August 2020</v>
      </c>
      <c r="B3" s="23"/>
      <c r="C3" s="25"/>
      <c r="D3" s="26"/>
      <c r="E3" s="23"/>
      <c r="F3" s="23"/>
      <c r="G3" s="23"/>
      <c r="H3" s="23"/>
      <c r="I3" s="23"/>
      <c r="J3" s="23"/>
      <c r="K3" s="43" t="s">
        <v>81</v>
      </c>
      <c r="L3" s="42">
        <v>43904</v>
      </c>
    </row>
    <row r="4" spans="1:12" ht="15" customHeight="1" x14ac:dyDescent="0.25">
      <c r="A4" s="2" t="s">
        <v>39</v>
      </c>
      <c r="B4" s="27"/>
      <c r="C4" s="27"/>
      <c r="D4" s="27"/>
      <c r="E4" s="27"/>
      <c r="F4" s="27"/>
      <c r="G4" s="27"/>
      <c r="H4" s="27"/>
      <c r="I4" s="27"/>
      <c r="J4" s="27"/>
      <c r="K4" s="39" t="s">
        <v>82</v>
      </c>
      <c r="L4" s="42">
        <v>44037</v>
      </c>
    </row>
    <row r="5" spans="1:12" ht="11.25" customHeight="1" x14ac:dyDescent="0.25">
      <c r="A5" s="28"/>
      <c r="B5" s="23"/>
      <c r="C5" s="23"/>
      <c r="D5" s="27"/>
      <c r="E5" s="27"/>
      <c r="F5" s="23"/>
      <c r="G5" s="23"/>
      <c r="H5" s="23"/>
      <c r="I5" s="23"/>
      <c r="J5" s="23"/>
      <c r="K5" s="39"/>
      <c r="L5" s="42">
        <v>44044</v>
      </c>
    </row>
    <row r="6" spans="1:12" ht="16.5" customHeight="1" thickBot="1" x14ac:dyDescent="0.3">
      <c r="A6" s="29" t="s">
        <v>71</v>
      </c>
      <c r="B6" s="25"/>
      <c r="C6" s="30"/>
      <c r="D6" s="31"/>
      <c r="E6" s="27"/>
      <c r="F6" s="23"/>
      <c r="G6" s="23"/>
      <c r="H6" s="23"/>
      <c r="I6" s="23"/>
      <c r="J6" s="23"/>
      <c r="K6" s="39"/>
      <c r="L6" s="42">
        <v>44051</v>
      </c>
    </row>
    <row r="7" spans="1:12" ht="16.5" customHeight="1" x14ac:dyDescent="0.25">
      <c r="A7" s="61"/>
      <c r="B7" s="86" t="s">
        <v>72</v>
      </c>
      <c r="C7" s="87"/>
      <c r="D7" s="87"/>
      <c r="E7" s="88"/>
      <c r="F7" s="89" t="s">
        <v>73</v>
      </c>
      <c r="G7" s="90"/>
      <c r="H7" s="90"/>
      <c r="I7" s="91"/>
      <c r="J7" s="55"/>
      <c r="K7" s="39" t="s">
        <v>83</v>
      </c>
      <c r="L7" s="42">
        <v>44058</v>
      </c>
    </row>
    <row r="8" spans="1:12" ht="33.75" customHeight="1" x14ac:dyDescent="0.25">
      <c r="A8" s="92"/>
      <c r="B8" s="94" t="str">
        <f>"% Change between " &amp; TEXT($L$3,"dd mmmm")&amp;" and "&amp; TEXT($L$2,"dd mmmm") &amp; " (Change since 100th case of COVID-19)"</f>
        <v>% Change between 14 March and 22 August (Change since 100th case of COVID-19)</v>
      </c>
      <c r="C8" s="96" t="str">
        <f>"% Change between " &amp; TEXT($L$4,"dd mmmm")&amp;" and "&amp; TEXT($L$2,"dd mmmm") &amp; " (monthly change)"</f>
        <v>% Change between 25 July and 22 August (monthly change)</v>
      </c>
      <c r="D8" s="77" t="str">
        <f>"% Change between " &amp; TEXT($L$7,"dd mmmm")&amp;" and "&amp; TEXT($L$2,"dd mmmm") &amp; " (weekly change)"</f>
        <v>% Change between 15 August and 22 August (weekly change)</v>
      </c>
      <c r="E8" s="79" t="str">
        <f>"% Change between " &amp; TEXT($L$6,"dd mmmm")&amp;" and "&amp; TEXT($L$7,"dd mmmm") &amp; " (weekly change)"</f>
        <v>% Change between 08 August and 15 August (weekly change)</v>
      </c>
      <c r="F8" s="98" t="str">
        <f>"% Change between " &amp; TEXT($L$3,"dd mmmm")&amp;" and "&amp; TEXT($L$2,"dd mmmm") &amp; " (Change since 100th case of COVID-19)"</f>
        <v>% Change between 14 March and 22 August (Change since 100th case of COVID-19)</v>
      </c>
      <c r="G8" s="96" t="str">
        <f>"% Change between " &amp; TEXT($L$4,"dd mmmm")&amp;" and "&amp; TEXT($L$2,"dd mmmm") &amp; " (monthly change)"</f>
        <v>% Change between 25 July and 22 August (monthly change)</v>
      </c>
      <c r="H8" s="77" t="str">
        <f>"% Change between " &amp; TEXT($L$7,"dd mmmm")&amp;" and "&amp; TEXT($L$2,"dd mmmm") &amp; " (weekly change)"</f>
        <v>% Change between 15 August and 22 August (weekly change)</v>
      </c>
      <c r="I8" s="79" t="str">
        <f>"% Change between " &amp; TEXT($L$6,"dd mmmm")&amp;" and "&amp; TEXT($L$7,"dd mmmm") &amp; " (weekly change)"</f>
        <v>% Change between 08 August and 15 August (weekly change)</v>
      </c>
      <c r="J8" s="56"/>
      <c r="K8" s="39" t="s">
        <v>84</v>
      </c>
      <c r="L8" s="42">
        <v>44065</v>
      </c>
    </row>
    <row r="9" spans="1:12" ht="33.75" customHeight="1" thickBot="1" x14ac:dyDescent="0.3">
      <c r="A9" s="93"/>
      <c r="B9" s="95"/>
      <c r="C9" s="97"/>
      <c r="D9" s="78"/>
      <c r="E9" s="80"/>
      <c r="F9" s="99"/>
      <c r="G9" s="97"/>
      <c r="H9" s="78"/>
      <c r="I9" s="80"/>
      <c r="J9" s="57"/>
      <c r="K9" s="43" t="s">
        <v>3</v>
      </c>
      <c r="L9" s="45"/>
    </row>
    <row r="10" spans="1:12" x14ac:dyDescent="0.25">
      <c r="A10" s="62"/>
      <c r="B10" s="81" t="s">
        <v>40</v>
      </c>
      <c r="C10" s="82"/>
      <c r="D10" s="82"/>
      <c r="E10" s="82"/>
      <c r="F10" s="82"/>
      <c r="G10" s="82"/>
      <c r="H10" s="82"/>
      <c r="I10" s="83"/>
      <c r="J10" s="32"/>
      <c r="K10" s="60"/>
      <c r="L10" s="45"/>
    </row>
    <row r="11" spans="1:12" x14ac:dyDescent="0.25">
      <c r="A11" s="63" t="s">
        <v>1</v>
      </c>
      <c r="B11" s="32">
        <v>-4.1876076771299786E-2</v>
      </c>
      <c r="C11" s="32">
        <v>-4.758787220195404E-3</v>
      </c>
      <c r="D11" s="32">
        <v>6.390717231196108E-3</v>
      </c>
      <c r="E11" s="32">
        <v>-3.543255165985193E-3</v>
      </c>
      <c r="F11" s="32">
        <v>-5.2219633936952836E-2</v>
      </c>
      <c r="G11" s="32">
        <v>1.4258593363514205E-3</v>
      </c>
      <c r="H11" s="32">
        <v>7.241833824711108E-3</v>
      </c>
      <c r="I11" s="64">
        <v>-4.9714144557485573E-3</v>
      </c>
      <c r="J11" s="32"/>
      <c r="K11" s="44"/>
      <c r="L11" s="45"/>
    </row>
    <row r="12" spans="1:12" x14ac:dyDescent="0.25">
      <c r="A12" s="65" t="s">
        <v>41</v>
      </c>
      <c r="B12" s="32">
        <v>-3.159952886702122E-2</v>
      </c>
      <c r="C12" s="32">
        <v>3.7617863207006774E-3</v>
      </c>
      <c r="D12" s="32">
        <v>7.9467203253731356E-3</v>
      </c>
      <c r="E12" s="32">
        <v>-6.0371734591890824E-4</v>
      </c>
      <c r="F12" s="32">
        <v>-5.5896119246330866E-2</v>
      </c>
      <c r="G12" s="32">
        <v>4.4101565058651815E-3</v>
      </c>
      <c r="H12" s="32">
        <v>6.4820600643269444E-3</v>
      </c>
      <c r="I12" s="64">
        <v>-2.5960422060904431E-3</v>
      </c>
      <c r="J12" s="32"/>
      <c r="K12" s="44"/>
      <c r="L12" s="45"/>
    </row>
    <row r="13" spans="1:12" ht="15" customHeight="1" x14ac:dyDescent="0.25">
      <c r="A13" s="65" t="s">
        <v>42</v>
      </c>
      <c r="B13" s="32">
        <v>-7.8939872349495399E-2</v>
      </c>
      <c r="C13" s="32">
        <v>-2.3276824468683288E-2</v>
      </c>
      <c r="D13" s="32">
        <v>8.4412287285062781E-4</v>
      </c>
      <c r="E13" s="32">
        <v>-8.2823368805483577E-3</v>
      </c>
      <c r="F13" s="32">
        <v>-6.1899678993835083E-2</v>
      </c>
      <c r="G13" s="32">
        <v>-1.1497770613471681E-2</v>
      </c>
      <c r="H13" s="32">
        <v>2.9905046067877361E-3</v>
      </c>
      <c r="I13" s="64">
        <v>-8.7675552328559947E-3</v>
      </c>
      <c r="J13" s="32"/>
      <c r="K13" s="44"/>
      <c r="L13" s="45"/>
    </row>
    <row r="14" spans="1:12" ht="15" customHeight="1" x14ac:dyDescent="0.25">
      <c r="A14" s="65" t="s">
        <v>43</v>
      </c>
      <c r="B14" s="32">
        <v>-3.2476592032707363E-2</v>
      </c>
      <c r="C14" s="32">
        <v>-6.9724760517539952E-3</v>
      </c>
      <c r="D14" s="32">
        <v>1.0119636400899523E-2</v>
      </c>
      <c r="E14" s="32">
        <v>-6.8363957168733336E-3</v>
      </c>
      <c r="F14" s="32">
        <v>-4.1819872623329868E-2</v>
      </c>
      <c r="G14" s="32">
        <v>-3.3388853519353834E-3</v>
      </c>
      <c r="H14" s="32">
        <v>1.1147741584567106E-2</v>
      </c>
      <c r="I14" s="64">
        <v>-8.729798611932349E-3</v>
      </c>
      <c r="J14" s="32"/>
      <c r="K14" s="44"/>
      <c r="L14" s="45"/>
    </row>
    <row r="15" spans="1:12" ht="15" customHeight="1" x14ac:dyDescent="0.25">
      <c r="A15" s="65" t="s">
        <v>44</v>
      </c>
      <c r="B15" s="32">
        <v>-2.8189419609562227E-2</v>
      </c>
      <c r="C15" s="32">
        <v>6.3860540607618699E-3</v>
      </c>
      <c r="D15" s="32">
        <v>1.0383558005832683E-2</v>
      </c>
      <c r="E15" s="32">
        <v>1.5412236331879825E-4</v>
      </c>
      <c r="F15" s="32">
        <v>-2.9166262704576562E-2</v>
      </c>
      <c r="G15" s="32">
        <v>1.1293483119062309E-2</v>
      </c>
      <c r="H15" s="32">
        <v>8.2042071405805661E-3</v>
      </c>
      <c r="I15" s="64">
        <v>-2.8772888108952177E-4</v>
      </c>
      <c r="J15" s="32"/>
      <c r="K15" s="60"/>
      <c r="L15" s="45"/>
    </row>
    <row r="16" spans="1:12" ht="15" customHeight="1" x14ac:dyDescent="0.25">
      <c r="A16" s="65" t="s">
        <v>45</v>
      </c>
      <c r="B16" s="32">
        <v>-9.7700243716070112E-3</v>
      </c>
      <c r="C16" s="32">
        <v>7.5519729571604799E-3</v>
      </c>
      <c r="D16" s="32">
        <v>6.3160200217808882E-3</v>
      </c>
      <c r="E16" s="32">
        <v>5.7948518501516055E-4</v>
      </c>
      <c r="F16" s="32">
        <v>-5.4415638164862168E-2</v>
      </c>
      <c r="G16" s="32">
        <v>2.1361601060358337E-2</v>
      </c>
      <c r="H16" s="32">
        <v>1.3273769633477039E-2</v>
      </c>
      <c r="I16" s="64">
        <v>-9.5635661597537336E-4</v>
      </c>
      <c r="J16" s="32"/>
      <c r="K16" s="44"/>
      <c r="L16" s="45"/>
    </row>
    <row r="17" spans="1:12" ht="15" customHeight="1" x14ac:dyDescent="0.25">
      <c r="A17" s="65" t="s">
        <v>46</v>
      </c>
      <c r="B17" s="32">
        <v>-4.1470446711773135E-2</v>
      </c>
      <c r="C17" s="32">
        <v>5.9416654471553532E-3</v>
      </c>
      <c r="D17" s="32">
        <v>8.6432752768061949E-3</v>
      </c>
      <c r="E17" s="32">
        <v>4.7503025718371727E-3</v>
      </c>
      <c r="F17" s="32">
        <v>-4.4383850379824286E-2</v>
      </c>
      <c r="G17" s="32">
        <v>4.1543991783803413E-3</v>
      </c>
      <c r="H17" s="32">
        <v>3.5658693962561383E-3</v>
      </c>
      <c r="I17" s="64">
        <v>6.8209779157806238E-3</v>
      </c>
      <c r="J17" s="32"/>
      <c r="K17" s="44"/>
      <c r="L17" s="45"/>
    </row>
    <row r="18" spans="1:12" ht="15" customHeight="1" x14ac:dyDescent="0.25">
      <c r="A18" s="65" t="s">
        <v>47</v>
      </c>
      <c r="B18" s="32">
        <v>-1.1094525935068988E-2</v>
      </c>
      <c r="C18" s="32">
        <v>1.8020724572013869E-2</v>
      </c>
      <c r="D18" s="32">
        <v>2.0214653442307551E-3</v>
      </c>
      <c r="E18" s="32">
        <v>1.3689054581464966E-3</v>
      </c>
      <c r="F18" s="32">
        <v>-1.882331477294108E-3</v>
      </c>
      <c r="G18" s="32">
        <v>4.6452983218717492E-2</v>
      </c>
      <c r="H18" s="32">
        <v>3.5236830055813684E-3</v>
      </c>
      <c r="I18" s="64">
        <v>9.3804661893899244E-3</v>
      </c>
      <c r="J18" s="32"/>
      <c r="K18" s="44"/>
      <c r="L18" s="45"/>
    </row>
    <row r="19" spans="1:12" x14ac:dyDescent="0.25">
      <c r="A19" s="66" t="s">
        <v>48</v>
      </c>
      <c r="B19" s="32">
        <v>-3.9892299072402437E-2</v>
      </c>
      <c r="C19" s="32">
        <v>-4.1299224038658933E-3</v>
      </c>
      <c r="D19" s="32">
        <v>3.9303034577036211E-3</v>
      </c>
      <c r="E19" s="32">
        <v>-2.8290914992020744E-3</v>
      </c>
      <c r="F19" s="32">
        <v>-3.5329955468420882E-2</v>
      </c>
      <c r="G19" s="32">
        <v>-6.051900208510208E-3</v>
      </c>
      <c r="H19" s="32">
        <v>3.4337862002384867E-3</v>
      </c>
      <c r="I19" s="64">
        <v>-1.3567136863729012E-2</v>
      </c>
      <c r="J19" s="57"/>
      <c r="K19" s="46"/>
      <c r="L19" s="45"/>
    </row>
    <row r="20" spans="1:12" x14ac:dyDescent="0.25">
      <c r="A20" s="62"/>
      <c r="B20" s="84" t="s">
        <v>49</v>
      </c>
      <c r="C20" s="84"/>
      <c r="D20" s="84"/>
      <c r="E20" s="84"/>
      <c r="F20" s="84"/>
      <c r="G20" s="84"/>
      <c r="H20" s="84"/>
      <c r="I20" s="85"/>
      <c r="J20" s="32"/>
      <c r="K20" s="44"/>
      <c r="L20" s="45"/>
    </row>
    <row r="21" spans="1:12" x14ac:dyDescent="0.25">
      <c r="A21" s="65" t="s">
        <v>50</v>
      </c>
      <c r="B21" s="32">
        <v>-4.5901347878423038E-2</v>
      </c>
      <c r="C21" s="32">
        <v>-6.6879506214500006E-3</v>
      </c>
      <c r="D21" s="32">
        <v>8.037722403088976E-3</v>
      </c>
      <c r="E21" s="32">
        <v>-4.6191552555883142E-3</v>
      </c>
      <c r="F21" s="32">
        <v>-7.7203195630377919E-2</v>
      </c>
      <c r="G21" s="32">
        <v>-5.421339608034037E-3</v>
      </c>
      <c r="H21" s="32">
        <v>6.8380817829196694E-3</v>
      </c>
      <c r="I21" s="64">
        <v>-6.940452849304557E-3</v>
      </c>
      <c r="J21" s="32"/>
      <c r="K21" s="44"/>
      <c r="L21" s="44"/>
    </row>
    <row r="22" spans="1:12" x14ac:dyDescent="0.25">
      <c r="A22" s="65" t="s">
        <v>51</v>
      </c>
      <c r="B22" s="32">
        <v>-4.1394474638646761E-2</v>
      </c>
      <c r="C22" s="32">
        <v>-3.463397695300241E-3</v>
      </c>
      <c r="D22" s="32">
        <v>4.4598022046362651E-3</v>
      </c>
      <c r="E22" s="32">
        <v>-2.6606271064305576E-3</v>
      </c>
      <c r="F22" s="32">
        <v>-1.81122898219368E-2</v>
      </c>
      <c r="G22" s="32">
        <v>1.1032916051882724E-2</v>
      </c>
      <c r="H22" s="32">
        <v>7.8090892496078812E-3</v>
      </c>
      <c r="I22" s="64">
        <v>-2.404264754455987E-3</v>
      </c>
      <c r="J22" s="32"/>
      <c r="K22" s="71" t="s">
        <v>4</v>
      </c>
      <c r="L22" s="44" t="s">
        <v>60</v>
      </c>
    </row>
    <row r="23" spans="1:12" x14ac:dyDescent="0.25">
      <c r="A23" s="66" t="s">
        <v>53</v>
      </c>
      <c r="B23" s="32">
        <v>-1.880426305691496E-2</v>
      </c>
      <c r="C23" s="32">
        <v>-5.0375543225202879E-3</v>
      </c>
      <c r="D23" s="32">
        <v>2.2964331403098726E-2</v>
      </c>
      <c r="E23" s="32">
        <v>-5.9720134639777989E-3</v>
      </c>
      <c r="F23" s="32">
        <v>0.22432043884032238</v>
      </c>
      <c r="G23" s="32">
        <v>3.5897176421896049E-2</v>
      </c>
      <c r="H23" s="32">
        <v>3.4996716161330044E-2</v>
      </c>
      <c r="I23" s="64">
        <v>3.7273853801969015E-3</v>
      </c>
      <c r="J23" s="32"/>
      <c r="K23" s="47"/>
      <c r="L23" s="44" t="s">
        <v>5</v>
      </c>
    </row>
    <row r="24" spans="1:12" x14ac:dyDescent="0.25">
      <c r="A24" s="65" t="s">
        <v>54</v>
      </c>
      <c r="B24" s="32">
        <v>-6.632851033801801E-2</v>
      </c>
      <c r="C24" s="32">
        <v>-3.4994208153044104E-3</v>
      </c>
      <c r="D24" s="32">
        <v>4.4367724059488634E-3</v>
      </c>
      <c r="E24" s="32">
        <v>-4.1939965296862169E-3</v>
      </c>
      <c r="F24" s="32">
        <v>-1.2493743779230959E-2</v>
      </c>
      <c r="G24" s="32">
        <v>6.4025936772691416E-3</v>
      </c>
      <c r="H24" s="32">
        <v>6.1283523801645146E-3</v>
      </c>
      <c r="I24" s="64">
        <v>-4.6623875281510685E-3</v>
      </c>
      <c r="J24" s="32"/>
      <c r="K24" s="44" t="s">
        <v>53</v>
      </c>
      <c r="L24" s="45">
        <v>96.433800781338206</v>
      </c>
    </row>
    <row r="25" spans="1:12" x14ac:dyDescent="0.25">
      <c r="A25" s="65" t="s">
        <v>55</v>
      </c>
      <c r="B25" s="32">
        <v>-3.1081803245623152E-2</v>
      </c>
      <c r="C25" s="32">
        <v>-2.666958779596329E-3</v>
      </c>
      <c r="D25" s="32">
        <v>5.684496583084897E-3</v>
      </c>
      <c r="E25" s="32">
        <v>-2.3089516100138763E-3</v>
      </c>
      <c r="F25" s="32">
        <v>-4.8492419321165547E-2</v>
      </c>
      <c r="G25" s="32">
        <v>5.6494354255036683E-3</v>
      </c>
      <c r="H25" s="32">
        <v>6.3379557169689349E-3</v>
      </c>
      <c r="I25" s="64">
        <v>-3.6982845999706804E-3</v>
      </c>
      <c r="J25" s="32"/>
      <c r="K25" s="44" t="s">
        <v>54</v>
      </c>
      <c r="L25" s="45">
        <v>93.710604013679145</v>
      </c>
    </row>
    <row r="26" spans="1:12" x14ac:dyDescent="0.25">
      <c r="A26" s="65" t="s">
        <v>56</v>
      </c>
      <c r="B26" s="32">
        <v>-2.0935144654604998E-2</v>
      </c>
      <c r="C26" s="32">
        <v>-4.7581266243912346E-4</v>
      </c>
      <c r="D26" s="32">
        <v>7.8245623853792079E-3</v>
      </c>
      <c r="E26" s="32">
        <v>-2.0116565658528929E-3</v>
      </c>
      <c r="F26" s="32">
        <v>-6.6776160156631459E-2</v>
      </c>
      <c r="G26" s="32">
        <v>4.3054928568011519E-3</v>
      </c>
      <c r="H26" s="32">
        <v>8.6941877866446582E-3</v>
      </c>
      <c r="I26" s="64">
        <v>-3.5071756705946644E-3</v>
      </c>
      <c r="J26" s="32"/>
      <c r="K26" s="44" t="s">
        <v>55</v>
      </c>
      <c r="L26" s="45">
        <v>96.707708630975731</v>
      </c>
    </row>
    <row r="27" spans="1:12" ht="17.25" customHeight="1" x14ac:dyDescent="0.25">
      <c r="A27" s="65" t="s">
        <v>57</v>
      </c>
      <c r="B27" s="32">
        <v>-2.1395748661017566E-2</v>
      </c>
      <c r="C27" s="32">
        <v>4.8597596007349253E-4</v>
      </c>
      <c r="D27" s="32">
        <v>8.3501021641958495E-3</v>
      </c>
      <c r="E27" s="32">
        <v>-2.6510648984692242E-3</v>
      </c>
      <c r="F27" s="32">
        <v>-6.5968883635163622E-2</v>
      </c>
      <c r="G27" s="32">
        <v>2.0652691337044171E-3</v>
      </c>
      <c r="H27" s="32">
        <v>9.0996058534267288E-3</v>
      </c>
      <c r="I27" s="64">
        <v>-5.5899648180449679E-3</v>
      </c>
      <c r="J27" s="58"/>
      <c r="K27" s="48" t="s">
        <v>56</v>
      </c>
      <c r="L27" s="45">
        <v>97.724706019600887</v>
      </c>
    </row>
    <row r="28" spans="1:12" x14ac:dyDescent="0.25">
      <c r="A28" s="65" t="s">
        <v>58</v>
      </c>
      <c r="B28" s="32">
        <v>-5.3329603438004192E-2</v>
      </c>
      <c r="C28" s="32">
        <v>-2.7407347891541534E-3</v>
      </c>
      <c r="D28" s="32">
        <v>7.0823947422173905E-3</v>
      </c>
      <c r="E28" s="32">
        <v>-3.3761248895780582E-3</v>
      </c>
      <c r="F28" s="32">
        <v>-7.4721344854599914E-2</v>
      </c>
      <c r="G28" s="32">
        <v>-5.7681195372223382E-3</v>
      </c>
      <c r="H28" s="32">
        <v>6.1869127341722674E-3</v>
      </c>
      <c r="I28" s="64">
        <v>-9.3582423297895456E-3</v>
      </c>
      <c r="J28" s="23"/>
      <c r="K28" s="41" t="s">
        <v>57</v>
      </c>
      <c r="L28" s="45">
        <v>97.789291001377649</v>
      </c>
    </row>
    <row r="29" spans="1:12" ht="15.75" thickBot="1" x14ac:dyDescent="0.3">
      <c r="A29" s="67" t="s">
        <v>59</v>
      </c>
      <c r="B29" s="68">
        <v>-0.10873071541331802</v>
      </c>
      <c r="C29" s="68">
        <v>-1.3297949456332891E-2</v>
      </c>
      <c r="D29" s="68">
        <v>3.6872433038162011E-3</v>
      </c>
      <c r="E29" s="68">
        <v>-3.4624872552426744E-3</v>
      </c>
      <c r="F29" s="68">
        <v>-7.9677217130331046E-2</v>
      </c>
      <c r="G29" s="68">
        <v>-2.9598116928050477E-2</v>
      </c>
      <c r="H29" s="68">
        <v>1.3086127182184715E-3</v>
      </c>
      <c r="I29" s="69">
        <v>-9.6334076231505694E-3</v>
      </c>
      <c r="J29" s="23"/>
      <c r="K29" s="41" t="s">
        <v>58</v>
      </c>
      <c r="L29" s="45">
        <v>95.112134774790064</v>
      </c>
    </row>
    <row r="30" spans="1:12" x14ac:dyDescent="0.25">
      <c r="A30" s="33" t="s">
        <v>52</v>
      </c>
      <c r="B30" s="23"/>
      <c r="C30" s="23"/>
      <c r="D30" s="23"/>
      <c r="E30" s="23"/>
      <c r="F30" s="23"/>
      <c r="G30" s="23"/>
      <c r="H30" s="23"/>
      <c r="I30" s="23"/>
      <c r="J30" s="23"/>
      <c r="K30" s="41" t="s">
        <v>59</v>
      </c>
      <c r="L30" s="45">
        <v>90.852915068319433</v>
      </c>
    </row>
    <row r="31" spans="1:12" ht="11.25" customHeight="1" x14ac:dyDescent="0.25">
      <c r="B31" s="23"/>
      <c r="C31" s="23"/>
      <c r="D31" s="23"/>
      <c r="E31" s="23"/>
      <c r="F31" s="23"/>
      <c r="G31" s="23"/>
      <c r="H31" s="23"/>
      <c r="I31" s="23"/>
      <c r="J31" s="23"/>
      <c r="K31" s="41"/>
      <c r="L31" s="45"/>
    </row>
    <row r="32" spans="1:12" x14ac:dyDescent="0.25">
      <c r="A32" s="34" t="s">
        <v>74</v>
      </c>
      <c r="B32" s="23"/>
      <c r="C32" s="23"/>
      <c r="D32" s="23"/>
      <c r="E32" s="23"/>
      <c r="F32" s="23"/>
      <c r="G32" s="23"/>
      <c r="H32" s="23"/>
      <c r="I32" s="23"/>
      <c r="J32" s="23"/>
      <c r="K32" s="47"/>
      <c r="L32" s="45" t="s">
        <v>6</v>
      </c>
    </row>
    <row r="33" spans="1:12" x14ac:dyDescent="0.25">
      <c r="B33" s="23"/>
      <c r="C33" s="23"/>
      <c r="D33" s="23"/>
      <c r="E33" s="23"/>
      <c r="F33" s="23"/>
      <c r="G33" s="23"/>
      <c r="H33" s="23"/>
      <c r="I33" s="23"/>
      <c r="J33" s="23"/>
      <c r="K33" s="44" t="s">
        <v>53</v>
      </c>
      <c r="L33" s="45">
        <v>93.152614998983807</v>
      </c>
    </row>
    <row r="34" spans="1:12" ht="15.75" customHeight="1" x14ac:dyDescent="0.25">
      <c r="B34" s="34"/>
      <c r="C34" s="34"/>
      <c r="D34" s="34"/>
      <c r="E34" s="34"/>
      <c r="F34" s="34"/>
      <c r="G34" s="34"/>
      <c r="H34" s="34"/>
      <c r="I34" s="34"/>
      <c r="J34" s="34"/>
      <c r="K34" s="44" t="s">
        <v>54</v>
      </c>
      <c r="L34" s="45">
        <v>92.64536500760201</v>
      </c>
    </row>
    <row r="35" spans="1:12" x14ac:dyDescent="0.25">
      <c r="B35" s="23"/>
      <c r="C35" s="23"/>
      <c r="D35" s="23"/>
      <c r="E35" s="23"/>
      <c r="F35" s="23"/>
      <c r="G35" s="23"/>
      <c r="H35" s="23"/>
      <c r="I35" s="23"/>
      <c r="J35" s="23"/>
      <c r="K35" s="44" t="s">
        <v>55</v>
      </c>
      <c r="L35" s="45">
        <v>95.55124203546589</v>
      </c>
    </row>
    <row r="36" spans="1:12" x14ac:dyDescent="0.25">
      <c r="B36" s="23"/>
      <c r="C36" s="23"/>
      <c r="D36" s="23"/>
      <c r="E36" s="23"/>
      <c r="F36" s="23"/>
      <c r="G36" s="23"/>
      <c r="H36" s="23"/>
      <c r="I36" s="23"/>
      <c r="J36" s="23"/>
      <c r="K36" s="48" t="s">
        <v>56</v>
      </c>
      <c r="L36" s="45">
        <v>96.531818750582119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41" t="s">
        <v>57</v>
      </c>
      <c r="L37" s="45">
        <v>96.661445938526896</v>
      </c>
    </row>
    <row r="38" spans="1:12" x14ac:dyDescent="0.25">
      <c r="B38" s="23"/>
      <c r="C38" s="23"/>
      <c r="D38" s="23"/>
      <c r="E38" s="23"/>
      <c r="F38" s="23"/>
      <c r="G38" s="23"/>
      <c r="H38" s="23"/>
      <c r="I38" s="23"/>
      <c r="J38" s="23"/>
      <c r="K38" s="41" t="s">
        <v>58</v>
      </c>
      <c r="L38" s="45">
        <v>93.90923489192609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41" t="s">
        <v>59</v>
      </c>
      <c r="L39" s="45">
        <v>89.012221412040702</v>
      </c>
    </row>
    <row r="40" spans="1:12" x14ac:dyDescent="0.25">
      <c r="B40" s="23"/>
      <c r="C40" s="23"/>
      <c r="D40" s="23"/>
      <c r="E40" s="23"/>
      <c r="F40" s="23"/>
      <c r="G40" s="23"/>
      <c r="H40" s="23"/>
      <c r="I40" s="23"/>
      <c r="J40" s="23"/>
      <c r="K40" s="41"/>
      <c r="L40" s="45"/>
    </row>
    <row r="41" spans="1:12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47"/>
      <c r="L41" s="45" t="s">
        <v>7</v>
      </c>
    </row>
    <row r="42" spans="1:12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44" t="s">
        <v>53</v>
      </c>
      <c r="L42" s="45">
        <v>95.150345505047071</v>
      </c>
    </row>
    <row r="43" spans="1:12" x14ac:dyDescent="0.25">
      <c r="B43" s="23"/>
      <c r="C43" s="23"/>
      <c r="D43" s="23"/>
      <c r="E43" s="23"/>
      <c r="F43" s="23"/>
      <c r="G43" s="23"/>
      <c r="H43" s="23"/>
      <c r="I43" s="23"/>
      <c r="J43" s="23"/>
      <c r="K43" s="44" t="s">
        <v>54</v>
      </c>
      <c r="L43" s="45">
        <v>93.360200282678591</v>
      </c>
    </row>
    <row r="44" spans="1:12" x14ac:dyDescent="0.25">
      <c r="B44" s="23"/>
      <c r="C44" s="23"/>
      <c r="D44" s="23"/>
      <c r="E44" s="23"/>
      <c r="F44" s="23"/>
      <c r="G44" s="23"/>
      <c r="H44" s="23"/>
      <c r="I44" s="23"/>
      <c r="J44" s="23"/>
      <c r="K44" s="44" t="s">
        <v>55</v>
      </c>
      <c r="L44" s="45">
        <v>96.245256541001169</v>
      </c>
    </row>
    <row r="45" spans="1:12" x14ac:dyDescent="0.25">
      <c r="B45" s="23"/>
      <c r="C45" s="23"/>
      <c r="D45" s="23"/>
      <c r="E45" s="23"/>
      <c r="F45" s="23"/>
      <c r="G45" s="23"/>
      <c r="H45" s="23"/>
      <c r="I45" s="23"/>
      <c r="J45" s="23"/>
      <c r="K45" s="48" t="s">
        <v>56</v>
      </c>
      <c r="L45" s="45">
        <v>97.42676103643673</v>
      </c>
    </row>
    <row r="46" spans="1:12" ht="15.4" customHeight="1" x14ac:dyDescent="0.25">
      <c r="A46" s="34" t="s">
        <v>75</v>
      </c>
      <c r="B46" s="23"/>
      <c r="C46" s="23"/>
      <c r="D46" s="23"/>
      <c r="E46" s="23"/>
      <c r="F46" s="23"/>
      <c r="G46" s="23"/>
      <c r="H46" s="23"/>
      <c r="I46" s="23"/>
      <c r="J46" s="23"/>
      <c r="K46" s="41" t="s">
        <v>57</v>
      </c>
      <c r="L46" s="45">
        <v>97.65908439796695</v>
      </c>
    </row>
    <row r="47" spans="1:12" ht="15.4" customHeight="1" x14ac:dyDescent="0.25">
      <c r="B47" s="23"/>
      <c r="C47" s="23"/>
      <c r="D47" s="23"/>
      <c r="E47" s="23"/>
      <c r="F47" s="23"/>
      <c r="G47" s="23"/>
      <c r="H47" s="23"/>
      <c r="I47" s="23"/>
      <c r="J47" s="23"/>
      <c r="K47" s="41" t="s">
        <v>58</v>
      </c>
      <c r="L47" s="45">
        <v>94.741996686252179</v>
      </c>
    </row>
    <row r="48" spans="1:12" ht="15.4" customHeight="1" x14ac:dyDescent="0.25">
      <c r="B48" s="23"/>
      <c r="C48" s="23"/>
      <c r="D48" s="23"/>
      <c r="E48" s="23"/>
      <c r="F48" s="23"/>
      <c r="G48" s="23"/>
      <c r="H48" s="23"/>
      <c r="I48" s="23"/>
      <c r="J48" s="23"/>
      <c r="K48" s="41" t="s">
        <v>59</v>
      </c>
      <c r="L48" s="45">
        <v>89.434153377928538</v>
      </c>
    </row>
    <row r="49" spans="1:12" ht="15.4" customHeight="1" x14ac:dyDescent="0.25">
      <c r="B49" s="23"/>
      <c r="C49" s="23"/>
      <c r="D49" s="23"/>
      <c r="E49" s="23"/>
      <c r="F49" s="23"/>
      <c r="G49" s="23"/>
      <c r="H49" s="23"/>
      <c r="I49" s="23"/>
      <c r="J49" s="23"/>
      <c r="K49" s="41"/>
      <c r="L49" s="45"/>
    </row>
    <row r="50" spans="1:12" ht="15.4" customHeight="1" x14ac:dyDescent="0.25">
      <c r="B50" s="23"/>
      <c r="C50" s="23"/>
      <c r="D50" s="23"/>
      <c r="E50" s="23"/>
      <c r="F50" s="23"/>
      <c r="G50" s="23"/>
      <c r="H50" s="23"/>
      <c r="I50" s="23"/>
      <c r="J50" s="23"/>
      <c r="K50" s="39"/>
      <c r="L50" s="39"/>
    </row>
    <row r="51" spans="1:12" ht="15.4" customHeight="1" x14ac:dyDescent="0.25">
      <c r="B51" s="35"/>
      <c r="C51" s="35"/>
      <c r="D51" s="35"/>
      <c r="E51" s="35"/>
      <c r="F51" s="35"/>
      <c r="G51" s="35"/>
      <c r="H51" s="35"/>
      <c r="I51" s="35"/>
      <c r="J51" s="35"/>
      <c r="K51" s="41" t="s">
        <v>8</v>
      </c>
      <c r="L51" s="44" t="s">
        <v>61</v>
      </c>
    </row>
    <row r="52" spans="1:12" ht="15.4" customHeight="1" x14ac:dyDescent="0.25">
      <c r="B52" s="35"/>
      <c r="C52" s="35"/>
      <c r="D52" s="35"/>
      <c r="E52" s="35"/>
      <c r="F52" s="35"/>
      <c r="G52" s="35"/>
      <c r="H52" s="35"/>
      <c r="I52" s="35"/>
      <c r="J52" s="35"/>
      <c r="K52" s="49"/>
      <c r="L52" s="44" t="s">
        <v>5</v>
      </c>
    </row>
    <row r="53" spans="1:12" ht="15.4" customHeight="1" x14ac:dyDescent="0.25">
      <c r="B53" s="27"/>
      <c r="C53" s="27"/>
      <c r="D53" s="27"/>
      <c r="E53" s="27"/>
      <c r="F53" s="27"/>
      <c r="G53" s="27"/>
      <c r="H53" s="27"/>
      <c r="I53" s="27"/>
      <c r="J53" s="27"/>
      <c r="K53" s="44" t="s">
        <v>53</v>
      </c>
      <c r="L53" s="45">
        <v>94.259832434514649</v>
      </c>
    </row>
    <row r="54" spans="1:12" ht="15.4" customHeight="1" x14ac:dyDescent="0.25">
      <c r="B54" s="27"/>
      <c r="C54" s="27"/>
      <c r="D54" s="27"/>
      <c r="E54" s="27"/>
      <c r="F54" s="27"/>
      <c r="G54" s="27"/>
      <c r="H54" s="27"/>
      <c r="I54" s="27"/>
      <c r="J54" s="27"/>
      <c r="K54" s="44" t="s">
        <v>54</v>
      </c>
      <c r="L54" s="45">
        <v>93.852645937196826</v>
      </c>
    </row>
    <row r="55" spans="1:12" ht="15.4" customHeight="1" x14ac:dyDescent="0.25">
      <c r="B55" s="3"/>
      <c r="C55" s="3"/>
      <c r="D55" s="4"/>
      <c r="E55" s="5"/>
      <c r="F55" s="27"/>
      <c r="G55" s="27"/>
      <c r="H55" s="27"/>
      <c r="I55" s="27"/>
      <c r="J55" s="27"/>
      <c r="K55" s="44" t="s">
        <v>55</v>
      </c>
      <c r="L55" s="45">
        <v>97.398372678531388</v>
      </c>
    </row>
    <row r="56" spans="1:12" ht="15.4" customHeight="1" x14ac:dyDescent="0.25">
      <c r="A56" s="34" t="s">
        <v>76</v>
      </c>
      <c r="B56" s="3"/>
      <c r="C56" s="3"/>
      <c r="D56" s="4"/>
      <c r="E56" s="5"/>
      <c r="F56" s="27"/>
      <c r="G56" s="27"/>
      <c r="H56" s="27"/>
      <c r="I56" s="27"/>
      <c r="J56" s="27"/>
      <c r="K56" s="48" t="s">
        <v>56</v>
      </c>
      <c r="L56" s="45">
        <v>98.123738379528675</v>
      </c>
    </row>
    <row r="57" spans="1:12" ht="15.4" customHeight="1" x14ac:dyDescent="0.25">
      <c r="B57" s="3"/>
      <c r="C57" s="3"/>
      <c r="D57" s="4"/>
      <c r="E57" s="5"/>
      <c r="F57" s="27"/>
      <c r="G57" s="27"/>
      <c r="H57" s="27"/>
      <c r="I57" s="27"/>
      <c r="J57" s="27"/>
      <c r="K57" s="41" t="s">
        <v>57</v>
      </c>
      <c r="L57" s="45">
        <v>97.813932301719476</v>
      </c>
    </row>
    <row r="58" spans="1:12" ht="15.4" customHeight="1" x14ac:dyDescent="0.25">
      <c r="K58" s="41" t="s">
        <v>58</v>
      </c>
      <c r="L58" s="45">
        <v>94.724203741029612</v>
      </c>
    </row>
    <row r="59" spans="1:12" ht="15.4" customHeight="1" x14ac:dyDescent="0.25">
      <c r="K59" s="41" t="s">
        <v>59</v>
      </c>
      <c r="L59" s="45">
        <v>89.55684792704551</v>
      </c>
    </row>
    <row r="60" spans="1:12" ht="15.4" customHeight="1" x14ac:dyDescent="0.25">
      <c r="K60" s="41"/>
      <c r="L60" s="45"/>
    </row>
    <row r="61" spans="1:12" ht="15.4" customHeight="1" x14ac:dyDescent="0.25">
      <c r="K61" s="47"/>
      <c r="L61" s="45" t="s">
        <v>6</v>
      </c>
    </row>
    <row r="62" spans="1:12" ht="15.4" customHeight="1" x14ac:dyDescent="0.25">
      <c r="K62" s="44" t="s">
        <v>53</v>
      </c>
      <c r="L62" s="45">
        <v>91.250929314329738</v>
      </c>
    </row>
    <row r="63" spans="1:12" ht="15.4" customHeight="1" x14ac:dyDescent="0.25">
      <c r="B63" s="23"/>
      <c r="C63" s="23"/>
      <c r="D63" s="23"/>
      <c r="E63" s="23"/>
      <c r="F63" s="27"/>
      <c r="G63" s="27"/>
      <c r="H63" s="27"/>
      <c r="I63" s="27"/>
      <c r="J63" s="27"/>
      <c r="K63" s="44" t="s">
        <v>54</v>
      </c>
      <c r="L63" s="45">
        <v>93.301354515152397</v>
      </c>
    </row>
    <row r="64" spans="1:12" ht="15.4" customHeight="1" x14ac:dyDescent="0.25">
      <c r="A64" s="6"/>
      <c r="B64" s="3"/>
      <c r="C64" s="3"/>
      <c r="D64" s="3"/>
      <c r="E64" s="3"/>
      <c r="F64" s="27"/>
      <c r="G64" s="27"/>
      <c r="H64" s="27"/>
      <c r="I64" s="27"/>
      <c r="J64" s="27"/>
      <c r="K64" s="44" t="s">
        <v>55</v>
      </c>
      <c r="L64" s="45">
        <v>96.926138564409925</v>
      </c>
    </row>
    <row r="65" spans="1:12" ht="15.4" customHeight="1" x14ac:dyDescent="0.25">
      <c r="B65" s="3"/>
      <c r="C65" s="3"/>
      <c r="D65" s="3"/>
      <c r="E65" s="3"/>
      <c r="F65" s="27"/>
      <c r="G65" s="27"/>
      <c r="H65" s="27"/>
      <c r="I65" s="27"/>
      <c r="J65" s="27"/>
      <c r="K65" s="48" t="s">
        <v>56</v>
      </c>
      <c r="L65" s="45">
        <v>97.691905284502752</v>
      </c>
    </row>
    <row r="66" spans="1:12" ht="15.4" customHeight="1" x14ac:dyDescent="0.25">
      <c r="B66" s="3"/>
      <c r="C66" s="3"/>
      <c r="D66" s="7"/>
      <c r="E66" s="5"/>
      <c r="F66" s="27"/>
      <c r="G66" s="27"/>
      <c r="H66" s="27"/>
      <c r="I66" s="27"/>
      <c r="J66" s="27"/>
      <c r="K66" s="41" t="s">
        <v>57</v>
      </c>
      <c r="L66" s="45">
        <v>97.405156231043264</v>
      </c>
    </row>
    <row r="67" spans="1:12" ht="15.4" customHeight="1" x14ac:dyDescent="0.25">
      <c r="A67" s="35" t="s">
        <v>77</v>
      </c>
      <c r="B67" s="3"/>
      <c r="C67" s="3"/>
      <c r="D67" s="7"/>
      <c r="E67" s="5"/>
      <c r="F67" s="27"/>
      <c r="G67" s="27"/>
      <c r="H67" s="27"/>
      <c r="I67" s="27"/>
      <c r="J67" s="27"/>
      <c r="K67" s="41" t="s">
        <v>58</v>
      </c>
      <c r="L67" s="45">
        <v>94.093396722460781</v>
      </c>
    </row>
    <row r="68" spans="1:12" ht="15.4" customHeight="1" x14ac:dyDescent="0.25">
      <c r="B68" s="3"/>
      <c r="C68" s="3"/>
      <c r="D68" s="7"/>
      <c r="E68" s="5"/>
      <c r="F68" s="27"/>
      <c r="G68" s="27"/>
      <c r="H68" s="27"/>
      <c r="I68" s="27"/>
      <c r="J68" s="27"/>
      <c r="K68" s="41" t="s">
        <v>59</v>
      </c>
      <c r="L68" s="45">
        <v>88.527041290213631</v>
      </c>
    </row>
    <row r="69" spans="1:12" ht="15.4" customHeight="1" x14ac:dyDescent="0.25">
      <c r="B69" s="27"/>
      <c r="C69" s="27"/>
      <c r="D69" s="27"/>
      <c r="E69" s="27"/>
      <c r="F69" s="27"/>
      <c r="G69" s="27"/>
      <c r="H69" s="27"/>
      <c r="I69" s="27"/>
      <c r="J69" s="27"/>
      <c r="K69" s="41"/>
      <c r="L69" s="45"/>
    </row>
    <row r="70" spans="1:12" ht="15.4" customHeight="1" x14ac:dyDescent="0.25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39"/>
      <c r="L70" s="45" t="s">
        <v>7</v>
      </c>
    </row>
    <row r="71" spans="1:12" ht="15.4" customHeight="1" x14ac:dyDescent="0.25">
      <c r="A71" s="27"/>
      <c r="B71" s="35"/>
      <c r="C71" s="35"/>
      <c r="D71" s="35"/>
      <c r="E71" s="35"/>
      <c r="F71" s="35"/>
      <c r="G71" s="35"/>
      <c r="H71" s="35"/>
      <c r="I71" s="35"/>
      <c r="J71" s="35"/>
      <c r="K71" s="44" t="s">
        <v>53</v>
      </c>
      <c r="L71" s="45">
        <v>92.844563751926032</v>
      </c>
    </row>
    <row r="72" spans="1:12" ht="15.4" customHeight="1" x14ac:dyDescent="0.25">
      <c r="K72" s="44" t="s">
        <v>54</v>
      </c>
      <c r="L72" s="45">
        <v>93.506025937598523</v>
      </c>
    </row>
    <row r="73" spans="1:12" ht="15.4" customHeight="1" x14ac:dyDescent="0.25">
      <c r="K73" s="44" t="s">
        <v>55</v>
      </c>
      <c r="L73" s="45">
        <v>97.339683607526567</v>
      </c>
    </row>
    <row r="74" spans="1:12" ht="15.4" customHeight="1" x14ac:dyDescent="0.25">
      <c r="K74" s="48" t="s">
        <v>56</v>
      </c>
      <c r="L74" s="45">
        <v>98.327383766632565</v>
      </c>
    </row>
    <row r="75" spans="1:12" ht="15.4" customHeight="1" x14ac:dyDescent="0.25">
      <c r="K75" s="41" t="s">
        <v>57</v>
      </c>
      <c r="L75" s="45">
        <v>98.042296535674495</v>
      </c>
    </row>
    <row r="76" spans="1:12" ht="15.4" customHeight="1" x14ac:dyDescent="0.25">
      <c r="K76" s="41" t="s">
        <v>58</v>
      </c>
      <c r="L76" s="45">
        <v>94.588849453256614</v>
      </c>
    </row>
    <row r="77" spans="1:12" ht="15.4" customHeight="1" x14ac:dyDescent="0.25">
      <c r="A77" s="35" t="s">
        <v>78</v>
      </c>
      <c r="K77" s="41" t="s">
        <v>59</v>
      </c>
      <c r="L77" s="45">
        <v>88.727180613020337</v>
      </c>
    </row>
    <row r="78" spans="1:12" ht="15.4" customHeight="1" x14ac:dyDescent="0.25">
      <c r="K78" s="41"/>
      <c r="L78" s="45"/>
    </row>
    <row r="79" spans="1:12" ht="15.4" customHeight="1" x14ac:dyDescent="0.25">
      <c r="K79" s="47"/>
      <c r="L79" s="47"/>
    </row>
    <row r="80" spans="1:12" ht="15.4" customHeight="1" x14ac:dyDescent="0.25">
      <c r="B80" s="23"/>
      <c r="C80" s="23"/>
      <c r="D80" s="23"/>
      <c r="E80" s="23"/>
      <c r="F80" s="23"/>
      <c r="G80" s="23"/>
      <c r="H80" s="23"/>
      <c r="I80" s="23"/>
      <c r="J80" s="23"/>
      <c r="K80" s="41" t="s">
        <v>9</v>
      </c>
      <c r="L80" s="41" t="s">
        <v>62</v>
      </c>
    </row>
    <row r="81" spans="1:12" ht="15.4" customHeight="1" x14ac:dyDescent="0.25">
      <c r="K81" s="47"/>
      <c r="L81" s="50">
        <v>43904</v>
      </c>
    </row>
    <row r="82" spans="1:12" ht="15.4" customHeight="1" x14ac:dyDescent="0.25">
      <c r="K82" s="44" t="s">
        <v>53</v>
      </c>
      <c r="L82" s="45">
        <v>351.12</v>
      </c>
    </row>
    <row r="83" spans="1:12" ht="15.4" customHeight="1" x14ac:dyDescent="0.25">
      <c r="K83" s="44" t="s">
        <v>54</v>
      </c>
      <c r="L83" s="45">
        <v>1029.29</v>
      </c>
    </row>
    <row r="84" spans="1:12" ht="15.4" customHeight="1" x14ac:dyDescent="0.25">
      <c r="K84" s="44" t="s">
        <v>55</v>
      </c>
      <c r="L84" s="45">
        <v>1610.15</v>
      </c>
    </row>
    <row r="85" spans="1:12" ht="15.4" customHeight="1" x14ac:dyDescent="0.25">
      <c r="K85" s="48" t="s">
        <v>56</v>
      </c>
      <c r="L85" s="45">
        <v>1865.49</v>
      </c>
    </row>
    <row r="86" spans="1:12" ht="15.4" customHeight="1" x14ac:dyDescent="0.25">
      <c r="K86" s="41" t="s">
        <v>57</v>
      </c>
      <c r="L86" s="45">
        <v>1761.52</v>
      </c>
    </row>
    <row r="87" spans="1:12" ht="15.4" customHeight="1" x14ac:dyDescent="0.25">
      <c r="K87" s="41" t="s">
        <v>58</v>
      </c>
      <c r="L87" s="45">
        <v>1468.14</v>
      </c>
    </row>
    <row r="88" spans="1:12" ht="15.4" customHeight="1" x14ac:dyDescent="0.25">
      <c r="K88" s="41" t="s">
        <v>59</v>
      </c>
      <c r="L88" s="45">
        <v>1018.71</v>
      </c>
    </row>
    <row r="89" spans="1:12" ht="15.4" customHeight="1" x14ac:dyDescent="0.25">
      <c r="K89" s="41"/>
      <c r="L89" s="45"/>
    </row>
    <row r="90" spans="1:12" ht="15.4" customHeight="1" x14ac:dyDescent="0.25">
      <c r="K90" s="47"/>
      <c r="L90" s="71" t="s">
        <v>10</v>
      </c>
    </row>
    <row r="91" spans="1:12" ht="16.149999999999999" customHeight="1" x14ac:dyDescent="0.25">
      <c r="K91" s="44" t="s">
        <v>53</v>
      </c>
      <c r="L91" s="45">
        <v>437.92</v>
      </c>
    </row>
    <row r="92" spans="1:12" ht="16.149999999999999" customHeight="1" x14ac:dyDescent="0.25">
      <c r="A92" s="35" t="str">
        <f>"Change in payroll jobs since week ending "&amp;TEXT($L$3,"dd mmmm")&amp;" by Industry"</f>
        <v>Change in payroll jobs since week ending 14 March by Industry</v>
      </c>
      <c r="K92" s="44" t="s">
        <v>54</v>
      </c>
      <c r="L92" s="45">
        <v>1088.4000000000001</v>
      </c>
    </row>
    <row r="93" spans="1:12" ht="16.149999999999999" customHeight="1" x14ac:dyDescent="0.25">
      <c r="K93" s="44" t="s">
        <v>55</v>
      </c>
      <c r="L93" s="45">
        <v>1580.95</v>
      </c>
    </row>
    <row r="94" spans="1:12" ht="16.149999999999999" customHeight="1" x14ac:dyDescent="0.25">
      <c r="K94" s="48" t="s">
        <v>56</v>
      </c>
      <c r="L94" s="45">
        <v>1777.91</v>
      </c>
    </row>
    <row r="95" spans="1:12" ht="16.149999999999999" customHeight="1" x14ac:dyDescent="0.25">
      <c r="K95" s="41" t="s">
        <v>57</v>
      </c>
      <c r="L95" s="45">
        <v>1681.13</v>
      </c>
    </row>
    <row r="96" spans="1:12" ht="16.149999999999999" customHeight="1" x14ac:dyDescent="0.25">
      <c r="A96" s="35"/>
      <c r="K96" s="41" t="s">
        <v>58</v>
      </c>
      <c r="L96" s="45">
        <v>1434.86</v>
      </c>
    </row>
    <row r="97" spans="1:12" ht="16.149999999999999" customHeight="1" x14ac:dyDescent="0.25">
      <c r="K97" s="41" t="s">
        <v>59</v>
      </c>
      <c r="L97" s="45">
        <v>1051.8399999999999</v>
      </c>
    </row>
    <row r="98" spans="1:12" ht="16.149999999999999" customHeight="1" x14ac:dyDescent="0.25">
      <c r="K98" s="41"/>
      <c r="L98" s="45"/>
    </row>
    <row r="99" spans="1:12" ht="16.149999999999999" customHeight="1" x14ac:dyDescent="0.25">
      <c r="K99" s="47"/>
      <c r="L99" s="47"/>
    </row>
    <row r="100" spans="1:12" ht="16.149999999999999" customHeight="1" x14ac:dyDescent="0.25">
      <c r="K100" s="71" t="s">
        <v>11</v>
      </c>
      <c r="L100" s="41" t="s">
        <v>63</v>
      </c>
    </row>
    <row r="101" spans="1:12" ht="16.149999999999999" customHeight="1" x14ac:dyDescent="0.25">
      <c r="K101" s="47"/>
      <c r="L101" s="50">
        <v>43904</v>
      </c>
    </row>
    <row r="102" spans="1:12" ht="16.149999999999999" customHeight="1" x14ac:dyDescent="0.25">
      <c r="K102" s="47" t="s">
        <v>12</v>
      </c>
      <c r="L102" s="51">
        <v>1084.1199999999999</v>
      </c>
    </row>
    <row r="103" spans="1:12" ht="16.149999999999999" customHeight="1" x14ac:dyDescent="0.25">
      <c r="K103" s="47" t="s">
        <v>13</v>
      </c>
      <c r="L103" s="51">
        <v>3575.99</v>
      </c>
    </row>
    <row r="104" spans="1:12" ht="16.149999999999999" customHeight="1" x14ac:dyDescent="0.25">
      <c r="K104" s="47" t="s">
        <v>14</v>
      </c>
      <c r="L104" s="51">
        <v>1638.88</v>
      </c>
    </row>
    <row r="105" spans="1:12" ht="16.149999999999999" customHeight="1" x14ac:dyDescent="0.25">
      <c r="K105" s="47" t="s">
        <v>15</v>
      </c>
      <c r="L105" s="51">
        <v>2144.41</v>
      </c>
    </row>
    <row r="106" spans="1:12" ht="16.149999999999999" customHeight="1" x14ac:dyDescent="0.25">
      <c r="K106" s="47" t="s">
        <v>16</v>
      </c>
      <c r="L106" s="51">
        <v>1730.46</v>
      </c>
    </row>
    <row r="107" spans="1:12" ht="16.149999999999999" customHeight="1" x14ac:dyDescent="0.25">
      <c r="K107" s="47" t="s">
        <v>17</v>
      </c>
      <c r="L107" s="51">
        <v>1770.25</v>
      </c>
    </row>
    <row r="108" spans="1:12" ht="16.149999999999999" customHeight="1" x14ac:dyDescent="0.25">
      <c r="K108" s="47" t="s">
        <v>18</v>
      </c>
      <c r="L108" s="51">
        <v>914.38</v>
      </c>
    </row>
    <row r="109" spans="1:12" ht="16.149999999999999" customHeight="1" x14ac:dyDescent="0.25">
      <c r="K109" s="47" t="s">
        <v>19</v>
      </c>
      <c r="L109" s="51">
        <v>674.32</v>
      </c>
    </row>
    <row r="110" spans="1:12" ht="16.149999999999999" customHeight="1" x14ac:dyDescent="0.25">
      <c r="K110" s="47" t="s">
        <v>20</v>
      </c>
      <c r="L110" s="51">
        <v>1653.42</v>
      </c>
    </row>
    <row r="111" spans="1:12" ht="16.149999999999999" customHeight="1" x14ac:dyDescent="0.25">
      <c r="K111" s="47" t="s">
        <v>21</v>
      </c>
      <c r="L111" s="51">
        <v>1933.46</v>
      </c>
    </row>
    <row r="112" spans="1:12" ht="16.149999999999999" customHeight="1" x14ac:dyDescent="0.25">
      <c r="A112" s="36"/>
      <c r="K112" s="47" t="s">
        <v>22</v>
      </c>
      <c r="L112" s="51">
        <v>2227.0100000000002</v>
      </c>
    </row>
    <row r="113" spans="1:12" ht="16.149999999999999" customHeight="1" x14ac:dyDescent="0.25">
      <c r="K113" s="47" t="s">
        <v>23</v>
      </c>
      <c r="L113" s="51">
        <v>1450.33</v>
      </c>
    </row>
    <row r="114" spans="1:12" ht="16.149999999999999" customHeight="1" x14ac:dyDescent="0.25">
      <c r="K114" s="47" t="s">
        <v>24</v>
      </c>
      <c r="L114" s="51">
        <v>1901.04</v>
      </c>
    </row>
    <row r="115" spans="1:12" ht="16.149999999999999" customHeight="1" x14ac:dyDescent="0.25">
      <c r="K115" s="47" t="s">
        <v>25</v>
      </c>
      <c r="L115" s="51">
        <v>1320.14</v>
      </c>
    </row>
    <row r="116" spans="1:12" ht="16.149999999999999" customHeight="1" x14ac:dyDescent="0.25">
      <c r="K116" s="47" t="s">
        <v>26</v>
      </c>
      <c r="L116" s="51">
        <v>1702.27</v>
      </c>
    </row>
    <row r="117" spans="1:12" ht="16.149999999999999" customHeight="1" x14ac:dyDescent="0.25">
      <c r="A117" s="34" t="s">
        <v>79</v>
      </c>
      <c r="K117" s="47" t="s">
        <v>27</v>
      </c>
      <c r="L117" s="51">
        <v>1327.43</v>
      </c>
    </row>
    <row r="118" spans="1:12" ht="16.149999999999999" customHeight="1" x14ac:dyDescent="0.25">
      <c r="K118" s="47" t="s">
        <v>28</v>
      </c>
      <c r="L118" s="51">
        <v>1283.43</v>
      </c>
    </row>
    <row r="119" spans="1:12" ht="16.149999999999999" customHeight="1" x14ac:dyDescent="0.25">
      <c r="K119" s="47" t="s">
        <v>29</v>
      </c>
      <c r="L119" s="51">
        <v>955.73</v>
      </c>
    </row>
    <row r="120" spans="1:12" ht="16.149999999999999" customHeight="1" x14ac:dyDescent="0.25">
      <c r="K120" s="47" t="s">
        <v>30</v>
      </c>
      <c r="L120" s="51">
        <v>1133.6400000000001</v>
      </c>
    </row>
    <row r="121" spans="1:12" ht="16.149999999999999" customHeight="1" x14ac:dyDescent="0.25">
      <c r="K121" s="47"/>
      <c r="L121" s="52" t="s">
        <v>10</v>
      </c>
    </row>
    <row r="122" spans="1:12" ht="16.149999999999999" customHeight="1" x14ac:dyDescent="0.25">
      <c r="K122" s="47" t="s">
        <v>12</v>
      </c>
      <c r="L122" s="51">
        <v>1109.1500000000001</v>
      </c>
    </row>
    <row r="123" spans="1:12" ht="16.149999999999999" customHeight="1" x14ac:dyDescent="0.25">
      <c r="K123" s="47" t="s">
        <v>13</v>
      </c>
      <c r="L123" s="51">
        <v>2948.31</v>
      </c>
    </row>
    <row r="124" spans="1:12" ht="16.149999999999999" customHeight="1" x14ac:dyDescent="0.25">
      <c r="K124" s="47" t="s">
        <v>14</v>
      </c>
      <c r="L124" s="51">
        <v>1537.54</v>
      </c>
    </row>
    <row r="125" spans="1:12" ht="16.149999999999999" customHeight="1" x14ac:dyDescent="0.25">
      <c r="K125" s="47" t="s">
        <v>15</v>
      </c>
      <c r="L125" s="51">
        <v>2104.77</v>
      </c>
    </row>
    <row r="126" spans="1:12" ht="16.149999999999999" customHeight="1" x14ac:dyDescent="0.25">
      <c r="K126" s="47" t="s">
        <v>16</v>
      </c>
      <c r="L126" s="51">
        <v>1663.89</v>
      </c>
    </row>
    <row r="127" spans="1:12" ht="16.149999999999999" customHeight="1" x14ac:dyDescent="0.25">
      <c r="K127" s="47" t="s">
        <v>17</v>
      </c>
      <c r="L127" s="51">
        <v>1654.43</v>
      </c>
    </row>
    <row r="128" spans="1:12" ht="16.149999999999999" customHeight="1" x14ac:dyDescent="0.25">
      <c r="K128" s="47" t="s">
        <v>18</v>
      </c>
      <c r="L128" s="51">
        <v>913.56</v>
      </c>
    </row>
    <row r="129" spans="11:12" ht="16.149999999999999" customHeight="1" x14ac:dyDescent="0.25">
      <c r="K129" s="47" t="s">
        <v>19</v>
      </c>
      <c r="L129" s="51">
        <v>735.19</v>
      </c>
    </row>
    <row r="130" spans="11:12" ht="16.149999999999999" customHeight="1" x14ac:dyDescent="0.25">
      <c r="K130" s="47" t="s">
        <v>20</v>
      </c>
      <c r="L130" s="51">
        <v>1583.53</v>
      </c>
    </row>
    <row r="131" spans="11:12" ht="16.149999999999999" customHeight="1" x14ac:dyDescent="0.25">
      <c r="K131" s="47" t="s">
        <v>21</v>
      </c>
      <c r="L131" s="51">
        <v>2101.83</v>
      </c>
    </row>
    <row r="132" spans="11:12" ht="16.149999999999999" customHeight="1" x14ac:dyDescent="0.25">
      <c r="K132" s="47" t="s">
        <v>22</v>
      </c>
      <c r="L132" s="51">
        <v>2027.26</v>
      </c>
    </row>
    <row r="133" spans="11:12" ht="16.149999999999999" customHeight="1" x14ac:dyDescent="0.25">
      <c r="K133" s="47" t="s">
        <v>23</v>
      </c>
      <c r="L133" s="51">
        <v>1422.6</v>
      </c>
    </row>
    <row r="134" spans="11:12" ht="16.149999999999999" customHeight="1" x14ac:dyDescent="0.25">
      <c r="K134" s="47" t="s">
        <v>24</v>
      </c>
      <c r="L134" s="51">
        <v>1837.85</v>
      </c>
    </row>
    <row r="135" spans="11:12" ht="16.149999999999999" customHeight="1" x14ac:dyDescent="0.25">
      <c r="K135" s="47" t="s">
        <v>25</v>
      </c>
      <c r="L135" s="51">
        <v>1337.34</v>
      </c>
    </row>
    <row r="136" spans="11:12" x14ac:dyDescent="0.25">
      <c r="K136" s="47" t="s">
        <v>26</v>
      </c>
      <c r="L136" s="51">
        <v>1638.45</v>
      </c>
    </row>
    <row r="137" spans="11:12" x14ac:dyDescent="0.25">
      <c r="K137" s="47" t="s">
        <v>27</v>
      </c>
      <c r="L137" s="51">
        <v>1371.86</v>
      </c>
    </row>
    <row r="138" spans="11:12" x14ac:dyDescent="0.25">
      <c r="K138" s="47" t="s">
        <v>28</v>
      </c>
      <c r="L138" s="51">
        <v>1315.84</v>
      </c>
    </row>
    <row r="139" spans="11:12" x14ac:dyDescent="0.25">
      <c r="K139" s="47" t="s">
        <v>29</v>
      </c>
      <c r="L139" s="51">
        <v>1038.32</v>
      </c>
    </row>
    <row r="140" spans="11:12" x14ac:dyDescent="0.25">
      <c r="K140" s="47" t="s">
        <v>30</v>
      </c>
      <c r="L140" s="51">
        <v>1210.73</v>
      </c>
    </row>
    <row r="141" spans="11:12" x14ac:dyDescent="0.25">
      <c r="K141" s="47"/>
      <c r="L141" s="47"/>
    </row>
    <row r="142" spans="11:12" x14ac:dyDescent="0.25">
      <c r="K142" s="47" t="s">
        <v>64</v>
      </c>
      <c r="L142" s="71" t="s">
        <v>65</v>
      </c>
    </row>
    <row r="143" spans="11:12" x14ac:dyDescent="0.25">
      <c r="K143" s="47"/>
      <c r="L143" s="50">
        <v>43904</v>
      </c>
    </row>
    <row r="144" spans="11:12" x14ac:dyDescent="0.25">
      <c r="K144" s="47" t="s">
        <v>12</v>
      </c>
      <c r="L144" s="44">
        <v>1.3179671344625448E-2</v>
      </c>
    </row>
    <row r="145" spans="11:12" x14ac:dyDescent="0.25">
      <c r="K145" s="47" t="s">
        <v>13</v>
      </c>
      <c r="L145" s="44">
        <v>1.7099179757139777E-2</v>
      </c>
    </row>
    <row r="146" spans="11:12" x14ac:dyDescent="0.25">
      <c r="K146" s="47" t="s">
        <v>14</v>
      </c>
      <c r="L146" s="44">
        <v>6.8304929455966945E-2</v>
      </c>
    </row>
    <row r="147" spans="11:12" x14ac:dyDescent="0.25">
      <c r="K147" s="47" t="s">
        <v>15</v>
      </c>
      <c r="L147" s="44">
        <v>1.0185739010025107E-2</v>
      </c>
    </row>
    <row r="148" spans="11:12" x14ac:dyDescent="0.25">
      <c r="K148" s="47" t="s">
        <v>16</v>
      </c>
      <c r="L148" s="44">
        <v>6.6645036797315704E-2</v>
      </c>
    </row>
    <row r="149" spans="11:12" x14ac:dyDescent="0.25">
      <c r="K149" s="47" t="s">
        <v>17</v>
      </c>
      <c r="L149" s="44">
        <v>4.6050453918169032E-2</v>
      </c>
    </row>
    <row r="150" spans="11:12" x14ac:dyDescent="0.25">
      <c r="K150" s="47" t="s">
        <v>18</v>
      </c>
      <c r="L150" s="44">
        <v>0.10121233419571822</v>
      </c>
    </row>
    <row r="151" spans="11:12" x14ac:dyDescent="0.25">
      <c r="K151" s="47" t="s">
        <v>19</v>
      </c>
      <c r="L151" s="44">
        <v>7.1135326490826573E-2</v>
      </c>
    </row>
    <row r="152" spans="11:12" x14ac:dyDescent="0.25">
      <c r="K152" s="47" t="s">
        <v>20</v>
      </c>
      <c r="L152" s="44">
        <v>4.047648529109564E-2</v>
      </c>
    </row>
    <row r="153" spans="11:12" x14ac:dyDescent="0.25">
      <c r="K153" s="47" t="s">
        <v>21</v>
      </c>
      <c r="L153" s="44">
        <v>1.4383800676507883E-2</v>
      </c>
    </row>
    <row r="154" spans="11:12" x14ac:dyDescent="0.25">
      <c r="K154" s="47" t="s">
        <v>22</v>
      </c>
      <c r="L154" s="44">
        <v>3.9668081412480419E-2</v>
      </c>
    </row>
    <row r="155" spans="11:12" x14ac:dyDescent="0.25">
      <c r="K155" s="47" t="s">
        <v>23</v>
      </c>
      <c r="L155" s="44">
        <v>2.146845707535568E-2</v>
      </c>
    </row>
    <row r="156" spans="11:12" x14ac:dyDescent="0.25">
      <c r="K156" s="47" t="s">
        <v>24</v>
      </c>
      <c r="L156" s="44">
        <v>8.3751053940985296E-2</v>
      </c>
    </row>
    <row r="157" spans="11:12" x14ac:dyDescent="0.25">
      <c r="K157" s="47" t="s">
        <v>25</v>
      </c>
      <c r="L157" s="44">
        <v>6.824386129134441E-2</v>
      </c>
    </row>
    <row r="158" spans="11:12" x14ac:dyDescent="0.25">
      <c r="K158" s="47" t="s">
        <v>26</v>
      </c>
      <c r="L158" s="44">
        <v>6.1965267200382444E-2</v>
      </c>
    </row>
    <row r="159" spans="11:12" x14ac:dyDescent="0.25">
      <c r="K159" s="47" t="s">
        <v>27</v>
      </c>
      <c r="L159" s="44">
        <v>8.1791159240484371E-2</v>
      </c>
    </row>
    <row r="160" spans="11:12" x14ac:dyDescent="0.25">
      <c r="K160" s="47" t="s">
        <v>28</v>
      </c>
      <c r="L160" s="44">
        <v>0.14283881170343277</v>
      </c>
    </row>
    <row r="161" spans="11:12" x14ac:dyDescent="0.25">
      <c r="K161" s="47" t="s">
        <v>29</v>
      </c>
      <c r="L161" s="44">
        <v>1.6567830527226192E-2</v>
      </c>
    </row>
    <row r="162" spans="11:12" x14ac:dyDescent="0.25">
      <c r="K162" s="47" t="s">
        <v>30</v>
      </c>
      <c r="L162" s="44">
        <v>3.4499579172908516E-2</v>
      </c>
    </row>
    <row r="163" spans="11:12" x14ac:dyDescent="0.25">
      <c r="K163" s="47"/>
      <c r="L163" s="52" t="s">
        <v>10</v>
      </c>
    </row>
    <row r="164" spans="11:12" x14ac:dyDescent="0.25">
      <c r="K164" s="47" t="s">
        <v>12</v>
      </c>
      <c r="L164" s="44">
        <v>1.2339512038307191E-2</v>
      </c>
    </row>
    <row r="165" spans="11:12" x14ac:dyDescent="0.25">
      <c r="K165" s="47" t="s">
        <v>13</v>
      </c>
      <c r="L165" s="44">
        <v>1.7825269825770068E-2</v>
      </c>
    </row>
    <row r="166" spans="11:12" x14ac:dyDescent="0.25">
      <c r="K166" s="47" t="s">
        <v>14</v>
      </c>
      <c r="L166" s="44">
        <v>6.9218608045513552E-2</v>
      </c>
    </row>
    <row r="167" spans="11:12" x14ac:dyDescent="0.25">
      <c r="K167" s="47" t="s">
        <v>15</v>
      </c>
      <c r="L167" s="44">
        <v>1.1020432921192992E-2</v>
      </c>
    </row>
    <row r="168" spans="11:12" x14ac:dyDescent="0.25">
      <c r="K168" s="47" t="s">
        <v>16</v>
      </c>
      <c r="L168" s="44">
        <v>6.5532369273257923E-2</v>
      </c>
    </row>
    <row r="169" spans="11:12" x14ac:dyDescent="0.25">
      <c r="K169" s="47" t="s">
        <v>17</v>
      </c>
      <c r="L169" s="44">
        <v>4.6462323081274549E-2</v>
      </c>
    </row>
    <row r="170" spans="11:12" x14ac:dyDescent="0.25">
      <c r="K170" s="47" t="s">
        <v>18</v>
      </c>
      <c r="L170" s="44">
        <v>0.10297767110933112</v>
      </c>
    </row>
    <row r="171" spans="11:12" x14ac:dyDescent="0.25">
      <c r="K171" s="47" t="s">
        <v>19</v>
      </c>
      <c r="L171" s="44">
        <v>5.8601606371943019E-2</v>
      </c>
    </row>
    <row r="172" spans="11:12" x14ac:dyDescent="0.25">
      <c r="K172" s="47" t="s">
        <v>20</v>
      </c>
      <c r="L172" s="44">
        <v>4.0174960142456147E-2</v>
      </c>
    </row>
    <row r="173" spans="11:12" x14ac:dyDescent="0.25">
      <c r="K173" s="47" t="s">
        <v>21</v>
      </c>
      <c r="L173" s="44">
        <v>1.3836083699233502E-2</v>
      </c>
    </row>
    <row r="174" spans="11:12" x14ac:dyDescent="0.25">
      <c r="K174" s="47" t="s">
        <v>22</v>
      </c>
      <c r="L174" s="44">
        <v>4.2183697591878323E-2</v>
      </c>
    </row>
    <row r="175" spans="11:12" x14ac:dyDescent="0.25">
      <c r="K175" s="47" t="s">
        <v>23</v>
      </c>
      <c r="L175" s="44">
        <v>2.0477475667229888E-2</v>
      </c>
    </row>
    <row r="176" spans="11:12" x14ac:dyDescent="0.25">
      <c r="K176" s="47" t="s">
        <v>24</v>
      </c>
      <c r="L176" s="44">
        <v>8.425810538603512E-2</v>
      </c>
    </row>
    <row r="177" spans="9:12" x14ac:dyDescent="0.25">
      <c r="K177" s="47" t="s">
        <v>25</v>
      </c>
      <c r="L177" s="44">
        <v>6.6664295550480632E-2</v>
      </c>
    </row>
    <row r="178" spans="9:12" x14ac:dyDescent="0.25">
      <c r="K178" s="47" t="s">
        <v>26</v>
      </c>
      <c r="L178" s="44">
        <v>6.6415441748471832E-2</v>
      </c>
    </row>
    <row r="179" spans="9:12" x14ac:dyDescent="0.25">
      <c r="K179" s="47" t="s">
        <v>27</v>
      </c>
      <c r="L179" s="44">
        <v>8.2797343881552882E-2</v>
      </c>
    </row>
    <row r="180" spans="9:12" x14ac:dyDescent="0.25">
      <c r="K180" s="47" t="s">
        <v>28</v>
      </c>
      <c r="L180" s="44">
        <v>0.15017762749664287</v>
      </c>
    </row>
    <row r="181" spans="9:12" x14ac:dyDescent="0.25">
      <c r="K181" s="47" t="s">
        <v>29</v>
      </c>
      <c r="L181" s="44">
        <v>1.4821832745800062E-2</v>
      </c>
    </row>
    <row r="182" spans="9:12" x14ac:dyDescent="0.25">
      <c r="K182" s="47" t="s">
        <v>30</v>
      </c>
      <c r="L182" s="44">
        <v>3.3591148700635474E-2</v>
      </c>
    </row>
    <row r="183" spans="9:12" x14ac:dyDescent="0.25">
      <c r="K183" s="47"/>
      <c r="L183" s="53"/>
    </row>
    <row r="184" spans="9:12" x14ac:dyDescent="0.25">
      <c r="K184" s="71" t="s">
        <v>31</v>
      </c>
      <c r="L184" s="52" t="s">
        <v>66</v>
      </c>
    </row>
    <row r="185" spans="9:12" x14ac:dyDescent="0.25">
      <c r="I185" s="32"/>
      <c r="K185" s="47" t="s">
        <v>12</v>
      </c>
      <c r="L185" s="44">
        <v>-0.10295322427050613</v>
      </c>
    </row>
    <row r="186" spans="9:12" x14ac:dyDescent="0.25">
      <c r="K186" s="47" t="s">
        <v>13</v>
      </c>
      <c r="L186" s="44">
        <v>-1.19083484424376E-3</v>
      </c>
    </row>
    <row r="187" spans="9:12" x14ac:dyDescent="0.25">
      <c r="K187" s="47" t="s">
        <v>14</v>
      </c>
      <c r="L187" s="44">
        <v>-2.9059764365168106E-2</v>
      </c>
    </row>
    <row r="188" spans="9:12" x14ac:dyDescent="0.25">
      <c r="K188" s="47" t="s">
        <v>15</v>
      </c>
      <c r="L188" s="44">
        <v>3.6639601283690038E-2</v>
      </c>
    </row>
    <row r="189" spans="9:12" x14ac:dyDescent="0.25">
      <c r="K189" s="47" t="s">
        <v>16</v>
      </c>
      <c r="L189" s="44">
        <v>-5.7872367337416519E-2</v>
      </c>
    </row>
    <row r="190" spans="9:12" x14ac:dyDescent="0.25">
      <c r="K190" s="47" t="s">
        <v>17</v>
      </c>
      <c r="L190" s="44">
        <v>-3.3306743250444359E-2</v>
      </c>
    </row>
    <row r="191" spans="9:12" x14ac:dyDescent="0.25">
      <c r="K191" s="47" t="s">
        <v>18</v>
      </c>
      <c r="L191" s="44">
        <v>-2.5164560897943056E-2</v>
      </c>
    </row>
    <row r="192" spans="9:12" x14ac:dyDescent="0.25">
      <c r="K192" s="47" t="s">
        <v>19</v>
      </c>
      <c r="L192" s="44">
        <v>-0.21069314257198646</v>
      </c>
    </row>
    <row r="193" spans="11:12" x14ac:dyDescent="0.25">
      <c r="K193" s="47" t="s">
        <v>20</v>
      </c>
      <c r="L193" s="44">
        <v>-4.9013516108952659E-2</v>
      </c>
    </row>
    <row r="194" spans="11:12" x14ac:dyDescent="0.25">
      <c r="K194" s="47" t="s">
        <v>21</v>
      </c>
      <c r="L194" s="44">
        <v>-7.836022660675912E-2</v>
      </c>
    </row>
    <row r="195" spans="11:12" x14ac:dyDescent="0.25">
      <c r="K195" s="47" t="s">
        <v>22</v>
      </c>
      <c r="L195" s="44">
        <v>1.8884916887041969E-2</v>
      </c>
    </row>
    <row r="196" spans="11:12" x14ac:dyDescent="0.25">
      <c r="K196" s="47" t="s">
        <v>23</v>
      </c>
      <c r="L196" s="44">
        <v>-8.6102962348937662E-2</v>
      </c>
    </row>
    <row r="197" spans="11:12" x14ac:dyDescent="0.25">
      <c r="K197" s="47" t="s">
        <v>24</v>
      </c>
      <c r="L197" s="44">
        <v>-3.6075336399098101E-2</v>
      </c>
    </row>
    <row r="198" spans="11:12" x14ac:dyDescent="0.25">
      <c r="K198" s="47" t="s">
        <v>25</v>
      </c>
      <c r="L198" s="44">
        <v>-6.4052719417193149E-2</v>
      </c>
    </row>
    <row r="199" spans="11:12" x14ac:dyDescent="0.25">
      <c r="K199" s="47" t="s">
        <v>26</v>
      </c>
      <c r="L199" s="44">
        <v>2.6933740239246218E-2</v>
      </c>
    </row>
    <row r="200" spans="11:12" x14ac:dyDescent="0.25">
      <c r="K200" s="47" t="s">
        <v>27</v>
      </c>
      <c r="L200" s="44">
        <v>-3.0089355752240809E-2</v>
      </c>
    </row>
    <row r="201" spans="11:12" x14ac:dyDescent="0.25">
      <c r="K201" s="47" t="s">
        <v>28</v>
      </c>
      <c r="L201" s="44">
        <v>7.3507047720966501E-3</v>
      </c>
    </row>
    <row r="202" spans="11:12" x14ac:dyDescent="0.25">
      <c r="K202" s="47" t="s">
        <v>29</v>
      </c>
      <c r="L202" s="44">
        <v>-0.14284779069241549</v>
      </c>
    </row>
    <row r="203" spans="11:12" x14ac:dyDescent="0.25">
      <c r="K203" s="47" t="s">
        <v>30</v>
      </c>
      <c r="L203" s="44">
        <v>-6.7105050252757037E-2</v>
      </c>
    </row>
    <row r="204" spans="11:12" x14ac:dyDescent="0.25">
      <c r="K204" s="47"/>
      <c r="L204" s="52" t="s">
        <v>67</v>
      </c>
    </row>
    <row r="205" spans="11:12" x14ac:dyDescent="0.25">
      <c r="K205" s="47" t="s">
        <v>12</v>
      </c>
      <c r="L205" s="44">
        <v>-6.1019511503755952E-3</v>
      </c>
    </row>
    <row r="206" spans="11:12" x14ac:dyDescent="0.25">
      <c r="K206" s="47" t="s">
        <v>13</v>
      </c>
      <c r="L206" s="44">
        <v>8.0915524104379077E-3</v>
      </c>
    </row>
    <row r="207" spans="11:12" x14ac:dyDescent="0.25">
      <c r="K207" s="47" t="s">
        <v>14</v>
      </c>
      <c r="L207" s="44">
        <v>1.1505075583770674E-2</v>
      </c>
    </row>
    <row r="208" spans="11:12" x14ac:dyDescent="0.25">
      <c r="K208" s="47" t="s">
        <v>15</v>
      </c>
      <c r="L208" s="44">
        <v>1.467575132984722E-2</v>
      </c>
    </row>
    <row r="209" spans="11:12" x14ac:dyDescent="0.25">
      <c r="K209" s="47" t="s">
        <v>16</v>
      </c>
      <c r="L209" s="44">
        <v>1.1430440353763505E-3</v>
      </c>
    </row>
    <row r="210" spans="11:12" x14ac:dyDescent="0.25">
      <c r="K210" s="47" t="s">
        <v>17</v>
      </c>
      <c r="L210" s="44">
        <v>1.1574679470807592E-2</v>
      </c>
    </row>
    <row r="211" spans="11:12" x14ac:dyDescent="0.25">
      <c r="K211" s="47" t="s">
        <v>18</v>
      </c>
      <c r="L211" s="44">
        <v>1.7401218667694396E-2</v>
      </c>
    </row>
    <row r="212" spans="11:12" x14ac:dyDescent="0.25">
      <c r="K212" s="47" t="s">
        <v>19</v>
      </c>
      <c r="L212" s="44">
        <v>8.2347717422199818E-3</v>
      </c>
    </row>
    <row r="213" spans="11:12" x14ac:dyDescent="0.25">
      <c r="K213" s="47" t="s">
        <v>20</v>
      </c>
      <c r="L213" s="44">
        <v>1.1899334461031641E-2</v>
      </c>
    </row>
    <row r="214" spans="11:12" x14ac:dyDescent="0.25">
      <c r="K214" s="47" t="s">
        <v>21</v>
      </c>
      <c r="L214" s="44">
        <v>5.1051857716455373E-4</v>
      </c>
    </row>
    <row r="215" spans="11:12" x14ac:dyDescent="0.25">
      <c r="K215" s="47" t="s">
        <v>22</v>
      </c>
      <c r="L215" s="44">
        <v>1.3000939011221124E-2</v>
      </c>
    </row>
    <row r="216" spans="11:12" x14ac:dyDescent="0.25">
      <c r="K216" s="47" t="s">
        <v>23</v>
      </c>
      <c r="L216" s="44">
        <v>4.7550159965081829E-3</v>
      </c>
    </row>
    <row r="217" spans="11:12" x14ac:dyDescent="0.25">
      <c r="K217" s="47" t="s">
        <v>24</v>
      </c>
      <c r="L217" s="44">
        <v>4.1462706334483013E-3</v>
      </c>
    </row>
    <row r="218" spans="11:12" x14ac:dyDescent="0.25">
      <c r="K218" s="47" t="s">
        <v>25</v>
      </c>
      <c r="L218" s="44">
        <v>3.4680639454554019E-4</v>
      </c>
    </row>
    <row r="219" spans="11:12" x14ac:dyDescent="0.25">
      <c r="K219" s="47" t="s">
        <v>26</v>
      </c>
      <c r="L219" s="44">
        <v>4.5293637053949176E-3</v>
      </c>
    </row>
    <row r="220" spans="11:12" x14ac:dyDescent="0.25">
      <c r="K220" s="47" t="s">
        <v>27</v>
      </c>
      <c r="L220" s="44">
        <v>1.5712752421531695E-2</v>
      </c>
    </row>
    <row r="221" spans="11:12" x14ac:dyDescent="0.25">
      <c r="K221" s="47" t="s">
        <v>28</v>
      </c>
      <c r="L221" s="44">
        <v>-2.9799646969037585E-3</v>
      </c>
    </row>
    <row r="222" spans="11:12" x14ac:dyDescent="0.25">
      <c r="K222" s="47" t="s">
        <v>29</v>
      </c>
      <c r="L222" s="44">
        <v>1.1419176345519588E-3</v>
      </c>
    </row>
    <row r="223" spans="11:12" x14ac:dyDescent="0.25">
      <c r="K223" s="47" t="s">
        <v>30</v>
      </c>
      <c r="L223" s="44">
        <v>-3.7006410609544682E-3</v>
      </c>
    </row>
    <row r="224" spans="11:12" x14ac:dyDescent="0.25">
      <c r="K224" s="47"/>
      <c r="L224" s="52"/>
    </row>
    <row r="225" spans="11:12" x14ac:dyDescent="0.25">
      <c r="K225" s="47"/>
      <c r="L225" s="44"/>
    </row>
    <row r="226" spans="11:12" x14ac:dyDescent="0.25">
      <c r="K226" s="47"/>
      <c r="L226" s="44"/>
    </row>
    <row r="227" spans="11:12" x14ac:dyDescent="0.25">
      <c r="K227" s="47"/>
      <c r="L227" s="44"/>
    </row>
    <row r="228" spans="11:12" x14ac:dyDescent="0.25">
      <c r="K228" s="47"/>
      <c r="L228" s="44"/>
    </row>
    <row r="229" spans="11:12" x14ac:dyDescent="0.25">
      <c r="K229" s="47"/>
      <c r="L229" s="44"/>
    </row>
    <row r="230" spans="11:12" x14ac:dyDescent="0.25">
      <c r="K230" s="47"/>
      <c r="L230" s="44"/>
    </row>
    <row r="231" spans="11:12" x14ac:dyDescent="0.25">
      <c r="K231" s="47"/>
      <c r="L231" s="44"/>
    </row>
    <row r="232" spans="11:12" x14ac:dyDescent="0.25">
      <c r="K232" s="47"/>
      <c r="L232" s="44"/>
    </row>
    <row r="233" spans="11:12" x14ac:dyDescent="0.25">
      <c r="K233" s="47"/>
      <c r="L233" s="44"/>
    </row>
    <row r="234" spans="11:12" x14ac:dyDescent="0.25">
      <c r="K234" s="47"/>
      <c r="L234" s="44"/>
    </row>
    <row r="235" spans="11:12" x14ac:dyDescent="0.25">
      <c r="K235" s="47"/>
      <c r="L235" s="44"/>
    </row>
    <row r="236" spans="11:12" x14ac:dyDescent="0.25">
      <c r="K236" s="47"/>
      <c r="L236" s="44"/>
    </row>
    <row r="237" spans="11:12" x14ac:dyDescent="0.25">
      <c r="K237" s="47"/>
      <c r="L237" s="44"/>
    </row>
    <row r="238" spans="11:12" x14ac:dyDescent="0.25">
      <c r="K238" s="47"/>
      <c r="L238" s="44"/>
    </row>
    <row r="239" spans="11:12" x14ac:dyDescent="0.25">
      <c r="K239" s="47"/>
      <c r="L239" s="44"/>
    </row>
    <row r="240" spans="11:12" x14ac:dyDescent="0.25">
      <c r="K240" s="47"/>
      <c r="L240" s="44"/>
    </row>
    <row r="241" spans="11:12" x14ac:dyDescent="0.25">
      <c r="K241" s="47"/>
      <c r="L241" s="44"/>
    </row>
    <row r="242" spans="11:12" x14ac:dyDescent="0.25">
      <c r="K242" s="47"/>
      <c r="L242" s="44"/>
    </row>
    <row r="243" spans="11:12" x14ac:dyDescent="0.25">
      <c r="K243" s="47"/>
      <c r="L243" s="44"/>
    </row>
    <row r="244" spans="11:12" x14ac:dyDescent="0.25">
      <c r="K244" s="47"/>
      <c r="L244" s="52"/>
    </row>
    <row r="245" spans="11:12" x14ac:dyDescent="0.25">
      <c r="K245" s="47"/>
      <c r="L245" s="44"/>
    </row>
    <row r="246" spans="11:12" x14ac:dyDescent="0.25">
      <c r="K246" s="47"/>
      <c r="L246" s="44"/>
    </row>
    <row r="247" spans="11:12" x14ac:dyDescent="0.25">
      <c r="K247" s="47"/>
      <c r="L247" s="44"/>
    </row>
    <row r="248" spans="11:12" x14ac:dyDescent="0.25">
      <c r="K248" s="47"/>
      <c r="L248" s="44"/>
    </row>
    <row r="249" spans="11:12" x14ac:dyDescent="0.25">
      <c r="K249" s="47"/>
      <c r="L249" s="44"/>
    </row>
    <row r="250" spans="11:12" x14ac:dyDescent="0.25">
      <c r="K250" s="47"/>
      <c r="L250" s="44"/>
    </row>
    <row r="251" spans="11:12" x14ac:dyDescent="0.25">
      <c r="K251" s="47"/>
      <c r="L251" s="44"/>
    </row>
    <row r="252" spans="11:12" x14ac:dyDescent="0.25">
      <c r="K252" s="47"/>
      <c r="L252" s="44"/>
    </row>
    <row r="253" spans="11:12" x14ac:dyDescent="0.25">
      <c r="K253" s="47"/>
      <c r="L253" s="44"/>
    </row>
    <row r="254" spans="11:12" x14ac:dyDescent="0.25">
      <c r="K254" s="47"/>
      <c r="L254" s="44"/>
    </row>
    <row r="255" spans="11:12" x14ac:dyDescent="0.25">
      <c r="K255" s="47"/>
      <c r="L255" s="44"/>
    </row>
    <row r="256" spans="11:12" x14ac:dyDescent="0.25">
      <c r="K256" s="47"/>
      <c r="L256" s="44"/>
    </row>
    <row r="257" spans="11:12" x14ac:dyDescent="0.25">
      <c r="K257" s="47"/>
      <c r="L257" s="44"/>
    </row>
    <row r="258" spans="11:12" x14ac:dyDescent="0.25">
      <c r="K258" s="47"/>
      <c r="L258" s="44"/>
    </row>
    <row r="259" spans="11:12" x14ac:dyDescent="0.25">
      <c r="K259" s="47"/>
      <c r="L259" s="44"/>
    </row>
    <row r="260" spans="11:12" x14ac:dyDescent="0.25">
      <c r="K260" s="47"/>
      <c r="L260" s="44"/>
    </row>
    <row r="261" spans="11:12" x14ac:dyDescent="0.25">
      <c r="K261" s="47"/>
      <c r="L261" s="44"/>
    </row>
    <row r="262" spans="11:12" x14ac:dyDescent="0.25">
      <c r="K262" s="47"/>
      <c r="L262" s="44"/>
    </row>
    <row r="263" spans="11:12" x14ac:dyDescent="0.25">
      <c r="K263" s="47"/>
      <c r="L263" s="44"/>
    </row>
    <row r="264" spans="11:12" x14ac:dyDescent="0.25">
      <c r="K264" s="73" t="s">
        <v>68</v>
      </c>
      <c r="L264" s="73"/>
    </row>
    <row r="265" spans="11:12" x14ac:dyDescent="0.25">
      <c r="K265" s="70">
        <v>43904</v>
      </c>
      <c r="L265" s="45">
        <v>100</v>
      </c>
    </row>
    <row r="266" spans="11:12" x14ac:dyDescent="0.25">
      <c r="K266" s="70">
        <v>43911</v>
      </c>
      <c r="L266" s="45">
        <v>99.29695743792449</v>
      </c>
    </row>
    <row r="267" spans="11:12" x14ac:dyDescent="0.25">
      <c r="K267" s="70">
        <v>43918</v>
      </c>
      <c r="L267" s="45">
        <v>96.352881827294354</v>
      </c>
    </row>
    <row r="268" spans="11:12" x14ac:dyDescent="0.25">
      <c r="K268" s="70">
        <v>43925</v>
      </c>
      <c r="L268" s="45">
        <v>93.695114752888415</v>
      </c>
    </row>
    <row r="269" spans="11:12" x14ac:dyDescent="0.25">
      <c r="K269" s="70">
        <v>43932</v>
      </c>
      <c r="L269" s="45">
        <v>91.951281466729924</v>
      </c>
    </row>
    <row r="270" spans="11:12" x14ac:dyDescent="0.25">
      <c r="K270" s="70">
        <v>43939</v>
      </c>
      <c r="L270" s="45">
        <v>91.481805901769803</v>
      </c>
    </row>
    <row r="271" spans="11:12" x14ac:dyDescent="0.25">
      <c r="K271" s="70">
        <v>43946</v>
      </c>
      <c r="L271" s="45">
        <v>91.798404996949401</v>
      </c>
    </row>
    <row r="272" spans="11:12" x14ac:dyDescent="0.25">
      <c r="K272" s="70">
        <v>43953</v>
      </c>
      <c r="L272" s="45">
        <v>92.190533797576265</v>
      </c>
    </row>
    <row r="273" spans="11:12" x14ac:dyDescent="0.25">
      <c r="K273" s="70">
        <v>43960</v>
      </c>
      <c r="L273" s="45">
        <v>92.736719219631283</v>
      </c>
    </row>
    <row r="274" spans="11:12" x14ac:dyDescent="0.25">
      <c r="K274" s="70">
        <v>43967</v>
      </c>
      <c r="L274" s="45">
        <v>93.262308185550552</v>
      </c>
    </row>
    <row r="275" spans="11:12" x14ac:dyDescent="0.25">
      <c r="K275" s="70">
        <v>43974</v>
      </c>
      <c r="L275" s="45">
        <v>93.562797274111958</v>
      </c>
    </row>
    <row r="276" spans="11:12" x14ac:dyDescent="0.25">
      <c r="K276" s="70">
        <v>43981</v>
      </c>
      <c r="L276" s="45">
        <v>94.077184165661819</v>
      </c>
    </row>
    <row r="277" spans="11:12" x14ac:dyDescent="0.25">
      <c r="K277" s="70">
        <v>43988</v>
      </c>
      <c r="L277" s="45">
        <v>95.015648248870377</v>
      </c>
    </row>
    <row r="278" spans="11:12" x14ac:dyDescent="0.25">
      <c r="K278" s="70">
        <v>43995</v>
      </c>
      <c r="L278" s="45">
        <v>95.488795396734204</v>
      </c>
    </row>
    <row r="279" spans="11:12" x14ac:dyDescent="0.25">
      <c r="K279" s="70">
        <v>44002</v>
      </c>
      <c r="L279" s="45">
        <v>95.696230464509554</v>
      </c>
    </row>
    <row r="280" spans="11:12" x14ac:dyDescent="0.25">
      <c r="K280" s="70">
        <v>44009</v>
      </c>
      <c r="L280" s="45">
        <v>95.580987719491816</v>
      </c>
    </row>
    <row r="281" spans="11:12" x14ac:dyDescent="0.25">
      <c r="K281" s="70">
        <v>44016</v>
      </c>
      <c r="L281" s="45">
        <v>96.173573707120454</v>
      </c>
    </row>
    <row r="282" spans="11:12" x14ac:dyDescent="0.25">
      <c r="K282" s="70">
        <v>44023</v>
      </c>
      <c r="L282" s="45">
        <v>96.395189327233012</v>
      </c>
    </row>
    <row r="283" spans="11:12" x14ac:dyDescent="0.25">
      <c r="K283" s="70">
        <v>44030</v>
      </c>
      <c r="L283" s="45">
        <v>96.225759731989427</v>
      </c>
    </row>
    <row r="284" spans="11:12" x14ac:dyDescent="0.25">
      <c r="K284" s="70">
        <v>44037</v>
      </c>
      <c r="L284" s="45">
        <v>96.270523258634739</v>
      </c>
    </row>
    <row r="285" spans="11:12" x14ac:dyDescent="0.25">
      <c r="K285" s="70">
        <v>44044</v>
      </c>
      <c r="L285" s="45">
        <v>96.15549893533462</v>
      </c>
    </row>
    <row r="286" spans="11:12" x14ac:dyDescent="0.25">
      <c r="K286" s="70">
        <v>44051</v>
      </c>
      <c r="L286" s="45">
        <v>95.542502131297681</v>
      </c>
    </row>
    <row r="287" spans="11:12" x14ac:dyDescent="0.25">
      <c r="K287" s="70">
        <v>44058</v>
      </c>
      <c r="L287" s="45">
        <v>95.203970667049802</v>
      </c>
    </row>
    <row r="288" spans="11:12" x14ac:dyDescent="0.25">
      <c r="K288" s="70">
        <v>44065</v>
      </c>
      <c r="L288" s="45">
        <v>95.812392322870025</v>
      </c>
    </row>
    <row r="289" spans="11:12" x14ac:dyDescent="0.25">
      <c r="K289" s="70" t="s">
        <v>69</v>
      </c>
      <c r="L289" s="45" t="s">
        <v>69</v>
      </c>
    </row>
    <row r="290" spans="11:12" x14ac:dyDescent="0.25">
      <c r="K290" s="70" t="s">
        <v>69</v>
      </c>
      <c r="L290" s="45" t="s">
        <v>69</v>
      </c>
    </row>
    <row r="291" spans="11:12" x14ac:dyDescent="0.25">
      <c r="K291" s="70" t="s">
        <v>69</v>
      </c>
      <c r="L291" s="45" t="s">
        <v>69</v>
      </c>
    </row>
    <row r="292" spans="11:12" x14ac:dyDescent="0.25">
      <c r="K292" s="70" t="s">
        <v>69</v>
      </c>
      <c r="L292" s="45" t="s">
        <v>69</v>
      </c>
    </row>
    <row r="293" spans="11:12" x14ac:dyDescent="0.25">
      <c r="K293" s="70" t="s">
        <v>69</v>
      </c>
      <c r="L293" s="45" t="s">
        <v>69</v>
      </c>
    </row>
    <row r="294" spans="11:12" x14ac:dyDescent="0.25">
      <c r="K294" s="70" t="s">
        <v>69</v>
      </c>
      <c r="L294" s="45" t="s">
        <v>69</v>
      </c>
    </row>
    <row r="295" spans="11:12" x14ac:dyDescent="0.25">
      <c r="K295" s="70" t="s">
        <v>69</v>
      </c>
      <c r="L295" s="45" t="s">
        <v>69</v>
      </c>
    </row>
    <row r="296" spans="11:12" x14ac:dyDescent="0.25">
      <c r="K296" s="70" t="s">
        <v>69</v>
      </c>
      <c r="L296" s="45" t="s">
        <v>69</v>
      </c>
    </row>
    <row r="297" spans="11:12" x14ac:dyDescent="0.25">
      <c r="K297" s="70" t="s">
        <v>69</v>
      </c>
      <c r="L297" s="45" t="s">
        <v>69</v>
      </c>
    </row>
    <row r="298" spans="11:12" x14ac:dyDescent="0.25">
      <c r="K298" s="70" t="s">
        <v>69</v>
      </c>
      <c r="L298" s="45" t="s">
        <v>69</v>
      </c>
    </row>
    <row r="299" spans="11:12" x14ac:dyDescent="0.25">
      <c r="K299" s="70" t="s">
        <v>69</v>
      </c>
      <c r="L299" s="45" t="s">
        <v>69</v>
      </c>
    </row>
    <row r="300" spans="11:12" x14ac:dyDescent="0.25">
      <c r="K300" s="70" t="s">
        <v>69</v>
      </c>
      <c r="L300" s="45" t="s">
        <v>69</v>
      </c>
    </row>
    <row r="301" spans="11:12" x14ac:dyDescent="0.25">
      <c r="K301" s="70" t="s">
        <v>69</v>
      </c>
      <c r="L301" s="45" t="s">
        <v>69</v>
      </c>
    </row>
    <row r="302" spans="11:12" x14ac:dyDescent="0.25">
      <c r="K302" s="70" t="s">
        <v>69</v>
      </c>
      <c r="L302" s="45" t="s">
        <v>69</v>
      </c>
    </row>
    <row r="303" spans="11:12" x14ac:dyDescent="0.25">
      <c r="K303" s="70" t="s">
        <v>69</v>
      </c>
      <c r="L303" s="45" t="s">
        <v>69</v>
      </c>
    </row>
    <row r="304" spans="11:12" x14ac:dyDescent="0.25">
      <c r="K304" s="70" t="s">
        <v>69</v>
      </c>
      <c r="L304" s="45" t="s">
        <v>69</v>
      </c>
    </row>
    <row r="305" spans="11:12" x14ac:dyDescent="0.25">
      <c r="K305" s="70"/>
      <c r="L305" s="45" t="s">
        <v>69</v>
      </c>
    </row>
    <row r="306" spans="11:12" x14ac:dyDescent="0.25">
      <c r="K306" s="72" t="s">
        <v>70</v>
      </c>
      <c r="L306" s="72"/>
    </row>
    <row r="307" spans="11:12" x14ac:dyDescent="0.25">
      <c r="K307" s="70">
        <v>43904</v>
      </c>
      <c r="L307" s="45">
        <v>100</v>
      </c>
    </row>
    <row r="308" spans="11:12" x14ac:dyDescent="0.25">
      <c r="K308" s="70">
        <v>43911</v>
      </c>
      <c r="L308" s="45">
        <v>99.676306430887053</v>
      </c>
    </row>
    <row r="309" spans="11:12" x14ac:dyDescent="0.25">
      <c r="K309" s="70">
        <v>43918</v>
      </c>
      <c r="L309" s="45">
        <v>98.409867074210297</v>
      </c>
    </row>
    <row r="310" spans="11:12" x14ac:dyDescent="0.25">
      <c r="K310" s="70">
        <v>43925</v>
      </c>
      <c r="L310" s="45">
        <v>96.734194768450877</v>
      </c>
    </row>
    <row r="311" spans="11:12" x14ac:dyDescent="0.25">
      <c r="K311" s="70">
        <v>43932</v>
      </c>
      <c r="L311" s="45">
        <v>94.156474263583576</v>
      </c>
    </row>
    <row r="312" spans="11:12" x14ac:dyDescent="0.25">
      <c r="K312" s="70">
        <v>43939</v>
      </c>
      <c r="L312" s="45">
        <v>94.079607472695784</v>
      </c>
    </row>
    <row r="313" spans="11:12" x14ac:dyDescent="0.25">
      <c r="K313" s="70">
        <v>43946</v>
      </c>
      <c r="L313" s="45">
        <v>94.248087583226948</v>
      </c>
    </row>
    <row r="314" spans="11:12" x14ac:dyDescent="0.25">
      <c r="K314" s="70">
        <v>43953</v>
      </c>
      <c r="L314" s="45">
        <v>94.724427593181531</v>
      </c>
    </row>
    <row r="315" spans="11:12" x14ac:dyDescent="0.25">
      <c r="K315" s="70">
        <v>43960</v>
      </c>
      <c r="L315" s="45">
        <v>93.355771009900366</v>
      </c>
    </row>
    <row r="316" spans="11:12" x14ac:dyDescent="0.25">
      <c r="K316" s="70">
        <v>43967</v>
      </c>
      <c r="L316" s="45">
        <v>92.686381098428114</v>
      </c>
    </row>
    <row r="317" spans="11:12" x14ac:dyDescent="0.25">
      <c r="K317" s="70">
        <v>43974</v>
      </c>
      <c r="L317" s="45">
        <v>92.307978513889623</v>
      </c>
    </row>
    <row r="318" spans="11:12" x14ac:dyDescent="0.25">
      <c r="K318" s="70">
        <v>43981</v>
      </c>
      <c r="L318" s="45">
        <v>93.600376356442609</v>
      </c>
    </row>
    <row r="319" spans="11:12" x14ac:dyDescent="0.25">
      <c r="K319" s="70">
        <v>43988</v>
      </c>
      <c r="L319" s="45">
        <v>95.392890288978151</v>
      </c>
    </row>
    <row r="320" spans="11:12" x14ac:dyDescent="0.25">
      <c r="K320" s="70">
        <v>43995</v>
      </c>
      <c r="L320" s="45">
        <v>96.09381037323945</v>
      </c>
    </row>
    <row r="321" spans="11:12" x14ac:dyDescent="0.25">
      <c r="K321" s="70">
        <v>44002</v>
      </c>
      <c r="L321" s="45">
        <v>96.969422820231372</v>
      </c>
    </row>
    <row r="322" spans="11:12" x14ac:dyDescent="0.25">
      <c r="K322" s="70">
        <v>44009</v>
      </c>
      <c r="L322" s="45">
        <v>96.99637188114761</v>
      </c>
    </row>
    <row r="323" spans="11:12" x14ac:dyDescent="0.25">
      <c r="K323" s="70">
        <v>44016</v>
      </c>
      <c r="L323" s="45">
        <v>98.514445709511079</v>
      </c>
    </row>
    <row r="324" spans="11:12" x14ac:dyDescent="0.25">
      <c r="K324" s="70">
        <v>44023</v>
      </c>
      <c r="L324" s="45">
        <v>95.768986834643712</v>
      </c>
    </row>
    <row r="325" spans="11:12" x14ac:dyDescent="0.25">
      <c r="K325" s="70">
        <v>44030</v>
      </c>
      <c r="L325" s="45">
        <v>95.047854421739075</v>
      </c>
    </row>
    <row r="326" spans="11:12" x14ac:dyDescent="0.25">
      <c r="K326" s="70">
        <v>44037</v>
      </c>
      <c r="L326" s="45">
        <v>94.643088874411987</v>
      </c>
    </row>
    <row r="327" spans="11:12" x14ac:dyDescent="0.25">
      <c r="K327" s="70">
        <v>44044</v>
      </c>
      <c r="L327" s="45">
        <v>94.946743439265902</v>
      </c>
    </row>
    <row r="328" spans="11:12" x14ac:dyDescent="0.25">
      <c r="K328" s="70">
        <v>44051</v>
      </c>
      <c r="L328" s="45">
        <v>94.566735065828794</v>
      </c>
    </row>
    <row r="329" spans="11:12" x14ac:dyDescent="0.25">
      <c r="K329" s="70">
        <v>44058</v>
      </c>
      <c r="L329" s="45">
        <v>94.09660463208958</v>
      </c>
    </row>
    <row r="330" spans="11:12" x14ac:dyDescent="0.25">
      <c r="K330" s="70">
        <v>44065</v>
      </c>
      <c r="L330" s="45">
        <v>94.77803660630471</v>
      </c>
    </row>
    <row r="331" spans="11:12" x14ac:dyDescent="0.25">
      <c r="K331" s="70" t="s">
        <v>69</v>
      </c>
      <c r="L331" s="45" t="s">
        <v>69</v>
      </c>
    </row>
    <row r="332" spans="11:12" x14ac:dyDescent="0.25">
      <c r="K332" s="70" t="s">
        <v>69</v>
      </c>
      <c r="L332" s="45" t="s">
        <v>69</v>
      </c>
    </row>
    <row r="333" spans="11:12" x14ac:dyDescent="0.25">
      <c r="K333" s="70" t="s">
        <v>69</v>
      </c>
      <c r="L333" s="45" t="s">
        <v>69</v>
      </c>
    </row>
    <row r="334" spans="11:12" x14ac:dyDescent="0.25">
      <c r="K334" s="70" t="s">
        <v>69</v>
      </c>
      <c r="L334" s="45" t="s">
        <v>69</v>
      </c>
    </row>
    <row r="335" spans="11:12" x14ac:dyDescent="0.25">
      <c r="K335" s="70" t="s">
        <v>69</v>
      </c>
      <c r="L335" s="45" t="s">
        <v>69</v>
      </c>
    </row>
    <row r="336" spans="11:12" x14ac:dyDescent="0.25">
      <c r="K336" s="70" t="s">
        <v>69</v>
      </c>
      <c r="L336" s="45" t="s">
        <v>69</v>
      </c>
    </row>
    <row r="337" spans="11:12" x14ac:dyDescent="0.25">
      <c r="K337" s="70" t="s">
        <v>69</v>
      </c>
      <c r="L337" s="45" t="s">
        <v>69</v>
      </c>
    </row>
    <row r="338" spans="11:12" x14ac:dyDescent="0.25">
      <c r="K338" s="70" t="s">
        <v>69</v>
      </c>
      <c r="L338" s="45" t="s">
        <v>69</v>
      </c>
    </row>
    <row r="339" spans="11:12" x14ac:dyDescent="0.25">
      <c r="K339" s="70" t="s">
        <v>69</v>
      </c>
      <c r="L339" s="45" t="s">
        <v>69</v>
      </c>
    </row>
    <row r="340" spans="11:12" x14ac:dyDescent="0.25">
      <c r="K340" s="70" t="s">
        <v>69</v>
      </c>
      <c r="L340" s="45" t="s">
        <v>69</v>
      </c>
    </row>
    <row r="341" spans="11:12" x14ac:dyDescent="0.25">
      <c r="K341" s="70" t="s">
        <v>69</v>
      </c>
      <c r="L341" s="45" t="s">
        <v>69</v>
      </c>
    </row>
    <row r="342" spans="11:12" x14ac:dyDescent="0.25">
      <c r="K342" s="70" t="s">
        <v>69</v>
      </c>
      <c r="L342" s="45" t="s">
        <v>69</v>
      </c>
    </row>
    <row r="343" spans="11:12" x14ac:dyDescent="0.25">
      <c r="K343" s="70" t="s">
        <v>69</v>
      </c>
      <c r="L343" s="45" t="s">
        <v>69</v>
      </c>
    </row>
    <row r="344" spans="11:12" x14ac:dyDescent="0.25">
      <c r="K344" s="70" t="s">
        <v>69</v>
      </c>
      <c r="L344" s="45" t="s">
        <v>69</v>
      </c>
    </row>
    <row r="345" spans="11:12" x14ac:dyDescent="0.25">
      <c r="K345" s="70" t="s">
        <v>69</v>
      </c>
      <c r="L345" s="45" t="s">
        <v>69</v>
      </c>
    </row>
    <row r="346" spans="11:12" x14ac:dyDescent="0.25">
      <c r="K346" s="70" t="s">
        <v>69</v>
      </c>
      <c r="L346" s="45" t="s">
        <v>69</v>
      </c>
    </row>
    <row r="347" spans="11:12" x14ac:dyDescent="0.25">
      <c r="K347" s="70"/>
      <c r="L347" s="45" t="s">
        <v>69</v>
      </c>
    </row>
    <row r="348" spans="11:12" x14ac:dyDescent="0.25">
      <c r="K348" s="47"/>
      <c r="L348" s="53"/>
    </row>
    <row r="349" spans="11:12" x14ac:dyDescent="0.25">
      <c r="K349" s="47"/>
      <c r="L349" s="53"/>
    </row>
    <row r="350" spans="11:12" x14ac:dyDescent="0.25">
      <c r="K350" s="47"/>
      <c r="L350" s="53"/>
    </row>
  </sheetData>
  <mergeCells count="14">
    <mergeCell ref="H8:H9"/>
    <mergeCell ref="I8:I9"/>
    <mergeCell ref="B10:I10"/>
    <mergeCell ref="B20:I20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" footer="0"/>
  <pageSetup paperSize="9" fitToWidth="0" fitToHeight="0" orientation="portrait" r:id="rId1"/>
  <headerFooter>
    <oddHeader xml:space="preserve">&amp;C
</oddHeader>
  </headerFooter>
  <rowBreaks count="2" manualBreakCount="2">
    <brk id="90" max="8" man="1"/>
    <brk id="135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Contents</vt:lpstr>
      <vt:lpstr>National Spotlight</vt:lpstr>
      <vt:lpstr>'National Spotlight'!Print_Area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2020-06-12T03:18:10Z</dcterms:created>
  <dcterms:modified xsi:type="dcterms:W3CDTF">2020-09-04T04:05:02Z</dcterms:modified>
</cp:coreProperties>
</file>