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2\"/>
    </mc:Choice>
  </mc:AlternateContent>
  <xr:revisionPtr revIDLastSave="0" documentId="8_{9772F0D2-7CFD-4F62-909A-0B82B53C5102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externalReferences>
    <externalReference r:id="rId3"/>
  </externalReference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6" i="2" l="1"/>
  <c r="D146" i="2"/>
  <c r="E146" i="2"/>
  <c r="F146" i="2"/>
  <c r="G146" i="2"/>
  <c r="H146" i="2"/>
  <c r="I146" i="2"/>
  <c r="J146" i="2"/>
  <c r="K146" i="2"/>
  <c r="C147" i="2"/>
  <c r="D147" i="2"/>
  <c r="E147" i="2"/>
  <c r="F147" i="2"/>
  <c r="G147" i="2"/>
  <c r="H147" i="2"/>
  <c r="I147" i="2"/>
  <c r="J147" i="2"/>
  <c r="K147" i="2"/>
  <c r="C148" i="2"/>
  <c r="D148" i="2"/>
  <c r="E148" i="2"/>
  <c r="F148" i="2"/>
  <c r="G148" i="2"/>
  <c r="H148" i="2"/>
  <c r="I148" i="2"/>
  <c r="J148" i="2"/>
  <c r="K148" i="2"/>
  <c r="C149" i="2"/>
  <c r="D149" i="2"/>
  <c r="E149" i="2"/>
  <c r="F149" i="2"/>
  <c r="G149" i="2"/>
  <c r="H149" i="2"/>
  <c r="I149" i="2"/>
  <c r="J149" i="2"/>
  <c r="K149" i="2"/>
  <c r="C150" i="2"/>
  <c r="D150" i="2"/>
  <c r="E150" i="2"/>
  <c r="F150" i="2"/>
  <c r="G150" i="2"/>
  <c r="H150" i="2"/>
  <c r="I150" i="2"/>
  <c r="J150" i="2"/>
  <c r="K150" i="2"/>
  <c r="C151" i="2"/>
  <c r="D151" i="2"/>
  <c r="E151" i="2"/>
  <c r="F151" i="2"/>
  <c r="G151" i="2"/>
  <c r="H151" i="2"/>
  <c r="I151" i="2"/>
  <c r="J151" i="2"/>
  <c r="K151" i="2"/>
  <c r="C152" i="2"/>
  <c r="D152" i="2"/>
  <c r="E152" i="2"/>
  <c r="F152" i="2"/>
  <c r="G152" i="2"/>
  <c r="H152" i="2"/>
  <c r="I152" i="2"/>
  <c r="J152" i="2"/>
  <c r="K152" i="2"/>
  <c r="C153" i="2"/>
  <c r="D153" i="2"/>
  <c r="E153" i="2"/>
  <c r="F153" i="2"/>
  <c r="G153" i="2"/>
  <c r="H153" i="2"/>
  <c r="I153" i="2"/>
  <c r="J153" i="2"/>
  <c r="K153" i="2"/>
  <c r="C154" i="2"/>
  <c r="D154" i="2"/>
  <c r="E154" i="2"/>
  <c r="F154" i="2"/>
  <c r="G154" i="2"/>
  <c r="H154" i="2"/>
  <c r="I154" i="2"/>
  <c r="J154" i="2"/>
  <c r="K154" i="2"/>
  <c r="C155" i="2"/>
  <c r="D155" i="2"/>
  <c r="E155" i="2"/>
  <c r="F155" i="2"/>
  <c r="G155" i="2"/>
  <c r="H155" i="2"/>
  <c r="I155" i="2"/>
  <c r="J155" i="2"/>
  <c r="K155" i="2"/>
  <c r="C156" i="2"/>
  <c r="D156" i="2"/>
  <c r="E156" i="2"/>
  <c r="F156" i="2"/>
  <c r="G156" i="2"/>
  <c r="H156" i="2"/>
  <c r="I156" i="2"/>
  <c r="J156" i="2"/>
  <c r="K156" i="2"/>
  <c r="C157" i="2"/>
  <c r="D157" i="2"/>
  <c r="E157" i="2"/>
  <c r="F157" i="2"/>
  <c r="G157" i="2"/>
  <c r="H157" i="2"/>
  <c r="I157" i="2"/>
  <c r="J157" i="2"/>
  <c r="K157" i="2"/>
  <c r="K145" i="2"/>
  <c r="J145" i="2"/>
  <c r="I145" i="2"/>
  <c r="H145" i="2"/>
  <c r="G145" i="2"/>
  <c r="F145" i="2"/>
  <c r="E145" i="2"/>
  <c r="D145" i="2"/>
  <c r="C145" i="2"/>
  <c r="K144" i="2"/>
  <c r="J144" i="2"/>
  <c r="I144" i="2"/>
  <c r="H144" i="2"/>
  <c r="G144" i="2"/>
  <c r="F144" i="2"/>
  <c r="E144" i="2"/>
  <c r="D144" i="2"/>
  <c r="C144" i="2"/>
  <c r="K143" i="2"/>
  <c r="J143" i="2"/>
  <c r="I143" i="2"/>
  <c r="H143" i="2"/>
  <c r="G143" i="2"/>
  <c r="F143" i="2"/>
  <c r="E143" i="2"/>
  <c r="D143" i="2"/>
  <c r="C143" i="2"/>
  <c r="K142" i="2"/>
  <c r="J142" i="2"/>
  <c r="I142" i="2"/>
  <c r="H142" i="2"/>
  <c r="G142" i="2"/>
  <c r="F142" i="2"/>
  <c r="E142" i="2"/>
  <c r="D142" i="2"/>
  <c r="C142" i="2"/>
  <c r="K141" i="2"/>
  <c r="J141" i="2"/>
  <c r="I141" i="2"/>
  <c r="H141" i="2"/>
  <c r="G141" i="2"/>
  <c r="F141" i="2"/>
  <c r="E141" i="2"/>
  <c r="D141" i="2"/>
  <c r="C141" i="2"/>
  <c r="K140" i="2"/>
  <c r="J140" i="2"/>
  <c r="I140" i="2"/>
  <c r="H140" i="2"/>
  <c r="G140" i="2"/>
  <c r="F140" i="2"/>
  <c r="E140" i="2"/>
  <c r="D140" i="2"/>
  <c r="C140" i="2"/>
  <c r="K139" i="2"/>
  <c r="J139" i="2"/>
  <c r="I139" i="2"/>
  <c r="H139" i="2"/>
  <c r="G139" i="2"/>
  <c r="F139" i="2"/>
  <c r="E139" i="2"/>
  <c r="D139" i="2"/>
  <c r="C139" i="2"/>
  <c r="K138" i="2"/>
  <c r="J138" i="2"/>
  <c r="I138" i="2"/>
  <c r="H138" i="2"/>
  <c r="G138" i="2"/>
  <c r="F138" i="2"/>
  <c r="E138" i="2"/>
  <c r="D138" i="2"/>
  <c r="C138" i="2"/>
  <c r="K137" i="2"/>
  <c r="J137" i="2"/>
  <c r="I137" i="2"/>
  <c r="H137" i="2"/>
  <c r="G137" i="2"/>
  <c r="F137" i="2"/>
  <c r="E137" i="2"/>
  <c r="D137" i="2"/>
  <c r="C137" i="2"/>
  <c r="K136" i="2"/>
  <c r="J136" i="2"/>
  <c r="I136" i="2"/>
  <c r="H136" i="2"/>
  <c r="G136" i="2"/>
  <c r="F136" i="2"/>
  <c r="E136" i="2"/>
  <c r="D136" i="2"/>
  <c r="C136" i="2"/>
  <c r="K135" i="2"/>
  <c r="J135" i="2"/>
  <c r="I135" i="2"/>
  <c r="H135" i="2"/>
  <c r="G135" i="2"/>
  <c r="F135" i="2"/>
  <c r="E135" i="2"/>
  <c r="D135" i="2"/>
  <c r="C135" i="2"/>
  <c r="K134" i="2"/>
  <c r="J134" i="2"/>
  <c r="I134" i="2"/>
  <c r="H134" i="2"/>
  <c r="G134" i="2"/>
  <c r="F134" i="2"/>
  <c r="E134" i="2"/>
  <c r="D134" i="2"/>
  <c r="C134" i="2"/>
  <c r="K133" i="2"/>
  <c r="J133" i="2"/>
  <c r="I133" i="2"/>
  <c r="H133" i="2"/>
  <c r="G133" i="2"/>
  <c r="F133" i="2"/>
  <c r="E133" i="2"/>
  <c r="D133" i="2"/>
  <c r="C133" i="2"/>
  <c r="K132" i="2"/>
  <c r="J132" i="2"/>
  <c r="I132" i="2"/>
  <c r="H132" i="2"/>
  <c r="G132" i="2"/>
  <c r="F132" i="2"/>
  <c r="E132" i="2"/>
  <c r="D132" i="2"/>
  <c r="C132" i="2"/>
  <c r="K131" i="2"/>
  <c r="J131" i="2"/>
  <c r="I131" i="2"/>
  <c r="H131" i="2"/>
  <c r="G131" i="2"/>
  <c r="F131" i="2"/>
  <c r="E131" i="2"/>
  <c r="D131" i="2"/>
  <c r="C131" i="2"/>
  <c r="K130" i="2"/>
  <c r="J130" i="2"/>
  <c r="I130" i="2"/>
  <c r="H130" i="2"/>
  <c r="G130" i="2"/>
  <c r="F130" i="2"/>
  <c r="E130" i="2"/>
  <c r="D130" i="2"/>
  <c r="C130" i="2"/>
  <c r="K129" i="2"/>
  <c r="J129" i="2"/>
  <c r="I129" i="2"/>
  <c r="H129" i="2"/>
  <c r="G129" i="2"/>
  <c r="F129" i="2"/>
  <c r="E129" i="2"/>
  <c r="D129" i="2"/>
  <c r="C129" i="2"/>
  <c r="K128" i="2"/>
  <c r="J128" i="2"/>
  <c r="I128" i="2"/>
  <c r="H128" i="2"/>
  <c r="G128" i="2"/>
  <c r="F128" i="2"/>
  <c r="E128" i="2"/>
  <c r="D128" i="2"/>
  <c r="C128" i="2"/>
  <c r="K127" i="2"/>
  <c r="J127" i="2"/>
  <c r="I127" i="2"/>
  <c r="H127" i="2"/>
  <c r="G127" i="2"/>
  <c r="F127" i="2"/>
  <c r="E127" i="2"/>
  <c r="D127" i="2"/>
  <c r="C127" i="2"/>
  <c r="K126" i="2"/>
  <c r="J126" i="2"/>
  <c r="I126" i="2"/>
  <c r="H126" i="2"/>
  <c r="G126" i="2"/>
  <c r="F126" i="2"/>
  <c r="E126" i="2"/>
  <c r="D126" i="2"/>
  <c r="C126" i="2"/>
  <c r="K125" i="2"/>
  <c r="J125" i="2"/>
  <c r="I125" i="2"/>
  <c r="H125" i="2"/>
  <c r="G125" i="2"/>
  <c r="F125" i="2"/>
  <c r="E125" i="2"/>
  <c r="D125" i="2"/>
  <c r="C125" i="2"/>
  <c r="K124" i="2"/>
  <c r="J124" i="2"/>
  <c r="I124" i="2"/>
  <c r="H124" i="2"/>
  <c r="G124" i="2"/>
  <c r="F124" i="2"/>
  <c r="E124" i="2"/>
  <c r="D124" i="2"/>
  <c r="C124" i="2"/>
  <c r="K123" i="2"/>
  <c r="J123" i="2"/>
  <c r="I123" i="2"/>
  <c r="H123" i="2"/>
  <c r="G123" i="2"/>
  <c r="F123" i="2"/>
  <c r="E123" i="2"/>
  <c r="D123" i="2"/>
  <c r="C123" i="2"/>
  <c r="K122" i="2"/>
  <c r="J122" i="2"/>
  <c r="I122" i="2"/>
  <c r="H122" i="2"/>
  <c r="G122" i="2"/>
  <c r="F122" i="2"/>
  <c r="E122" i="2"/>
  <c r="D122" i="2"/>
  <c r="C122" i="2"/>
  <c r="K121" i="2"/>
  <c r="J121" i="2"/>
  <c r="I121" i="2"/>
  <c r="H121" i="2"/>
  <c r="G121" i="2"/>
  <c r="F121" i="2"/>
  <c r="E121" i="2"/>
  <c r="D121" i="2"/>
  <c r="C121" i="2"/>
  <c r="K120" i="2"/>
  <c r="J120" i="2"/>
  <c r="I120" i="2"/>
  <c r="H120" i="2"/>
  <c r="G120" i="2"/>
  <c r="F120" i="2"/>
  <c r="E120" i="2"/>
  <c r="D120" i="2"/>
  <c r="C120" i="2"/>
  <c r="K119" i="2"/>
  <c r="J119" i="2"/>
  <c r="I119" i="2"/>
  <c r="H119" i="2"/>
  <c r="G119" i="2"/>
  <c r="F119" i="2"/>
  <c r="E119" i="2"/>
  <c r="D119" i="2"/>
  <c r="C119" i="2"/>
  <c r="K118" i="2"/>
  <c r="J118" i="2"/>
  <c r="I118" i="2"/>
  <c r="H118" i="2"/>
  <c r="G118" i="2"/>
  <c r="F118" i="2"/>
  <c r="E118" i="2"/>
  <c r="D118" i="2"/>
  <c r="C118" i="2"/>
  <c r="K117" i="2"/>
  <c r="J117" i="2"/>
  <c r="I117" i="2"/>
  <c r="H117" i="2"/>
  <c r="G117" i="2"/>
  <c r="F117" i="2"/>
  <c r="E117" i="2"/>
  <c r="D117" i="2"/>
  <c r="C117" i="2"/>
  <c r="K116" i="2"/>
  <c r="J116" i="2"/>
  <c r="I116" i="2"/>
  <c r="H116" i="2"/>
  <c r="G116" i="2"/>
  <c r="F116" i="2"/>
  <c r="E116" i="2"/>
  <c r="D116" i="2"/>
  <c r="C116" i="2"/>
  <c r="K115" i="2"/>
  <c r="J115" i="2"/>
  <c r="I115" i="2"/>
  <c r="H115" i="2"/>
  <c r="G115" i="2"/>
  <c r="F115" i="2"/>
  <c r="E115" i="2"/>
  <c r="D115" i="2"/>
  <c r="C115" i="2"/>
  <c r="K114" i="2"/>
  <c r="J114" i="2"/>
  <c r="I114" i="2"/>
  <c r="H114" i="2"/>
  <c r="G114" i="2"/>
  <c r="F114" i="2"/>
  <c r="E114" i="2"/>
  <c r="D114" i="2"/>
  <c r="C114" i="2"/>
  <c r="K113" i="2"/>
  <c r="J113" i="2"/>
  <c r="I113" i="2"/>
  <c r="H113" i="2"/>
  <c r="G113" i="2"/>
  <c r="F113" i="2"/>
  <c r="E113" i="2"/>
  <c r="D113" i="2"/>
  <c r="C113" i="2"/>
  <c r="K112" i="2"/>
  <c r="J112" i="2"/>
  <c r="I112" i="2"/>
  <c r="H112" i="2"/>
  <c r="G112" i="2"/>
  <c r="F112" i="2"/>
  <c r="E112" i="2"/>
  <c r="D112" i="2"/>
  <c r="C112" i="2"/>
  <c r="K111" i="2"/>
  <c r="J111" i="2"/>
  <c r="I111" i="2"/>
  <c r="H111" i="2"/>
  <c r="G111" i="2"/>
  <c r="F111" i="2"/>
  <c r="E111" i="2"/>
  <c r="D111" i="2"/>
  <c r="C111" i="2"/>
  <c r="K110" i="2"/>
  <c r="J110" i="2"/>
  <c r="I110" i="2"/>
  <c r="H110" i="2"/>
  <c r="G110" i="2"/>
  <c r="F110" i="2"/>
  <c r="E110" i="2"/>
  <c r="D110" i="2"/>
  <c r="C110" i="2"/>
  <c r="K109" i="2"/>
  <c r="J109" i="2"/>
  <c r="I109" i="2"/>
  <c r="H109" i="2"/>
  <c r="G109" i="2"/>
  <c r="F109" i="2"/>
  <c r="E109" i="2"/>
  <c r="D109" i="2"/>
  <c r="C109" i="2"/>
  <c r="K108" i="2"/>
  <c r="J108" i="2"/>
  <c r="I108" i="2"/>
  <c r="H108" i="2"/>
  <c r="G108" i="2"/>
  <c r="F108" i="2"/>
  <c r="E108" i="2"/>
  <c r="D108" i="2"/>
  <c r="C108" i="2"/>
  <c r="K107" i="2"/>
  <c r="J107" i="2"/>
  <c r="I107" i="2"/>
  <c r="H107" i="2"/>
  <c r="G107" i="2"/>
  <c r="F107" i="2"/>
  <c r="E107" i="2"/>
  <c r="D107" i="2"/>
  <c r="C107" i="2"/>
  <c r="K106" i="2"/>
  <c r="J106" i="2"/>
  <c r="I106" i="2"/>
  <c r="H106" i="2"/>
  <c r="G106" i="2"/>
  <c r="F106" i="2"/>
  <c r="E106" i="2"/>
  <c r="D106" i="2"/>
  <c r="C106" i="2"/>
  <c r="K105" i="2"/>
  <c r="J105" i="2"/>
  <c r="I105" i="2"/>
  <c r="H105" i="2"/>
  <c r="G105" i="2"/>
  <c r="F105" i="2"/>
  <c r="E105" i="2"/>
  <c r="D105" i="2"/>
  <c r="C105" i="2"/>
  <c r="K104" i="2"/>
  <c r="J104" i="2"/>
  <c r="I104" i="2"/>
  <c r="H104" i="2"/>
  <c r="G104" i="2"/>
  <c r="F104" i="2"/>
  <c r="E104" i="2"/>
  <c r="D104" i="2"/>
  <c r="C104" i="2"/>
  <c r="K103" i="2"/>
  <c r="J103" i="2"/>
  <c r="I103" i="2"/>
  <c r="H103" i="2"/>
  <c r="G103" i="2"/>
  <c r="F103" i="2"/>
  <c r="E103" i="2"/>
  <c r="D103" i="2"/>
  <c r="C103" i="2"/>
  <c r="K102" i="2"/>
  <c r="J102" i="2"/>
  <c r="I102" i="2"/>
  <c r="H102" i="2"/>
  <c r="G102" i="2"/>
  <c r="F102" i="2"/>
  <c r="E102" i="2"/>
  <c r="D102" i="2"/>
  <c r="C102" i="2"/>
  <c r="K101" i="2"/>
  <c r="J101" i="2"/>
  <c r="I101" i="2"/>
  <c r="H101" i="2"/>
  <c r="G101" i="2"/>
  <c r="F101" i="2"/>
  <c r="E101" i="2"/>
  <c r="D101" i="2"/>
  <c r="C101" i="2"/>
  <c r="K100" i="2"/>
  <c r="J100" i="2"/>
  <c r="I100" i="2"/>
  <c r="H100" i="2"/>
  <c r="G100" i="2"/>
  <c r="F100" i="2"/>
  <c r="E100" i="2"/>
  <c r="D100" i="2"/>
  <c r="C100" i="2"/>
  <c r="K99" i="2"/>
  <c r="J99" i="2"/>
  <c r="I99" i="2"/>
  <c r="H99" i="2"/>
  <c r="G99" i="2"/>
  <c r="F99" i="2"/>
  <c r="E99" i="2"/>
  <c r="D99" i="2"/>
  <c r="C99" i="2"/>
  <c r="K98" i="2"/>
  <c r="J98" i="2"/>
  <c r="I98" i="2"/>
  <c r="H98" i="2"/>
  <c r="G98" i="2"/>
  <c r="F98" i="2"/>
  <c r="E98" i="2"/>
  <c r="D98" i="2"/>
  <c r="C98" i="2"/>
  <c r="K97" i="2"/>
  <c r="J97" i="2"/>
  <c r="I97" i="2"/>
  <c r="H97" i="2"/>
  <c r="G97" i="2"/>
  <c r="F97" i="2"/>
  <c r="E97" i="2"/>
  <c r="D97" i="2"/>
  <c r="C97" i="2"/>
  <c r="K96" i="2"/>
  <c r="J96" i="2"/>
  <c r="I96" i="2"/>
  <c r="H96" i="2"/>
  <c r="G96" i="2"/>
  <c r="F96" i="2"/>
  <c r="E96" i="2"/>
  <c r="D96" i="2"/>
  <c r="C96" i="2"/>
  <c r="K95" i="2"/>
  <c r="J95" i="2"/>
  <c r="I95" i="2"/>
  <c r="H95" i="2"/>
  <c r="G95" i="2"/>
  <c r="F95" i="2"/>
  <c r="E95" i="2"/>
  <c r="D95" i="2"/>
  <c r="C95" i="2"/>
  <c r="K94" i="2"/>
  <c r="J94" i="2"/>
  <c r="I94" i="2"/>
  <c r="H94" i="2"/>
  <c r="G94" i="2"/>
  <c r="F94" i="2"/>
  <c r="E94" i="2"/>
  <c r="D94" i="2"/>
  <c r="C94" i="2"/>
  <c r="K93" i="2"/>
  <c r="J93" i="2"/>
  <c r="I93" i="2"/>
  <c r="H93" i="2"/>
  <c r="G93" i="2"/>
  <c r="F93" i="2"/>
  <c r="E93" i="2"/>
  <c r="D93" i="2"/>
  <c r="C93" i="2"/>
  <c r="K92" i="2"/>
  <c r="J92" i="2"/>
  <c r="I92" i="2"/>
  <c r="H92" i="2"/>
  <c r="G92" i="2"/>
  <c r="F92" i="2"/>
  <c r="E92" i="2"/>
  <c r="D92" i="2"/>
  <c r="C92" i="2"/>
  <c r="K91" i="2"/>
  <c r="J91" i="2"/>
  <c r="I91" i="2"/>
  <c r="H91" i="2"/>
  <c r="G91" i="2"/>
  <c r="F91" i="2"/>
  <c r="E91" i="2"/>
  <c r="D91" i="2"/>
  <c r="C91" i="2"/>
  <c r="K90" i="2"/>
  <c r="J90" i="2"/>
  <c r="I90" i="2"/>
  <c r="H90" i="2"/>
  <c r="G90" i="2"/>
  <c r="F90" i="2"/>
  <c r="E90" i="2"/>
  <c r="D90" i="2"/>
  <c r="C90" i="2"/>
  <c r="K89" i="2"/>
  <c r="J89" i="2"/>
  <c r="I89" i="2"/>
  <c r="H89" i="2"/>
  <c r="G89" i="2"/>
  <c r="F89" i="2"/>
  <c r="E89" i="2"/>
  <c r="D89" i="2"/>
  <c r="C89" i="2"/>
  <c r="K88" i="2"/>
  <c r="J88" i="2"/>
  <c r="I88" i="2"/>
  <c r="H88" i="2"/>
  <c r="G88" i="2"/>
  <c r="F88" i="2"/>
  <c r="E88" i="2"/>
  <c r="D88" i="2"/>
  <c r="C88" i="2"/>
  <c r="K87" i="2"/>
  <c r="J87" i="2"/>
  <c r="I87" i="2"/>
  <c r="H87" i="2"/>
  <c r="G87" i="2"/>
  <c r="F87" i="2"/>
  <c r="E87" i="2"/>
  <c r="D87" i="2"/>
  <c r="C87" i="2"/>
  <c r="K86" i="2"/>
  <c r="J86" i="2"/>
  <c r="I86" i="2"/>
  <c r="H86" i="2"/>
  <c r="G86" i="2"/>
  <c r="F86" i="2"/>
  <c r="E86" i="2"/>
  <c r="D86" i="2"/>
  <c r="C86" i="2"/>
  <c r="K85" i="2"/>
  <c r="J85" i="2"/>
  <c r="I85" i="2"/>
  <c r="H85" i="2"/>
  <c r="G85" i="2"/>
  <c r="F85" i="2"/>
  <c r="E85" i="2"/>
  <c r="D85" i="2"/>
  <c r="C85" i="2"/>
  <c r="K84" i="2"/>
  <c r="J84" i="2"/>
  <c r="I84" i="2"/>
  <c r="H84" i="2"/>
  <c r="G84" i="2"/>
  <c r="F84" i="2"/>
  <c r="E84" i="2"/>
  <c r="D84" i="2"/>
  <c r="C84" i="2"/>
  <c r="K83" i="2"/>
  <c r="J83" i="2"/>
  <c r="I83" i="2"/>
  <c r="H83" i="2"/>
  <c r="G83" i="2"/>
  <c r="F83" i="2"/>
  <c r="E83" i="2"/>
  <c r="D83" i="2"/>
  <c r="C83" i="2"/>
  <c r="K82" i="2"/>
  <c r="J82" i="2"/>
  <c r="I82" i="2"/>
  <c r="H82" i="2"/>
  <c r="G82" i="2"/>
  <c r="F82" i="2"/>
  <c r="E82" i="2"/>
  <c r="D82" i="2"/>
  <c r="C82" i="2"/>
  <c r="K81" i="2"/>
  <c r="J81" i="2"/>
  <c r="I81" i="2"/>
  <c r="H81" i="2"/>
  <c r="G81" i="2"/>
  <c r="F81" i="2"/>
  <c r="E81" i="2"/>
  <c r="D81" i="2"/>
  <c r="C81" i="2"/>
  <c r="K80" i="2"/>
  <c r="J80" i="2"/>
  <c r="I80" i="2"/>
  <c r="H80" i="2"/>
  <c r="G80" i="2"/>
  <c r="F80" i="2"/>
  <c r="E80" i="2"/>
  <c r="D80" i="2"/>
  <c r="C80" i="2"/>
  <c r="K79" i="2"/>
  <c r="J79" i="2"/>
  <c r="I79" i="2"/>
  <c r="H79" i="2"/>
  <c r="G79" i="2"/>
  <c r="F79" i="2"/>
  <c r="E79" i="2"/>
  <c r="D79" i="2"/>
  <c r="C79" i="2"/>
  <c r="K78" i="2"/>
  <c r="J78" i="2"/>
  <c r="I78" i="2"/>
  <c r="H78" i="2"/>
  <c r="G78" i="2"/>
  <c r="F78" i="2"/>
  <c r="E78" i="2"/>
  <c r="D78" i="2"/>
  <c r="C78" i="2"/>
  <c r="K77" i="2"/>
  <c r="J77" i="2"/>
  <c r="I77" i="2"/>
  <c r="H77" i="2"/>
  <c r="G77" i="2"/>
  <c r="F77" i="2"/>
  <c r="E77" i="2"/>
  <c r="D77" i="2"/>
  <c r="C77" i="2"/>
  <c r="K76" i="2"/>
  <c r="J76" i="2"/>
  <c r="I76" i="2"/>
  <c r="H76" i="2"/>
  <c r="G76" i="2"/>
  <c r="F76" i="2"/>
  <c r="E76" i="2"/>
  <c r="D76" i="2"/>
  <c r="C76" i="2"/>
  <c r="K75" i="2"/>
  <c r="J75" i="2"/>
  <c r="I75" i="2"/>
  <c r="H75" i="2"/>
  <c r="G75" i="2"/>
  <c r="F75" i="2"/>
  <c r="E75" i="2"/>
  <c r="D75" i="2"/>
  <c r="C75" i="2"/>
  <c r="K74" i="2"/>
  <c r="J74" i="2"/>
  <c r="I74" i="2"/>
  <c r="H74" i="2"/>
  <c r="G74" i="2"/>
  <c r="F74" i="2"/>
  <c r="E74" i="2"/>
  <c r="D74" i="2"/>
  <c r="C74" i="2"/>
  <c r="K73" i="2"/>
  <c r="J73" i="2"/>
  <c r="I73" i="2"/>
  <c r="H73" i="2"/>
  <c r="G73" i="2"/>
  <c r="F73" i="2"/>
  <c r="E73" i="2"/>
  <c r="D73" i="2"/>
  <c r="C73" i="2"/>
  <c r="K72" i="2"/>
  <c r="J72" i="2"/>
  <c r="I72" i="2"/>
  <c r="H72" i="2"/>
  <c r="G72" i="2"/>
  <c r="F72" i="2"/>
  <c r="E72" i="2"/>
  <c r="D72" i="2"/>
  <c r="C72" i="2"/>
  <c r="K71" i="2"/>
  <c r="J71" i="2"/>
  <c r="I71" i="2"/>
  <c r="H71" i="2"/>
  <c r="G71" i="2"/>
  <c r="F71" i="2"/>
  <c r="E71" i="2"/>
  <c r="D71" i="2"/>
  <c r="C71" i="2"/>
  <c r="K70" i="2"/>
  <c r="J70" i="2"/>
  <c r="I70" i="2"/>
  <c r="H70" i="2"/>
  <c r="G70" i="2"/>
  <c r="F70" i="2"/>
  <c r="E70" i="2"/>
  <c r="D70" i="2"/>
  <c r="C70" i="2"/>
  <c r="K69" i="2"/>
  <c r="J69" i="2"/>
  <c r="I69" i="2"/>
  <c r="H69" i="2"/>
  <c r="G69" i="2"/>
  <c r="F69" i="2"/>
  <c r="E69" i="2"/>
  <c r="D69" i="2"/>
  <c r="C69" i="2"/>
  <c r="K68" i="2"/>
  <c r="J68" i="2"/>
  <c r="I68" i="2"/>
  <c r="H68" i="2"/>
  <c r="G68" i="2"/>
  <c r="F68" i="2"/>
  <c r="E68" i="2"/>
  <c r="D68" i="2"/>
  <c r="C68" i="2"/>
  <c r="K67" i="2"/>
  <c r="J67" i="2"/>
  <c r="I67" i="2"/>
  <c r="H67" i="2"/>
  <c r="G67" i="2"/>
  <c r="F67" i="2"/>
  <c r="E67" i="2"/>
  <c r="D67" i="2"/>
  <c r="C67" i="2"/>
  <c r="K66" i="2"/>
  <c r="J66" i="2"/>
  <c r="I66" i="2"/>
  <c r="H66" i="2"/>
  <c r="G66" i="2"/>
  <c r="F66" i="2"/>
  <c r="E66" i="2"/>
  <c r="D66" i="2"/>
  <c r="C66" i="2"/>
  <c r="K65" i="2"/>
  <c r="J65" i="2"/>
  <c r="I65" i="2"/>
  <c r="H65" i="2"/>
  <c r="G65" i="2"/>
  <c r="F65" i="2"/>
  <c r="E65" i="2"/>
  <c r="D65" i="2"/>
  <c r="C65" i="2"/>
  <c r="K64" i="2"/>
  <c r="J64" i="2"/>
  <c r="I64" i="2"/>
  <c r="H64" i="2"/>
  <c r="G64" i="2"/>
  <c r="F64" i="2"/>
  <c r="E64" i="2"/>
  <c r="D64" i="2"/>
  <c r="C64" i="2"/>
  <c r="K63" i="2"/>
  <c r="J63" i="2"/>
  <c r="I63" i="2"/>
  <c r="H63" i="2"/>
  <c r="G63" i="2"/>
  <c r="F63" i="2"/>
  <c r="E63" i="2"/>
  <c r="D63" i="2"/>
  <c r="C63" i="2"/>
  <c r="K62" i="2"/>
  <c r="J62" i="2"/>
  <c r="I62" i="2"/>
  <c r="H62" i="2"/>
  <c r="G62" i="2"/>
  <c r="F62" i="2"/>
  <c r="E62" i="2"/>
  <c r="D62" i="2"/>
  <c r="C62" i="2"/>
  <c r="K61" i="2"/>
  <c r="J61" i="2"/>
  <c r="I61" i="2"/>
  <c r="H61" i="2"/>
  <c r="G61" i="2"/>
  <c r="F61" i="2"/>
  <c r="E61" i="2"/>
  <c r="D61" i="2"/>
  <c r="C61" i="2"/>
  <c r="K60" i="2"/>
  <c r="J60" i="2"/>
  <c r="I60" i="2"/>
  <c r="H60" i="2"/>
  <c r="G60" i="2"/>
  <c r="F60" i="2"/>
  <c r="E60" i="2"/>
  <c r="D60" i="2"/>
  <c r="C60" i="2"/>
  <c r="K59" i="2"/>
  <c r="J59" i="2"/>
  <c r="I59" i="2"/>
  <c r="H59" i="2"/>
  <c r="G59" i="2"/>
  <c r="F59" i="2"/>
  <c r="E59" i="2"/>
  <c r="D59" i="2"/>
  <c r="C59" i="2"/>
  <c r="K58" i="2"/>
  <c r="J58" i="2"/>
  <c r="I58" i="2"/>
  <c r="H58" i="2"/>
  <c r="G58" i="2"/>
  <c r="F58" i="2"/>
  <c r="E58" i="2"/>
  <c r="D58" i="2"/>
  <c r="C58" i="2"/>
  <c r="K57" i="2"/>
  <c r="J57" i="2"/>
  <c r="I57" i="2"/>
  <c r="H57" i="2"/>
  <c r="G57" i="2"/>
  <c r="F57" i="2"/>
  <c r="E57" i="2"/>
  <c r="D57" i="2"/>
  <c r="C57" i="2"/>
  <c r="K56" i="2"/>
  <c r="J56" i="2"/>
  <c r="I56" i="2"/>
  <c r="H56" i="2"/>
  <c r="G56" i="2"/>
  <c r="F56" i="2"/>
  <c r="E56" i="2"/>
  <c r="D56" i="2"/>
  <c r="C56" i="2"/>
  <c r="K55" i="2"/>
  <c r="J55" i="2"/>
  <c r="I55" i="2"/>
  <c r="H55" i="2"/>
  <c r="G55" i="2"/>
  <c r="F55" i="2"/>
  <c r="E55" i="2"/>
  <c r="D55" i="2"/>
  <c r="C55" i="2"/>
  <c r="K54" i="2"/>
  <c r="J54" i="2"/>
  <c r="I54" i="2"/>
  <c r="H54" i="2"/>
  <c r="G54" i="2"/>
  <c r="F54" i="2"/>
  <c r="E54" i="2"/>
  <c r="D54" i="2"/>
  <c r="C54" i="2"/>
  <c r="K53" i="2"/>
  <c r="J53" i="2"/>
  <c r="I53" i="2"/>
  <c r="H53" i="2"/>
  <c r="G53" i="2"/>
  <c r="F53" i="2"/>
  <c r="E53" i="2"/>
  <c r="D53" i="2"/>
  <c r="C53" i="2"/>
  <c r="K52" i="2"/>
  <c r="J52" i="2"/>
  <c r="I52" i="2"/>
  <c r="H52" i="2"/>
  <c r="G52" i="2"/>
  <c r="F52" i="2"/>
  <c r="E52" i="2"/>
  <c r="D52" i="2"/>
  <c r="C52" i="2"/>
  <c r="K51" i="2"/>
  <c r="J51" i="2"/>
  <c r="I51" i="2"/>
  <c r="H51" i="2"/>
  <c r="G51" i="2"/>
  <c r="F51" i="2"/>
  <c r="E51" i="2"/>
  <c r="D51" i="2"/>
  <c r="C51" i="2"/>
  <c r="K50" i="2"/>
  <c r="J50" i="2"/>
  <c r="I50" i="2"/>
  <c r="H50" i="2"/>
  <c r="G50" i="2"/>
  <c r="F50" i="2"/>
  <c r="E50" i="2"/>
  <c r="D50" i="2"/>
  <c r="C50" i="2"/>
  <c r="K49" i="2"/>
  <c r="J49" i="2"/>
  <c r="I49" i="2"/>
  <c r="H49" i="2"/>
  <c r="G49" i="2"/>
  <c r="F49" i="2"/>
  <c r="E49" i="2"/>
  <c r="D49" i="2"/>
  <c r="C49" i="2"/>
  <c r="K48" i="2"/>
  <c r="J48" i="2"/>
  <c r="I48" i="2"/>
  <c r="H48" i="2"/>
  <c r="G48" i="2"/>
  <c r="F48" i="2"/>
  <c r="E48" i="2"/>
  <c r="D48" i="2"/>
  <c r="C48" i="2"/>
  <c r="K47" i="2"/>
  <c r="J47" i="2"/>
  <c r="I47" i="2"/>
  <c r="H47" i="2"/>
  <c r="G47" i="2"/>
  <c r="F47" i="2"/>
  <c r="E47" i="2"/>
  <c r="D47" i="2"/>
  <c r="C47" i="2"/>
  <c r="K46" i="2"/>
  <c r="J46" i="2"/>
  <c r="I46" i="2"/>
  <c r="H46" i="2"/>
  <c r="G46" i="2"/>
  <c r="F46" i="2"/>
  <c r="E46" i="2"/>
  <c r="D46" i="2"/>
  <c r="C46" i="2"/>
  <c r="K45" i="2"/>
  <c r="J45" i="2"/>
  <c r="I45" i="2"/>
  <c r="H45" i="2"/>
  <c r="G45" i="2"/>
  <c r="F45" i="2"/>
  <c r="E45" i="2"/>
  <c r="D45" i="2"/>
  <c r="C45" i="2"/>
  <c r="K44" i="2"/>
  <c r="J44" i="2"/>
  <c r="I44" i="2"/>
  <c r="H44" i="2"/>
  <c r="G44" i="2"/>
  <c r="F44" i="2"/>
  <c r="E44" i="2"/>
  <c r="D44" i="2"/>
  <c r="C44" i="2"/>
  <c r="K43" i="2"/>
  <c r="J43" i="2"/>
  <c r="I43" i="2"/>
  <c r="H43" i="2"/>
  <c r="G43" i="2"/>
  <c r="F43" i="2"/>
  <c r="E43" i="2"/>
  <c r="D43" i="2"/>
  <c r="C43" i="2"/>
  <c r="K42" i="2"/>
  <c r="J42" i="2"/>
  <c r="I42" i="2"/>
  <c r="H42" i="2"/>
  <c r="G42" i="2"/>
  <c r="F42" i="2"/>
  <c r="E42" i="2"/>
  <c r="D42" i="2"/>
  <c r="C42" i="2"/>
  <c r="K41" i="2"/>
  <c r="J41" i="2"/>
  <c r="I41" i="2"/>
  <c r="H41" i="2"/>
  <c r="G41" i="2"/>
  <c r="F41" i="2"/>
  <c r="E41" i="2"/>
  <c r="D41" i="2"/>
  <c r="C41" i="2"/>
  <c r="K40" i="2"/>
  <c r="J40" i="2"/>
  <c r="I40" i="2"/>
  <c r="H40" i="2"/>
  <c r="G40" i="2"/>
  <c r="F40" i="2"/>
  <c r="E40" i="2"/>
  <c r="D40" i="2"/>
  <c r="C40" i="2"/>
  <c r="K39" i="2"/>
  <c r="J39" i="2"/>
  <c r="I39" i="2"/>
  <c r="H39" i="2"/>
  <c r="G39" i="2"/>
  <c r="F39" i="2"/>
  <c r="E39" i="2"/>
  <c r="D39" i="2"/>
  <c r="C39" i="2"/>
  <c r="K38" i="2"/>
  <c r="J38" i="2"/>
  <c r="I38" i="2"/>
  <c r="H38" i="2"/>
  <c r="G38" i="2"/>
  <c r="F38" i="2"/>
  <c r="E38" i="2"/>
  <c r="D38" i="2"/>
  <c r="C38" i="2"/>
  <c r="K37" i="2"/>
  <c r="J37" i="2"/>
  <c r="I37" i="2"/>
  <c r="H37" i="2"/>
  <c r="G37" i="2"/>
  <c r="F37" i="2"/>
  <c r="E37" i="2"/>
  <c r="D37" i="2"/>
  <c r="C37" i="2"/>
  <c r="K36" i="2"/>
  <c r="J36" i="2"/>
  <c r="I36" i="2"/>
  <c r="H36" i="2"/>
  <c r="G36" i="2"/>
  <c r="F36" i="2"/>
  <c r="E36" i="2"/>
  <c r="D36" i="2"/>
  <c r="C36" i="2"/>
  <c r="K35" i="2"/>
  <c r="J35" i="2"/>
  <c r="I35" i="2"/>
  <c r="H35" i="2"/>
  <c r="G35" i="2"/>
  <c r="F35" i="2"/>
  <c r="E35" i="2"/>
  <c r="D35" i="2"/>
  <c r="C35" i="2"/>
  <c r="K34" i="2"/>
  <c r="J34" i="2"/>
  <c r="I34" i="2"/>
  <c r="H34" i="2"/>
  <c r="G34" i="2"/>
  <c r="F34" i="2"/>
  <c r="E34" i="2"/>
  <c r="D34" i="2"/>
  <c r="C34" i="2"/>
  <c r="K33" i="2"/>
  <c r="J33" i="2"/>
  <c r="I33" i="2"/>
  <c r="H33" i="2"/>
  <c r="G33" i="2"/>
  <c r="F33" i="2"/>
  <c r="E33" i="2"/>
  <c r="D33" i="2"/>
  <c r="C33" i="2"/>
  <c r="K32" i="2"/>
  <c r="J32" i="2"/>
  <c r="I32" i="2"/>
  <c r="H32" i="2"/>
  <c r="G32" i="2"/>
  <c r="F32" i="2"/>
  <c r="E32" i="2"/>
  <c r="D32" i="2"/>
  <c r="C32" i="2"/>
  <c r="K31" i="2"/>
  <c r="J31" i="2"/>
  <c r="I31" i="2"/>
  <c r="H31" i="2"/>
  <c r="G31" i="2"/>
  <c r="F31" i="2"/>
  <c r="E31" i="2"/>
  <c r="D31" i="2"/>
  <c r="C31" i="2"/>
  <c r="K30" i="2"/>
  <c r="J30" i="2"/>
  <c r="I30" i="2"/>
  <c r="H30" i="2"/>
  <c r="G30" i="2"/>
  <c r="F30" i="2"/>
  <c r="E30" i="2"/>
  <c r="D30" i="2"/>
  <c r="C30" i="2"/>
  <c r="K29" i="2"/>
  <c r="J29" i="2"/>
  <c r="I29" i="2"/>
  <c r="H29" i="2"/>
  <c r="G29" i="2"/>
  <c r="F29" i="2"/>
  <c r="E29" i="2"/>
  <c r="D29" i="2"/>
  <c r="C29" i="2"/>
  <c r="K28" i="2"/>
  <c r="J28" i="2"/>
  <c r="I28" i="2"/>
  <c r="H28" i="2"/>
  <c r="G28" i="2"/>
  <c r="F28" i="2"/>
  <c r="E28" i="2"/>
  <c r="D28" i="2"/>
  <c r="C28" i="2"/>
  <c r="K27" i="2"/>
  <c r="J27" i="2"/>
  <c r="I27" i="2"/>
  <c r="H27" i="2"/>
  <c r="G27" i="2"/>
  <c r="F27" i="2"/>
  <c r="E27" i="2"/>
  <c r="D27" i="2"/>
  <c r="C27" i="2"/>
  <c r="K26" i="2"/>
  <c r="J26" i="2"/>
  <c r="I26" i="2"/>
  <c r="H26" i="2"/>
  <c r="G26" i="2"/>
  <c r="F26" i="2"/>
  <c r="E26" i="2"/>
  <c r="D26" i="2"/>
  <c r="C26" i="2"/>
  <c r="K25" i="2"/>
  <c r="J25" i="2"/>
  <c r="I25" i="2"/>
  <c r="H25" i="2"/>
  <c r="G25" i="2"/>
  <c r="F25" i="2"/>
  <c r="E25" i="2"/>
  <c r="D25" i="2"/>
  <c r="C25" i="2"/>
  <c r="K24" i="2"/>
  <c r="J24" i="2"/>
  <c r="I24" i="2"/>
  <c r="H24" i="2"/>
  <c r="G24" i="2"/>
  <c r="F24" i="2"/>
  <c r="E24" i="2"/>
  <c r="D24" i="2"/>
  <c r="C24" i="2"/>
  <c r="K23" i="2"/>
  <c r="J23" i="2"/>
  <c r="I23" i="2"/>
  <c r="H23" i="2"/>
  <c r="G23" i="2"/>
  <c r="F23" i="2"/>
  <c r="E23" i="2"/>
  <c r="D23" i="2"/>
  <c r="C23" i="2"/>
  <c r="K22" i="2"/>
  <c r="J22" i="2"/>
  <c r="I22" i="2"/>
  <c r="H22" i="2"/>
  <c r="G22" i="2"/>
  <c r="F22" i="2"/>
  <c r="E22" i="2"/>
  <c r="D22" i="2"/>
  <c r="C22" i="2"/>
  <c r="K21" i="2"/>
  <c r="J21" i="2"/>
  <c r="I21" i="2"/>
  <c r="H21" i="2"/>
  <c r="G21" i="2"/>
  <c r="F21" i="2"/>
  <c r="E21" i="2"/>
  <c r="D21" i="2"/>
  <c r="C21" i="2"/>
  <c r="K20" i="2"/>
  <c r="J20" i="2"/>
  <c r="I20" i="2"/>
  <c r="H20" i="2"/>
  <c r="G20" i="2"/>
  <c r="F20" i="2"/>
  <c r="E20" i="2"/>
  <c r="D20" i="2"/>
  <c r="C20" i="2"/>
  <c r="K19" i="2"/>
  <c r="J19" i="2"/>
  <c r="I19" i="2"/>
  <c r="H19" i="2"/>
  <c r="G19" i="2"/>
  <c r="F19" i="2"/>
  <c r="E19" i="2"/>
  <c r="D19" i="2"/>
  <c r="C19" i="2"/>
  <c r="K18" i="2"/>
  <c r="J18" i="2"/>
  <c r="I18" i="2"/>
  <c r="H18" i="2"/>
  <c r="G18" i="2"/>
  <c r="F18" i="2"/>
  <c r="E18" i="2"/>
  <c r="D18" i="2"/>
  <c r="C18" i="2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D16" i="2"/>
  <c r="C16" i="2"/>
  <c r="K15" i="2"/>
  <c r="J15" i="2"/>
  <c r="I15" i="2"/>
  <c r="H15" i="2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K13" i="2"/>
  <c r="J13" i="2"/>
  <c r="I13" i="2"/>
  <c r="H13" i="2"/>
  <c r="G13" i="2"/>
  <c r="F13" i="2"/>
  <c r="E13" i="2"/>
  <c r="D13" i="2"/>
  <c r="C13" i="2"/>
  <c r="K12" i="2"/>
  <c r="J12" i="2"/>
  <c r="I12" i="2"/>
  <c r="H12" i="2"/>
  <c r="G12" i="2"/>
  <c r="F12" i="2"/>
  <c r="E12" i="2"/>
  <c r="D12" i="2"/>
  <c r="C12" i="2"/>
  <c r="K11" i="2"/>
  <c r="J11" i="2"/>
  <c r="I11" i="2"/>
  <c r="H11" i="2"/>
  <c r="G11" i="2"/>
  <c r="F11" i="2"/>
  <c r="E11" i="2"/>
  <c r="D11" i="2"/>
  <c r="C11" i="2"/>
  <c r="K10" i="2"/>
  <c r="J10" i="2"/>
  <c r="I10" i="2"/>
  <c r="H10" i="2"/>
  <c r="G10" i="2"/>
  <c r="F10" i="2"/>
  <c r="E10" i="2"/>
  <c r="D10" i="2"/>
  <c r="C10" i="2"/>
  <c r="K9" i="2"/>
  <c r="J9" i="2"/>
  <c r="I9" i="2"/>
  <c r="H9" i="2"/>
  <c r="G9" i="2"/>
  <c r="F9" i="2"/>
  <c r="E9" i="2"/>
  <c r="D9" i="2"/>
  <c r="C9" i="2"/>
  <c r="K8" i="2"/>
  <c r="J8" i="2"/>
  <c r="I8" i="2"/>
  <c r="H8" i="2"/>
  <c r="G8" i="2"/>
  <c r="F8" i="2"/>
  <c r="E8" i="2"/>
  <c r="D8" i="2"/>
  <c r="C8" i="2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<sst xmlns="http://schemas.openxmlformats.org/spreadsheetml/2006/main" count="189" uniqueCount="168">
  <si>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</si>
  <si>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</si>
  <si>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</si>
  <si>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</si>
  <si>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</si>
  <si>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</si>
  <si>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</si>
  <si>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</si>
  <si>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</si>
  <si>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</si>
  <si>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</si>
  <si>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</si>
  <si>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</si>
  <si>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</si>
  <si>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</si>
  <si>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</si>
  <si>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</si>
  <si>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</si>
  <si>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Australian Capital Territory</t>
  </si>
  <si>
    <t>8ACTE</t>
  </si>
  <si>
    <t>Belconnen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</si>
  <si>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</si>
  <si>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</si>
  <si>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</si>
  <si>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</si>
  <si>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</si>
  <si>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</si>
  <si>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</si>
  <si>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</si>
  <si>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</si>
  <si>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</si>
  <si>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</si>
  <si>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</si>
  <si>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</si>
  <si>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</si>
  <si>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</si>
  <si>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</si>
  <si>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</si>
  <si>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</si>
  <si>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</si>
  <si>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</si>
  <si>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</si>
  <si>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</si>
  <si>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</si>
  <si>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</si>
  <si>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</si>
  <si>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</si>
  <si>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</si>
  <si>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Canberra East</t>
  </si>
  <si>
    <t>Hume</t>
  </si>
  <si>
    <t>Kowen</t>
  </si>
  <si>
    <t>Canberra Airport</t>
  </si>
  <si>
    <t>Majura</t>
  </si>
  <si>
    <t>Gungahlin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</si>
  <si>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</si>
  <si>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</si>
  <si>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</si>
  <si>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</si>
  <si>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</si>
  <si>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</si>
  <si>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</si>
  <si>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</si>
  <si>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</si>
  <si>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</si>
  <si>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</si>
  <si>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Palmerston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</si>
  <si>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</si>
  <si>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</si>
  <si>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</si>
  <si>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</si>
  <si>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</si>
  <si>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</si>
  <si>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</si>
  <si>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North Canberra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</si>
  <si>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</si>
  <si>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</si>
  <si>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</si>
  <si>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</si>
  <si>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</si>
  <si>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</si>
  <si>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</si>
  <si>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</si>
  <si>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</si>
  <si>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</si>
  <si>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</si>
  <si>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</si>
  <si>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</si>
  <si>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</si>
  <si>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</si>
  <si>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</si>
  <si>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</si>
  <si>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South Canberra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</si>
  <si>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</si>
  <si>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</si>
  <si>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</si>
  <si>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</si>
  <si>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</si>
  <si>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</si>
  <si>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</si>
  <si>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</si>
  <si>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</si>
  <si>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</si>
  <si>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</si>
  <si>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Tuggeranong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</si>
  <si>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</si>
  <si>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</si>
  <si>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</si>
  <si>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</si>
  <si>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</si>
  <si>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</si>
  <si>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</si>
  <si>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</si>
  <si>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</si>
  <si>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</si>
  <si>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</si>
  <si>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</si>
  <si>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</si>
  <si>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Monash</t>
  </si>
  <si>
    <t>Mount Taylor</t>
  </si>
  <si>
    <t>Oxley (ACT)</t>
  </si>
  <si>
    <t>Richardson</t>
  </si>
  <si>
    <t>Theodore</t>
  </si>
  <si>
    <t>Wanniassa</t>
  </si>
  <si>
    <t>Tuggeranong - West</t>
  </si>
  <si>
    <t>Weston Creek</t>
  </si>
  <si>
    <t>Chapman</t>
  </si>
  <si>
    <t>Duffy</t>
  </si>
  <si>
    <t>Fisher</t>
  </si>
  <si>
    <t>Holder</t>
  </si>
  <si>
    <t>Rivett</t>
  </si>
  <si>
    <t>Stirling</t>
  </si>
  <si>
    <t>Waramanga</t>
  </si>
  <si>
    <t>Weston</t>
  </si>
  <si>
    <t>Scrivener</t>
  </si>
  <si>
    <t>Woden Valley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</si>
  <si>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</si>
  <si>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</si>
  <si>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</si>
  <si>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</si>
  <si>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</si>
  <si>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</si>
  <si>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</si>
  <si>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</si>
  <si>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</si>
  <si>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</si>
  <si>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</si>
  <si>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</si>
  <si>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Molonglo</t>
  </si>
  <si>
    <t>Arboretum</t>
  </si>
  <si>
    <t>Coombs</t>
  </si>
  <si>
    <t>Denman Prospect</t>
  </si>
  <si>
    <t>Wright</t>
  </si>
  <si>
    <t>Urriarra - Namadgi</t>
  </si>
  <si>
    <t>ACT - South West</t>
  </si>
  <si>
    <t>Namadgi</t>
  </si>
  <si>
    <t>Migratory - Offshore - Shipping (ACT)</t>
  </si>
  <si>
    <t>Note: All 0's are nil or rounded to zero (including null cells)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</si>
  <si>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theme="10"/>
        <rFont val="Arial"/>
        <family val="2"/>
      </rPr>
      <t>www.abs.gov.au/about/contact-us</t>
    </r>
  </si>
  <si>
    <t>ACT, SA2 Excel datacube 2021-2022 FYTD</t>
  </si>
  <si>
    <t>Table 1 ACT, SA2 Excel datacube 2021-2022 FYTD</t>
  </si>
  <si>
    <t>© Commonwealth of Australia 2022</t>
  </si>
  <si>
    <t>Macnamara</t>
  </si>
  <si>
    <t>Strathnairn</t>
  </si>
  <si>
    <t>Molonglo - East</t>
  </si>
  <si>
    <t>Whitlam</t>
  </si>
  <si>
    <t>87310DO031_202201 Building Approvals, Australia, January 2022</t>
  </si>
  <si>
    <t>Released at 11:30 am (Canberra time) Thu 10 Mar 2022</t>
  </si>
  <si>
    <t>Building Approvals, Australia,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</si>
</sst>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9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742950</xdr:rowOff>
    </xdr:to>
    <xdr:pic>
      <xdr:nvPicPr>
        <xdr:cNvPr id="2063" name="Picture 3">
          <a:extLst>
            <a:ext uri="{FF2B5EF4-FFF2-40B4-BE49-F238E27FC236}">
              <a16:creationId xmlns:a16="http://schemas.microsoft.com/office/drawing/2014/main" id="{774009C1-40C8-4B22-9FC1-AAC510F07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838200</xdr:colOff>
      <xdr:row>1</xdr:row>
      <xdr:rowOff>0</xdr:rowOff>
    </xdr:to>
    <xdr:pic>
      <xdr:nvPicPr>
        <xdr:cNvPr id="1898" name="Picture 3">
          <a:extLst>
            <a:ext uri="{FF2B5EF4-FFF2-40B4-BE49-F238E27FC236}">
              <a16:creationId xmlns:a16="http://schemas.microsoft.com/office/drawing/2014/main" id="{E376C41D-F555-487A-B4AE-A80FE3919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TGRP/8731/IPE/Datacubes/SA2_ACT_212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2_ACT_2122"/>
    </sheetNames>
    <sheetDataSet>
      <sheetData sheetId="0">
        <row r="2">
          <cell r="C2">
            <v>8</v>
          </cell>
          <cell r="D2" t="str">
            <v>Australian Capital Territory</v>
          </cell>
          <cell r="E2">
            <v>1003</v>
          </cell>
          <cell r="F2">
            <v>2216</v>
          </cell>
          <cell r="G2">
            <v>3220</v>
          </cell>
          <cell r="H2">
            <v>370073.2</v>
          </cell>
          <cell r="I2">
            <v>682841.4</v>
          </cell>
          <cell r="J2">
            <v>54850.400000000001</v>
          </cell>
          <cell r="K2">
            <v>1107765</v>
          </cell>
          <cell r="L2">
            <v>379747.8</v>
          </cell>
          <cell r="M2">
            <v>1487512.8</v>
          </cell>
        </row>
        <row r="3">
          <cell r="C3" t="str">
            <v>8ACTE</v>
          </cell>
          <cell r="D3" t="str">
            <v>Australian Capital Territory</v>
          </cell>
          <cell r="E3">
            <v>1003</v>
          </cell>
          <cell r="F3">
            <v>2216</v>
          </cell>
          <cell r="G3">
            <v>3220</v>
          </cell>
          <cell r="H3">
            <v>370073.2</v>
          </cell>
          <cell r="I3">
            <v>682841.4</v>
          </cell>
          <cell r="J3">
            <v>54850.400000000001</v>
          </cell>
          <cell r="K3">
            <v>1107765</v>
          </cell>
          <cell r="L3">
            <v>379747.8</v>
          </cell>
          <cell r="M3">
            <v>1487512.8</v>
          </cell>
        </row>
        <row r="4">
          <cell r="C4">
            <v>89799</v>
          </cell>
          <cell r="D4" t="str">
            <v>Migratory - Offshore - Shipping (ACT)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>
            <v>801</v>
          </cell>
          <cell r="D5" t="str">
            <v>Australian Capital Territory</v>
          </cell>
          <cell r="E5">
            <v>1003</v>
          </cell>
          <cell r="F5">
            <v>2216</v>
          </cell>
          <cell r="G5">
            <v>3220</v>
          </cell>
          <cell r="H5">
            <v>370073.2</v>
          </cell>
          <cell r="I5">
            <v>682841.4</v>
          </cell>
          <cell r="J5">
            <v>54850.400000000001</v>
          </cell>
          <cell r="K5">
            <v>1107765</v>
          </cell>
          <cell r="L5">
            <v>379747.8</v>
          </cell>
          <cell r="M5">
            <v>1487512.8</v>
          </cell>
        </row>
        <row r="6">
          <cell r="C6">
            <v>897</v>
          </cell>
          <cell r="D6" t="str">
            <v>Migratory - Offshore - Shipping (ACT)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>
            <v>80101</v>
          </cell>
          <cell r="D7" t="str">
            <v>Belconnen</v>
          </cell>
          <cell r="E7">
            <v>178</v>
          </cell>
          <cell r="F7">
            <v>43</v>
          </cell>
          <cell r="G7">
            <v>221</v>
          </cell>
          <cell r="H7">
            <v>58346.1</v>
          </cell>
          <cell r="I7">
            <v>10657</v>
          </cell>
          <cell r="J7">
            <v>12916.4</v>
          </cell>
          <cell r="K7">
            <v>81919.5</v>
          </cell>
          <cell r="L7">
            <v>10095.9</v>
          </cell>
          <cell r="M7">
            <v>92015.4</v>
          </cell>
        </row>
        <row r="8">
          <cell r="C8">
            <v>80103</v>
          </cell>
          <cell r="D8" t="str">
            <v>Canberra East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325.5</v>
          </cell>
          <cell r="K8">
            <v>325.5</v>
          </cell>
          <cell r="L8">
            <v>23793.8</v>
          </cell>
          <cell r="M8">
            <v>24119.3</v>
          </cell>
        </row>
        <row r="9">
          <cell r="C9">
            <v>80104</v>
          </cell>
          <cell r="D9" t="str">
            <v>Gungahlin</v>
          </cell>
          <cell r="E9">
            <v>311</v>
          </cell>
          <cell r="F9">
            <v>483</v>
          </cell>
          <cell r="G9">
            <v>794</v>
          </cell>
          <cell r="H9">
            <v>118155</v>
          </cell>
          <cell r="I9">
            <v>168541.5</v>
          </cell>
          <cell r="J9">
            <v>1550.1</v>
          </cell>
          <cell r="K9">
            <v>288246.5</v>
          </cell>
          <cell r="L9">
            <v>22184.799999999999</v>
          </cell>
          <cell r="M9">
            <v>310431.3</v>
          </cell>
        </row>
        <row r="10">
          <cell r="C10">
            <v>80105</v>
          </cell>
          <cell r="D10" t="str">
            <v>North Canberra</v>
          </cell>
          <cell r="E10">
            <v>45</v>
          </cell>
          <cell r="F10">
            <v>230</v>
          </cell>
          <cell r="G10">
            <v>275</v>
          </cell>
          <cell r="H10">
            <v>17742.599999999999</v>
          </cell>
          <cell r="I10">
            <v>79804</v>
          </cell>
          <cell r="J10">
            <v>8199.7000000000007</v>
          </cell>
          <cell r="K10">
            <v>105746.3</v>
          </cell>
          <cell r="L10">
            <v>182316.2</v>
          </cell>
          <cell r="M10">
            <v>288062.5</v>
          </cell>
        </row>
        <row r="11">
          <cell r="C11">
            <v>80106</v>
          </cell>
          <cell r="D11" t="str">
            <v>South Canberra</v>
          </cell>
          <cell r="E11">
            <v>73</v>
          </cell>
          <cell r="F11">
            <v>158</v>
          </cell>
          <cell r="G11">
            <v>231</v>
          </cell>
          <cell r="H11">
            <v>29671</v>
          </cell>
          <cell r="I11">
            <v>74543.5</v>
          </cell>
          <cell r="J11">
            <v>9116.7000000000007</v>
          </cell>
          <cell r="K11">
            <v>113331.2</v>
          </cell>
          <cell r="L11">
            <v>39647.199999999997</v>
          </cell>
          <cell r="M11">
            <v>152978.4</v>
          </cell>
        </row>
        <row r="12">
          <cell r="C12">
            <v>80107</v>
          </cell>
          <cell r="D12" t="str">
            <v>Tuggeranong</v>
          </cell>
          <cell r="E12">
            <v>25</v>
          </cell>
          <cell r="F12">
            <v>12</v>
          </cell>
          <cell r="G12">
            <v>38</v>
          </cell>
          <cell r="H12">
            <v>6420.6</v>
          </cell>
          <cell r="I12">
            <v>2356.4</v>
          </cell>
          <cell r="J12">
            <v>10135</v>
          </cell>
          <cell r="K12">
            <v>18911.900000000001</v>
          </cell>
          <cell r="L12">
            <v>2401.4</v>
          </cell>
          <cell r="M12">
            <v>21313.3</v>
          </cell>
        </row>
        <row r="13">
          <cell r="C13">
            <v>80108</v>
          </cell>
          <cell r="D13" t="str">
            <v>Weston Creek</v>
          </cell>
          <cell r="E13">
            <v>26</v>
          </cell>
          <cell r="F13">
            <v>20</v>
          </cell>
          <cell r="G13">
            <v>46</v>
          </cell>
          <cell r="H13">
            <v>8875.7000000000007</v>
          </cell>
          <cell r="I13">
            <v>4715.1000000000004</v>
          </cell>
          <cell r="J13">
            <v>4922.8999999999996</v>
          </cell>
          <cell r="K13">
            <v>18513.7</v>
          </cell>
          <cell r="L13">
            <v>1149.2</v>
          </cell>
          <cell r="M13">
            <v>19663</v>
          </cell>
        </row>
        <row r="14">
          <cell r="C14">
            <v>80109</v>
          </cell>
          <cell r="D14" t="str">
            <v>Woden Valley</v>
          </cell>
          <cell r="E14">
            <v>44</v>
          </cell>
          <cell r="F14">
            <v>986</v>
          </cell>
          <cell r="G14">
            <v>1030</v>
          </cell>
          <cell r="H14">
            <v>17926.8</v>
          </cell>
          <cell r="I14">
            <v>263753.90000000002</v>
          </cell>
          <cell r="J14">
            <v>7389.8</v>
          </cell>
          <cell r="K14">
            <v>289070.5</v>
          </cell>
          <cell r="L14">
            <v>97943.6</v>
          </cell>
          <cell r="M14">
            <v>387014.1</v>
          </cell>
        </row>
        <row r="15">
          <cell r="C15">
            <v>80110</v>
          </cell>
          <cell r="D15" t="str">
            <v>Molonglo</v>
          </cell>
          <cell r="E15">
            <v>300</v>
          </cell>
          <cell r="F15">
            <v>284</v>
          </cell>
          <cell r="G15">
            <v>584</v>
          </cell>
          <cell r="H15">
            <v>112465.9</v>
          </cell>
          <cell r="I15">
            <v>78470</v>
          </cell>
          <cell r="J15">
            <v>198.4</v>
          </cell>
          <cell r="K15">
            <v>191134.2</v>
          </cell>
          <cell r="L15">
            <v>89.6</v>
          </cell>
          <cell r="M15">
            <v>191223.9</v>
          </cell>
        </row>
        <row r="16">
          <cell r="C16">
            <v>80111</v>
          </cell>
          <cell r="D16" t="str">
            <v>Uriarra - Namadgi</v>
          </cell>
          <cell r="E16">
            <v>1</v>
          </cell>
          <cell r="F16">
            <v>0</v>
          </cell>
          <cell r="G16">
            <v>1</v>
          </cell>
          <cell r="H16">
            <v>469.7</v>
          </cell>
          <cell r="I16">
            <v>0</v>
          </cell>
          <cell r="J16">
            <v>96</v>
          </cell>
          <cell r="K16">
            <v>565.70000000000005</v>
          </cell>
          <cell r="L16">
            <v>126</v>
          </cell>
          <cell r="M16">
            <v>691.7</v>
          </cell>
        </row>
        <row r="17">
          <cell r="C17">
            <v>89797</v>
          </cell>
          <cell r="D17" t="str">
            <v>Migratory - Offshore - Shipping (ACT)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801011001</v>
          </cell>
          <cell r="D18" t="str">
            <v>Aranda</v>
          </cell>
          <cell r="E18">
            <v>7</v>
          </cell>
          <cell r="F18">
            <v>0</v>
          </cell>
          <cell r="G18">
            <v>7</v>
          </cell>
          <cell r="H18">
            <v>2791.8</v>
          </cell>
          <cell r="I18">
            <v>0</v>
          </cell>
          <cell r="J18">
            <v>1091</v>
          </cell>
          <cell r="K18">
            <v>3882.8</v>
          </cell>
          <cell r="L18">
            <v>0</v>
          </cell>
          <cell r="M18">
            <v>3882.8</v>
          </cell>
        </row>
        <row r="19">
          <cell r="C19">
            <v>801011002</v>
          </cell>
          <cell r="D19" t="str">
            <v>Belconnen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10</v>
          </cell>
          <cell r="K19">
            <v>10</v>
          </cell>
          <cell r="L19">
            <v>3418.1</v>
          </cell>
          <cell r="M19">
            <v>3428.1</v>
          </cell>
        </row>
        <row r="20">
          <cell r="C20">
            <v>801011003</v>
          </cell>
          <cell r="D20" t="str">
            <v>Bruce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3322.3</v>
          </cell>
          <cell r="M20">
            <v>3322.3</v>
          </cell>
        </row>
        <row r="21">
          <cell r="C21">
            <v>801011004</v>
          </cell>
          <cell r="D21" t="str">
            <v>Charnwood</v>
          </cell>
          <cell r="E21">
            <v>1</v>
          </cell>
          <cell r="F21">
            <v>0</v>
          </cell>
          <cell r="G21">
            <v>1</v>
          </cell>
          <cell r="H21">
            <v>355.5</v>
          </cell>
          <cell r="I21">
            <v>0</v>
          </cell>
          <cell r="J21">
            <v>419.2</v>
          </cell>
          <cell r="K21">
            <v>774.7</v>
          </cell>
          <cell r="L21">
            <v>1045.4000000000001</v>
          </cell>
          <cell r="M21">
            <v>1820.1</v>
          </cell>
        </row>
        <row r="22">
          <cell r="C22">
            <v>801011005</v>
          </cell>
          <cell r="D22" t="str">
            <v>Cook</v>
          </cell>
          <cell r="E22">
            <v>1</v>
          </cell>
          <cell r="F22">
            <v>0</v>
          </cell>
          <cell r="G22">
            <v>1</v>
          </cell>
          <cell r="H22">
            <v>439</v>
          </cell>
          <cell r="I22">
            <v>0</v>
          </cell>
          <cell r="J22">
            <v>701.3</v>
          </cell>
          <cell r="K22">
            <v>1140.3</v>
          </cell>
          <cell r="L22">
            <v>0</v>
          </cell>
          <cell r="M22">
            <v>1140.3</v>
          </cell>
        </row>
        <row r="23">
          <cell r="C23">
            <v>801011006</v>
          </cell>
          <cell r="D23" t="str">
            <v>Dunlop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636.29999999999995</v>
          </cell>
          <cell r="K23">
            <v>636.29999999999995</v>
          </cell>
          <cell r="L23">
            <v>0</v>
          </cell>
          <cell r="M23">
            <v>636.29999999999995</v>
          </cell>
        </row>
        <row r="24">
          <cell r="C24">
            <v>801011007</v>
          </cell>
          <cell r="D24" t="str">
            <v>Evatt</v>
          </cell>
          <cell r="E24">
            <v>2</v>
          </cell>
          <cell r="F24">
            <v>0</v>
          </cell>
          <cell r="G24">
            <v>2</v>
          </cell>
          <cell r="H24">
            <v>683.8</v>
          </cell>
          <cell r="I24">
            <v>0</v>
          </cell>
          <cell r="J24">
            <v>775.1</v>
          </cell>
          <cell r="K24">
            <v>1458.8</v>
          </cell>
          <cell r="L24">
            <v>86.5</v>
          </cell>
          <cell r="M24">
            <v>1545.3</v>
          </cell>
        </row>
        <row r="25">
          <cell r="C25">
            <v>801011008</v>
          </cell>
          <cell r="D25" t="str">
            <v>Florey</v>
          </cell>
          <cell r="E25">
            <v>2</v>
          </cell>
          <cell r="F25">
            <v>0</v>
          </cell>
          <cell r="G25">
            <v>2</v>
          </cell>
          <cell r="H25">
            <v>768</v>
          </cell>
          <cell r="I25">
            <v>0</v>
          </cell>
          <cell r="J25">
            <v>411.4</v>
          </cell>
          <cell r="K25">
            <v>1179.5</v>
          </cell>
          <cell r="L25">
            <v>392.5</v>
          </cell>
          <cell r="M25">
            <v>1572</v>
          </cell>
        </row>
        <row r="26">
          <cell r="C26">
            <v>801011009</v>
          </cell>
          <cell r="D26" t="str">
            <v>Flynn (ACT)</v>
          </cell>
          <cell r="E26">
            <v>3</v>
          </cell>
          <cell r="F26">
            <v>0</v>
          </cell>
          <cell r="G26">
            <v>3</v>
          </cell>
          <cell r="H26">
            <v>899.4</v>
          </cell>
          <cell r="I26">
            <v>0</v>
          </cell>
          <cell r="J26">
            <v>689.8</v>
          </cell>
          <cell r="K26">
            <v>1589.2</v>
          </cell>
          <cell r="L26">
            <v>0</v>
          </cell>
          <cell r="M26">
            <v>1589.2</v>
          </cell>
        </row>
        <row r="27">
          <cell r="C27">
            <v>801011010</v>
          </cell>
          <cell r="D27" t="str">
            <v>Fraser</v>
          </cell>
          <cell r="E27">
            <v>2</v>
          </cell>
          <cell r="F27">
            <v>0</v>
          </cell>
          <cell r="G27">
            <v>2</v>
          </cell>
          <cell r="H27">
            <v>1154.3</v>
          </cell>
          <cell r="I27">
            <v>0</v>
          </cell>
          <cell r="J27">
            <v>235.5</v>
          </cell>
          <cell r="K27">
            <v>1389.8</v>
          </cell>
          <cell r="L27">
            <v>189</v>
          </cell>
          <cell r="M27">
            <v>1578.7</v>
          </cell>
        </row>
        <row r="28">
          <cell r="C28">
            <v>801011011</v>
          </cell>
          <cell r="D28" t="str">
            <v>Giralang</v>
          </cell>
          <cell r="E28">
            <v>2</v>
          </cell>
          <cell r="F28">
            <v>0</v>
          </cell>
          <cell r="G28">
            <v>2</v>
          </cell>
          <cell r="H28">
            <v>1101.8</v>
          </cell>
          <cell r="I28">
            <v>0</v>
          </cell>
          <cell r="J28">
            <v>809.7</v>
          </cell>
          <cell r="K28">
            <v>1911.5</v>
          </cell>
          <cell r="L28">
            <v>75.099999999999994</v>
          </cell>
          <cell r="M28">
            <v>1986.6</v>
          </cell>
        </row>
        <row r="29">
          <cell r="C29">
            <v>801011012</v>
          </cell>
          <cell r="D29" t="str">
            <v>Gooromon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C30">
            <v>801011013</v>
          </cell>
          <cell r="D30" t="str">
            <v>Hawker</v>
          </cell>
          <cell r="E30">
            <v>1</v>
          </cell>
          <cell r="F30">
            <v>2</v>
          </cell>
          <cell r="G30">
            <v>3</v>
          </cell>
          <cell r="H30">
            <v>124.5</v>
          </cell>
          <cell r="I30">
            <v>763</v>
          </cell>
          <cell r="J30">
            <v>557</v>
          </cell>
          <cell r="K30">
            <v>1444.5</v>
          </cell>
          <cell r="L30">
            <v>0</v>
          </cell>
          <cell r="M30">
            <v>1444.5</v>
          </cell>
        </row>
        <row r="31">
          <cell r="C31">
            <v>801011014</v>
          </cell>
          <cell r="D31" t="str">
            <v>Higgins</v>
          </cell>
          <cell r="E31">
            <v>2</v>
          </cell>
          <cell r="F31">
            <v>0</v>
          </cell>
          <cell r="G31">
            <v>2</v>
          </cell>
          <cell r="H31">
            <v>555.9</v>
          </cell>
          <cell r="I31">
            <v>0</v>
          </cell>
          <cell r="J31">
            <v>503.4</v>
          </cell>
          <cell r="K31">
            <v>1059.3</v>
          </cell>
          <cell r="L31">
            <v>0</v>
          </cell>
          <cell r="M31">
            <v>1059.3</v>
          </cell>
        </row>
        <row r="32">
          <cell r="C32">
            <v>801011015</v>
          </cell>
          <cell r="D32" t="str">
            <v>Holt</v>
          </cell>
          <cell r="E32">
            <v>9</v>
          </cell>
          <cell r="F32">
            <v>5</v>
          </cell>
          <cell r="G32">
            <v>14</v>
          </cell>
          <cell r="H32">
            <v>2762.8</v>
          </cell>
          <cell r="I32">
            <v>1311.8</v>
          </cell>
          <cell r="J32">
            <v>111.9</v>
          </cell>
          <cell r="K32">
            <v>4186.3999999999996</v>
          </cell>
          <cell r="L32">
            <v>258</v>
          </cell>
          <cell r="M32">
            <v>4444.3999999999996</v>
          </cell>
        </row>
        <row r="33">
          <cell r="C33">
            <v>801011016</v>
          </cell>
          <cell r="D33" t="str">
            <v>Kaleen</v>
          </cell>
          <cell r="E33">
            <v>8</v>
          </cell>
          <cell r="F33">
            <v>0</v>
          </cell>
          <cell r="G33">
            <v>8</v>
          </cell>
          <cell r="H33">
            <v>2678.3</v>
          </cell>
          <cell r="I33">
            <v>0</v>
          </cell>
          <cell r="J33">
            <v>1193.9000000000001</v>
          </cell>
          <cell r="K33">
            <v>3872.2</v>
          </cell>
          <cell r="L33">
            <v>0</v>
          </cell>
          <cell r="M33">
            <v>3872.2</v>
          </cell>
        </row>
        <row r="34">
          <cell r="C34">
            <v>801011017</v>
          </cell>
          <cell r="D34" t="str">
            <v>Latham</v>
          </cell>
          <cell r="E34">
            <v>0</v>
          </cell>
          <cell r="F34">
            <v>2</v>
          </cell>
          <cell r="G34">
            <v>2</v>
          </cell>
          <cell r="H34">
            <v>0</v>
          </cell>
          <cell r="I34">
            <v>533.6</v>
          </cell>
          <cell r="J34">
            <v>544.70000000000005</v>
          </cell>
          <cell r="K34">
            <v>1078.3</v>
          </cell>
          <cell r="L34">
            <v>0</v>
          </cell>
          <cell r="M34">
            <v>1078.3</v>
          </cell>
        </row>
        <row r="35">
          <cell r="C35">
            <v>801011018</v>
          </cell>
          <cell r="D35" t="str">
            <v>Lawson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30</v>
          </cell>
          <cell r="K35">
            <v>30</v>
          </cell>
          <cell r="L35">
            <v>0</v>
          </cell>
          <cell r="M35">
            <v>30</v>
          </cell>
        </row>
        <row r="36">
          <cell r="C36">
            <v>801011019</v>
          </cell>
          <cell r="D36" t="str">
            <v>Macgregor (ACT)</v>
          </cell>
          <cell r="E36">
            <v>2</v>
          </cell>
          <cell r="F36">
            <v>6</v>
          </cell>
          <cell r="G36">
            <v>8</v>
          </cell>
          <cell r="H36">
            <v>222</v>
          </cell>
          <cell r="I36">
            <v>1212</v>
          </cell>
          <cell r="J36">
            <v>376.7</v>
          </cell>
          <cell r="K36">
            <v>1810.7</v>
          </cell>
          <cell r="L36">
            <v>0</v>
          </cell>
          <cell r="M36">
            <v>1810.7</v>
          </cell>
        </row>
        <row r="37">
          <cell r="C37">
            <v>801011020</v>
          </cell>
          <cell r="D37" t="str">
            <v>Macquarie</v>
          </cell>
          <cell r="E37">
            <v>5</v>
          </cell>
          <cell r="F37">
            <v>0</v>
          </cell>
          <cell r="G37">
            <v>5</v>
          </cell>
          <cell r="H37">
            <v>2085.6999999999998</v>
          </cell>
          <cell r="I37">
            <v>0</v>
          </cell>
          <cell r="J37">
            <v>891.1</v>
          </cell>
          <cell r="K37">
            <v>2976.7</v>
          </cell>
          <cell r="L37">
            <v>215.6</v>
          </cell>
          <cell r="M37">
            <v>3192.3</v>
          </cell>
        </row>
        <row r="38">
          <cell r="C38">
            <v>801011021</v>
          </cell>
          <cell r="D38" t="str">
            <v>McKellar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212.4</v>
          </cell>
          <cell r="K38">
            <v>212.4</v>
          </cell>
          <cell r="L38">
            <v>1093.4000000000001</v>
          </cell>
          <cell r="M38">
            <v>1305.8</v>
          </cell>
        </row>
        <row r="39">
          <cell r="C39">
            <v>801011022</v>
          </cell>
          <cell r="D39" t="str">
            <v>Melba</v>
          </cell>
          <cell r="E39">
            <v>3</v>
          </cell>
          <cell r="F39">
            <v>0</v>
          </cell>
          <cell r="G39">
            <v>3</v>
          </cell>
          <cell r="H39">
            <v>855.8</v>
          </cell>
          <cell r="I39">
            <v>0</v>
          </cell>
          <cell r="J39">
            <v>623.5</v>
          </cell>
          <cell r="K39">
            <v>1479.2</v>
          </cell>
          <cell r="L39">
            <v>0</v>
          </cell>
          <cell r="M39">
            <v>1479.2</v>
          </cell>
        </row>
        <row r="40">
          <cell r="C40">
            <v>801011023</v>
          </cell>
          <cell r="D40" t="str">
            <v>Page</v>
          </cell>
          <cell r="E40">
            <v>4</v>
          </cell>
          <cell r="F40">
            <v>0</v>
          </cell>
          <cell r="G40">
            <v>4</v>
          </cell>
          <cell r="H40">
            <v>907.5</v>
          </cell>
          <cell r="I40">
            <v>0</v>
          </cell>
          <cell r="J40">
            <v>173.2</v>
          </cell>
          <cell r="K40">
            <v>1080.5999999999999</v>
          </cell>
          <cell r="L40">
            <v>0</v>
          </cell>
          <cell r="M40">
            <v>1080.5999999999999</v>
          </cell>
        </row>
        <row r="41">
          <cell r="C41">
            <v>801011024</v>
          </cell>
          <cell r="D41" t="str">
            <v>Scullin</v>
          </cell>
          <cell r="E41">
            <v>2</v>
          </cell>
          <cell r="F41">
            <v>0</v>
          </cell>
          <cell r="G41">
            <v>2</v>
          </cell>
          <cell r="H41">
            <v>448.7</v>
          </cell>
          <cell r="I41">
            <v>0</v>
          </cell>
          <cell r="J41">
            <v>381.9</v>
          </cell>
          <cell r="K41">
            <v>830.5</v>
          </cell>
          <cell r="L41">
            <v>0</v>
          </cell>
          <cell r="M41">
            <v>830.5</v>
          </cell>
        </row>
        <row r="42">
          <cell r="C42">
            <v>801011025</v>
          </cell>
          <cell r="D42" t="str">
            <v>Spence</v>
          </cell>
          <cell r="E42">
            <v>1</v>
          </cell>
          <cell r="F42">
            <v>0</v>
          </cell>
          <cell r="G42">
            <v>1</v>
          </cell>
          <cell r="H42">
            <v>171.8</v>
          </cell>
          <cell r="I42">
            <v>0</v>
          </cell>
          <cell r="J42">
            <v>357.5</v>
          </cell>
          <cell r="K42">
            <v>529.29999999999995</v>
          </cell>
          <cell r="L42">
            <v>0</v>
          </cell>
          <cell r="M42">
            <v>529.29999999999995</v>
          </cell>
        </row>
        <row r="43">
          <cell r="C43">
            <v>801011026</v>
          </cell>
          <cell r="D43" t="str">
            <v>Weetangera</v>
          </cell>
          <cell r="E43">
            <v>1</v>
          </cell>
          <cell r="F43">
            <v>14</v>
          </cell>
          <cell r="G43">
            <v>15</v>
          </cell>
          <cell r="H43">
            <v>516</v>
          </cell>
          <cell r="I43">
            <v>3343.5</v>
          </cell>
          <cell r="J43">
            <v>801.9</v>
          </cell>
          <cell r="K43">
            <v>4661.3999999999996</v>
          </cell>
          <cell r="L43">
            <v>0</v>
          </cell>
          <cell r="M43">
            <v>4661.3999999999996</v>
          </cell>
        </row>
        <row r="44">
          <cell r="C44">
            <v>801011111</v>
          </cell>
          <cell r="D44" t="str">
            <v>Molonglo Corridor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801011142</v>
          </cell>
          <cell r="D45" t="str">
            <v>Macnamara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>
            <v>801011143</v>
          </cell>
          <cell r="D46" t="str">
            <v>Strathnairn</v>
          </cell>
          <cell r="E46">
            <v>120</v>
          </cell>
          <cell r="F46">
            <v>14</v>
          </cell>
          <cell r="G46">
            <v>134</v>
          </cell>
          <cell r="H46">
            <v>38823.800000000003</v>
          </cell>
          <cell r="I46">
            <v>3493.2</v>
          </cell>
          <cell r="J46">
            <v>378.2</v>
          </cell>
          <cell r="K46">
            <v>42695.199999999997</v>
          </cell>
          <cell r="L46">
            <v>0</v>
          </cell>
          <cell r="M46">
            <v>42695.199999999997</v>
          </cell>
        </row>
        <row r="47">
          <cell r="C47">
            <v>801011144</v>
          </cell>
          <cell r="D47" t="str">
            <v>West Belconnen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>
            <v>801031031</v>
          </cell>
          <cell r="D48" t="str">
            <v>Hume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10</v>
          </cell>
          <cell r="K48">
            <v>10</v>
          </cell>
          <cell r="L48">
            <v>12346.4</v>
          </cell>
          <cell r="M48">
            <v>12356.4</v>
          </cell>
        </row>
        <row r="49">
          <cell r="C49">
            <v>801031032</v>
          </cell>
          <cell r="D49" t="str">
            <v>Kowen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C50">
            <v>801031113</v>
          </cell>
          <cell r="D50" t="str">
            <v>Canberra East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305.5</v>
          </cell>
          <cell r="K50">
            <v>305.5</v>
          </cell>
          <cell r="L50">
            <v>5120.1000000000004</v>
          </cell>
          <cell r="M50">
            <v>5425.6</v>
          </cell>
        </row>
        <row r="51">
          <cell r="C51">
            <v>801031114</v>
          </cell>
          <cell r="D51" t="str">
            <v>Canberra Airport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5867.5</v>
          </cell>
          <cell r="M51">
            <v>5867.5</v>
          </cell>
        </row>
        <row r="52">
          <cell r="C52">
            <v>801031115</v>
          </cell>
          <cell r="D52" t="str">
            <v>Majura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10</v>
          </cell>
          <cell r="K52">
            <v>10</v>
          </cell>
          <cell r="L52">
            <v>459.8</v>
          </cell>
          <cell r="M52">
            <v>469.8</v>
          </cell>
        </row>
        <row r="53">
          <cell r="C53">
            <v>801041034</v>
          </cell>
          <cell r="D53" t="str">
            <v>Amaroo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181.2</v>
          </cell>
          <cell r="K53">
            <v>181.2</v>
          </cell>
          <cell r="L53">
            <v>134.80000000000001</v>
          </cell>
          <cell r="M53">
            <v>315.89999999999998</v>
          </cell>
        </row>
        <row r="54">
          <cell r="C54">
            <v>801041035</v>
          </cell>
          <cell r="D54" t="str">
            <v>Bonner</v>
          </cell>
          <cell r="E54">
            <v>3</v>
          </cell>
          <cell r="F54">
            <v>0</v>
          </cell>
          <cell r="G54">
            <v>3</v>
          </cell>
          <cell r="H54">
            <v>1093.4000000000001</v>
          </cell>
          <cell r="I54">
            <v>0</v>
          </cell>
          <cell r="J54">
            <v>87.8</v>
          </cell>
          <cell r="K54">
            <v>1181.0999999999999</v>
          </cell>
          <cell r="L54">
            <v>0</v>
          </cell>
          <cell r="M54">
            <v>1181.0999999999999</v>
          </cell>
        </row>
        <row r="55">
          <cell r="C55">
            <v>801041036</v>
          </cell>
          <cell r="D55" t="str">
            <v>Casey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118.3</v>
          </cell>
          <cell r="K55">
            <v>118.3</v>
          </cell>
          <cell r="L55">
            <v>1264.2</v>
          </cell>
          <cell r="M55">
            <v>1382.5</v>
          </cell>
        </row>
        <row r="56">
          <cell r="C56">
            <v>801041037</v>
          </cell>
          <cell r="D56" t="str">
            <v>Crace</v>
          </cell>
          <cell r="E56">
            <v>3</v>
          </cell>
          <cell r="F56">
            <v>0</v>
          </cell>
          <cell r="G56">
            <v>3</v>
          </cell>
          <cell r="H56">
            <v>1204.0999999999999</v>
          </cell>
          <cell r="I56">
            <v>0</v>
          </cell>
          <cell r="J56">
            <v>107.6</v>
          </cell>
          <cell r="K56">
            <v>1311.8</v>
          </cell>
          <cell r="L56">
            <v>0</v>
          </cell>
          <cell r="M56">
            <v>1311.8</v>
          </cell>
        </row>
        <row r="57">
          <cell r="C57">
            <v>801041038</v>
          </cell>
          <cell r="D57" t="str">
            <v>Forde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15.8</v>
          </cell>
          <cell r="K57">
            <v>15.8</v>
          </cell>
          <cell r="L57">
            <v>0</v>
          </cell>
          <cell r="M57">
            <v>15.8</v>
          </cell>
        </row>
        <row r="58">
          <cell r="C58">
            <v>801041039</v>
          </cell>
          <cell r="D58" t="str">
            <v>Franklin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113.3</v>
          </cell>
          <cell r="K58">
            <v>113.3</v>
          </cell>
          <cell r="L58">
            <v>0</v>
          </cell>
          <cell r="M58">
            <v>113.3</v>
          </cell>
        </row>
        <row r="59">
          <cell r="C59">
            <v>801041040</v>
          </cell>
          <cell r="D59" t="str">
            <v>Gungahlin</v>
          </cell>
          <cell r="E59">
            <v>1</v>
          </cell>
          <cell r="F59">
            <v>330</v>
          </cell>
          <cell r="G59">
            <v>331</v>
          </cell>
          <cell r="H59">
            <v>1000</v>
          </cell>
          <cell r="I59">
            <v>133000</v>
          </cell>
          <cell r="J59">
            <v>30</v>
          </cell>
          <cell r="K59">
            <v>134030</v>
          </cell>
          <cell r="L59">
            <v>10793.7</v>
          </cell>
          <cell r="M59">
            <v>144823.70000000001</v>
          </cell>
        </row>
        <row r="60">
          <cell r="C60">
            <v>801041043</v>
          </cell>
          <cell r="D60" t="str">
            <v>Hall</v>
          </cell>
          <cell r="E60">
            <v>1</v>
          </cell>
          <cell r="F60">
            <v>0</v>
          </cell>
          <cell r="G60">
            <v>1</v>
          </cell>
          <cell r="H60">
            <v>744.4</v>
          </cell>
          <cell r="I60">
            <v>0</v>
          </cell>
          <cell r="J60">
            <v>0</v>
          </cell>
          <cell r="K60">
            <v>744.4</v>
          </cell>
          <cell r="L60">
            <v>0</v>
          </cell>
          <cell r="M60">
            <v>744.4</v>
          </cell>
        </row>
        <row r="61">
          <cell r="C61">
            <v>801041044</v>
          </cell>
          <cell r="D61" t="str">
            <v>Harrison</v>
          </cell>
          <cell r="E61">
            <v>1</v>
          </cell>
          <cell r="F61">
            <v>0</v>
          </cell>
          <cell r="G61">
            <v>1</v>
          </cell>
          <cell r="H61">
            <v>301.5</v>
          </cell>
          <cell r="I61">
            <v>0</v>
          </cell>
          <cell r="J61">
            <v>76.599999999999994</v>
          </cell>
          <cell r="K61">
            <v>378.1</v>
          </cell>
          <cell r="L61">
            <v>94.5</v>
          </cell>
          <cell r="M61">
            <v>472.6</v>
          </cell>
        </row>
        <row r="62">
          <cell r="C62">
            <v>801041045</v>
          </cell>
          <cell r="D62" t="str">
            <v>Mitchell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10</v>
          </cell>
          <cell r="K62">
            <v>10</v>
          </cell>
          <cell r="L62">
            <v>2303</v>
          </cell>
          <cell r="M62">
            <v>2313</v>
          </cell>
        </row>
        <row r="63">
          <cell r="C63">
            <v>801041046</v>
          </cell>
          <cell r="D63" t="str">
            <v>Ngunnawal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182.1</v>
          </cell>
          <cell r="K63">
            <v>182.1</v>
          </cell>
          <cell r="L63">
            <v>600.20000000000005</v>
          </cell>
          <cell r="M63">
            <v>782.4</v>
          </cell>
        </row>
        <row r="64">
          <cell r="C64">
            <v>801041047</v>
          </cell>
          <cell r="D64" t="str">
            <v>Nicholls</v>
          </cell>
          <cell r="E64">
            <v>2</v>
          </cell>
          <cell r="F64">
            <v>0</v>
          </cell>
          <cell r="G64">
            <v>2</v>
          </cell>
          <cell r="H64">
            <v>248.3</v>
          </cell>
          <cell r="I64">
            <v>0</v>
          </cell>
          <cell r="J64">
            <v>349.8</v>
          </cell>
          <cell r="K64">
            <v>598.1</v>
          </cell>
          <cell r="L64">
            <v>4355.1000000000004</v>
          </cell>
          <cell r="M64">
            <v>4953.2</v>
          </cell>
        </row>
        <row r="65">
          <cell r="C65">
            <v>801041048</v>
          </cell>
          <cell r="D65" t="str">
            <v>Palmerston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246.5</v>
          </cell>
          <cell r="K65">
            <v>246.5</v>
          </cell>
          <cell r="L65">
            <v>59.7</v>
          </cell>
          <cell r="M65">
            <v>306.2</v>
          </cell>
        </row>
        <row r="66">
          <cell r="C66">
            <v>801041116</v>
          </cell>
          <cell r="D66" t="str">
            <v>Gungahlin - East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>
            <v>801041117</v>
          </cell>
          <cell r="D67" t="str">
            <v>Gungahlin - West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>
            <v>801041118</v>
          </cell>
          <cell r="D68" t="str">
            <v>Jacka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C69">
            <v>801041119</v>
          </cell>
          <cell r="D69" t="str">
            <v>Kenny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C70">
            <v>801041120</v>
          </cell>
          <cell r="D70" t="str">
            <v>Moncrieff</v>
          </cell>
          <cell r="E70">
            <v>1</v>
          </cell>
          <cell r="F70">
            <v>0</v>
          </cell>
          <cell r="G70">
            <v>1</v>
          </cell>
          <cell r="H70">
            <v>293.10000000000002</v>
          </cell>
          <cell r="I70">
            <v>0</v>
          </cell>
          <cell r="J70">
            <v>0</v>
          </cell>
          <cell r="K70">
            <v>293.10000000000002</v>
          </cell>
          <cell r="L70">
            <v>0</v>
          </cell>
          <cell r="M70">
            <v>293.10000000000002</v>
          </cell>
        </row>
        <row r="71">
          <cell r="C71">
            <v>801041121</v>
          </cell>
          <cell r="D71" t="str">
            <v>Taylor</v>
          </cell>
          <cell r="E71">
            <v>264</v>
          </cell>
          <cell r="F71">
            <v>153</v>
          </cell>
          <cell r="G71">
            <v>417</v>
          </cell>
          <cell r="H71">
            <v>98404.3</v>
          </cell>
          <cell r="I71">
            <v>35541.5</v>
          </cell>
          <cell r="J71">
            <v>12</v>
          </cell>
          <cell r="K71">
            <v>133957.79999999999</v>
          </cell>
          <cell r="L71">
            <v>2579.6</v>
          </cell>
          <cell r="M71">
            <v>136537.29999999999</v>
          </cell>
        </row>
        <row r="72">
          <cell r="C72">
            <v>801041122</v>
          </cell>
          <cell r="D72" t="str">
            <v>Throsby</v>
          </cell>
          <cell r="E72">
            <v>35</v>
          </cell>
          <cell r="F72">
            <v>0</v>
          </cell>
          <cell r="G72">
            <v>35</v>
          </cell>
          <cell r="H72">
            <v>14865.8</v>
          </cell>
          <cell r="I72">
            <v>0</v>
          </cell>
          <cell r="J72">
            <v>19.2</v>
          </cell>
          <cell r="K72">
            <v>14885</v>
          </cell>
          <cell r="L72">
            <v>0</v>
          </cell>
          <cell r="M72">
            <v>14885</v>
          </cell>
        </row>
        <row r="73">
          <cell r="C73">
            <v>801051049</v>
          </cell>
          <cell r="D73" t="str">
            <v>Acton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12119.8</v>
          </cell>
          <cell r="M73">
            <v>12119.8</v>
          </cell>
        </row>
        <row r="74">
          <cell r="C74">
            <v>801051050</v>
          </cell>
          <cell r="D74" t="str">
            <v>Ainslie</v>
          </cell>
          <cell r="E74">
            <v>6</v>
          </cell>
          <cell r="F74">
            <v>0</v>
          </cell>
          <cell r="G74">
            <v>6</v>
          </cell>
          <cell r="H74">
            <v>2155.6</v>
          </cell>
          <cell r="I74">
            <v>0</v>
          </cell>
          <cell r="J74">
            <v>2530.6999999999998</v>
          </cell>
          <cell r="K74">
            <v>4686.3</v>
          </cell>
          <cell r="L74">
            <v>55</v>
          </cell>
          <cell r="M74">
            <v>4741.3</v>
          </cell>
        </row>
        <row r="75">
          <cell r="C75">
            <v>801051051</v>
          </cell>
          <cell r="D75" t="str">
            <v>Braddon</v>
          </cell>
          <cell r="E75">
            <v>2</v>
          </cell>
          <cell r="F75">
            <v>0</v>
          </cell>
          <cell r="G75">
            <v>2</v>
          </cell>
          <cell r="H75">
            <v>523.79999999999995</v>
          </cell>
          <cell r="I75">
            <v>0</v>
          </cell>
          <cell r="J75">
            <v>29.6</v>
          </cell>
          <cell r="K75">
            <v>553.29999999999995</v>
          </cell>
          <cell r="L75">
            <v>350</v>
          </cell>
          <cell r="M75">
            <v>903.3</v>
          </cell>
        </row>
        <row r="76">
          <cell r="C76">
            <v>801051053</v>
          </cell>
          <cell r="D76" t="str">
            <v>Civic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65.900000000000006</v>
          </cell>
          <cell r="K76">
            <v>65.900000000000006</v>
          </cell>
          <cell r="L76">
            <v>119667.6</v>
          </cell>
          <cell r="M76">
            <v>119733.6</v>
          </cell>
        </row>
        <row r="77">
          <cell r="C77">
            <v>801051054</v>
          </cell>
          <cell r="D77" t="str">
            <v>Dickson</v>
          </cell>
          <cell r="E77">
            <v>2</v>
          </cell>
          <cell r="F77">
            <v>140</v>
          </cell>
          <cell r="G77">
            <v>142</v>
          </cell>
          <cell r="H77">
            <v>775.9</v>
          </cell>
          <cell r="I77">
            <v>55000</v>
          </cell>
          <cell r="J77">
            <v>550.5</v>
          </cell>
          <cell r="K77">
            <v>56326.400000000001</v>
          </cell>
          <cell r="L77">
            <v>16330.7</v>
          </cell>
          <cell r="M77">
            <v>72657.100000000006</v>
          </cell>
        </row>
        <row r="78">
          <cell r="C78">
            <v>801051055</v>
          </cell>
          <cell r="D78" t="str">
            <v>Downer</v>
          </cell>
          <cell r="E78">
            <v>5</v>
          </cell>
          <cell r="F78">
            <v>0</v>
          </cell>
          <cell r="G78">
            <v>5</v>
          </cell>
          <cell r="H78">
            <v>1351.7</v>
          </cell>
          <cell r="I78">
            <v>0</v>
          </cell>
          <cell r="J78">
            <v>123.1</v>
          </cell>
          <cell r="K78">
            <v>1474.8</v>
          </cell>
          <cell r="L78">
            <v>0</v>
          </cell>
          <cell r="M78">
            <v>1474.8</v>
          </cell>
        </row>
        <row r="79">
          <cell r="C79">
            <v>801051056</v>
          </cell>
          <cell r="D79" t="str">
            <v>Hackett</v>
          </cell>
          <cell r="E79">
            <v>9</v>
          </cell>
          <cell r="F79">
            <v>0</v>
          </cell>
          <cell r="G79">
            <v>9</v>
          </cell>
          <cell r="H79">
            <v>4078</v>
          </cell>
          <cell r="I79">
            <v>0</v>
          </cell>
          <cell r="J79">
            <v>518</v>
          </cell>
          <cell r="K79">
            <v>4596</v>
          </cell>
          <cell r="L79">
            <v>0</v>
          </cell>
          <cell r="M79">
            <v>4596</v>
          </cell>
        </row>
        <row r="80">
          <cell r="C80">
            <v>801051057</v>
          </cell>
          <cell r="D80" t="str">
            <v>Lyneham</v>
          </cell>
          <cell r="E80">
            <v>1</v>
          </cell>
          <cell r="F80">
            <v>0</v>
          </cell>
          <cell r="G80">
            <v>1</v>
          </cell>
          <cell r="H80">
            <v>444.8</v>
          </cell>
          <cell r="I80">
            <v>0</v>
          </cell>
          <cell r="J80">
            <v>420.7</v>
          </cell>
          <cell r="K80">
            <v>865.4</v>
          </cell>
          <cell r="L80">
            <v>0</v>
          </cell>
          <cell r="M80">
            <v>865.4</v>
          </cell>
        </row>
        <row r="81">
          <cell r="C81">
            <v>801051058</v>
          </cell>
          <cell r="D81" t="str">
            <v>O'Connor (ACT)</v>
          </cell>
          <cell r="E81">
            <v>6</v>
          </cell>
          <cell r="F81">
            <v>19</v>
          </cell>
          <cell r="G81">
            <v>25</v>
          </cell>
          <cell r="H81">
            <v>3479.3</v>
          </cell>
          <cell r="I81">
            <v>5480</v>
          </cell>
          <cell r="J81">
            <v>1043</v>
          </cell>
          <cell r="K81">
            <v>10002.299999999999</v>
          </cell>
          <cell r="L81">
            <v>532.4</v>
          </cell>
          <cell r="M81">
            <v>10534.7</v>
          </cell>
        </row>
        <row r="82">
          <cell r="C82">
            <v>801051060</v>
          </cell>
          <cell r="D82" t="str">
            <v>Turner</v>
          </cell>
          <cell r="E82">
            <v>1</v>
          </cell>
          <cell r="F82">
            <v>8</v>
          </cell>
          <cell r="G82">
            <v>9</v>
          </cell>
          <cell r="H82">
            <v>769.2</v>
          </cell>
          <cell r="I82">
            <v>4000</v>
          </cell>
          <cell r="J82">
            <v>108</v>
          </cell>
          <cell r="K82">
            <v>4877.2</v>
          </cell>
          <cell r="L82">
            <v>118.8</v>
          </cell>
          <cell r="M82">
            <v>4996</v>
          </cell>
        </row>
        <row r="83">
          <cell r="C83">
            <v>801051061</v>
          </cell>
          <cell r="D83" t="str">
            <v>Watson</v>
          </cell>
          <cell r="E83">
            <v>7</v>
          </cell>
          <cell r="F83">
            <v>63</v>
          </cell>
          <cell r="G83">
            <v>70</v>
          </cell>
          <cell r="H83">
            <v>2072.5</v>
          </cell>
          <cell r="I83">
            <v>15324</v>
          </cell>
          <cell r="J83">
            <v>1215.9000000000001</v>
          </cell>
          <cell r="K83">
            <v>18612.400000000001</v>
          </cell>
          <cell r="L83">
            <v>121.5</v>
          </cell>
          <cell r="M83">
            <v>18733.900000000001</v>
          </cell>
        </row>
        <row r="84">
          <cell r="C84">
            <v>801051123</v>
          </cell>
          <cell r="D84" t="str">
            <v>Black Mountain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13502</v>
          </cell>
          <cell r="M84">
            <v>13502</v>
          </cell>
        </row>
        <row r="85">
          <cell r="C85">
            <v>801051124</v>
          </cell>
          <cell r="D85" t="str">
            <v>Campbell</v>
          </cell>
          <cell r="E85">
            <v>5</v>
          </cell>
          <cell r="F85">
            <v>0</v>
          </cell>
          <cell r="G85">
            <v>5</v>
          </cell>
          <cell r="H85">
            <v>1754.5</v>
          </cell>
          <cell r="I85">
            <v>0</v>
          </cell>
          <cell r="J85">
            <v>1543.9</v>
          </cell>
          <cell r="K85">
            <v>3298.4</v>
          </cell>
          <cell r="L85">
            <v>137</v>
          </cell>
          <cell r="M85">
            <v>3435.4</v>
          </cell>
        </row>
        <row r="86">
          <cell r="C86">
            <v>801051125</v>
          </cell>
          <cell r="D86" t="str">
            <v>Duntroon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12689.2</v>
          </cell>
          <cell r="M86">
            <v>12689.2</v>
          </cell>
        </row>
        <row r="87">
          <cell r="C87">
            <v>801051126</v>
          </cell>
          <cell r="D87" t="str">
            <v>Parkes (ACT) - North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C88">
            <v>801051127</v>
          </cell>
          <cell r="D88" t="str">
            <v>Reid</v>
          </cell>
          <cell r="E88">
            <v>1</v>
          </cell>
          <cell r="F88">
            <v>0</v>
          </cell>
          <cell r="G88">
            <v>1</v>
          </cell>
          <cell r="H88">
            <v>337.5</v>
          </cell>
          <cell r="I88">
            <v>0</v>
          </cell>
          <cell r="J88">
            <v>50.3</v>
          </cell>
          <cell r="K88">
            <v>387.8</v>
          </cell>
          <cell r="L88">
            <v>0</v>
          </cell>
          <cell r="M88">
            <v>387.8</v>
          </cell>
        </row>
        <row r="89">
          <cell r="C89">
            <v>801051128</v>
          </cell>
          <cell r="D89" t="str">
            <v>Russell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6692.2</v>
          </cell>
          <cell r="M89">
            <v>6692.2</v>
          </cell>
        </row>
        <row r="90">
          <cell r="C90">
            <v>801061062</v>
          </cell>
          <cell r="D90" t="str">
            <v>Deakin</v>
          </cell>
          <cell r="E90">
            <v>3</v>
          </cell>
          <cell r="F90">
            <v>1</v>
          </cell>
          <cell r="G90">
            <v>4</v>
          </cell>
          <cell r="H90">
            <v>2221</v>
          </cell>
          <cell r="I90">
            <v>1141.5</v>
          </cell>
          <cell r="J90">
            <v>1258</v>
          </cell>
          <cell r="K90">
            <v>4620.5</v>
          </cell>
          <cell r="L90">
            <v>30278.5</v>
          </cell>
          <cell r="M90">
            <v>34899</v>
          </cell>
        </row>
        <row r="91">
          <cell r="C91">
            <v>801061063</v>
          </cell>
          <cell r="D91" t="str">
            <v>Forrest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194.5</v>
          </cell>
          <cell r="K91">
            <v>194.5</v>
          </cell>
          <cell r="L91">
            <v>316</v>
          </cell>
          <cell r="M91">
            <v>510.5</v>
          </cell>
        </row>
        <row r="92">
          <cell r="C92">
            <v>801061064</v>
          </cell>
          <cell r="D92" t="str">
            <v>Griffith (ACT)</v>
          </cell>
          <cell r="E92">
            <v>4</v>
          </cell>
          <cell r="F92">
            <v>11</v>
          </cell>
          <cell r="G92">
            <v>15</v>
          </cell>
          <cell r="H92">
            <v>3066.7</v>
          </cell>
          <cell r="I92">
            <v>4500</v>
          </cell>
          <cell r="J92">
            <v>929.4</v>
          </cell>
          <cell r="K92">
            <v>8496.1</v>
          </cell>
          <cell r="L92">
            <v>0</v>
          </cell>
          <cell r="M92">
            <v>8496.1</v>
          </cell>
        </row>
        <row r="93">
          <cell r="C93">
            <v>801061066</v>
          </cell>
          <cell r="D93" t="str">
            <v>Lake Burley Griffin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C94">
            <v>801061067</v>
          </cell>
          <cell r="D94" t="str">
            <v>Narrabundah</v>
          </cell>
          <cell r="E94">
            <v>14</v>
          </cell>
          <cell r="F94">
            <v>10</v>
          </cell>
          <cell r="G94">
            <v>24</v>
          </cell>
          <cell r="H94">
            <v>6276.5</v>
          </cell>
          <cell r="I94">
            <v>3000</v>
          </cell>
          <cell r="J94">
            <v>612.70000000000005</v>
          </cell>
          <cell r="K94">
            <v>9889.2000000000007</v>
          </cell>
          <cell r="L94">
            <v>397.4</v>
          </cell>
          <cell r="M94">
            <v>10286.6</v>
          </cell>
        </row>
        <row r="95">
          <cell r="C95">
            <v>801061068</v>
          </cell>
          <cell r="D95" t="str">
            <v>Parkes (ACT) - South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67.3</v>
          </cell>
          <cell r="M95">
            <v>67.3</v>
          </cell>
        </row>
        <row r="96">
          <cell r="C96">
            <v>801061069</v>
          </cell>
          <cell r="D96" t="str">
            <v>Red Hill (ACT)</v>
          </cell>
          <cell r="E96">
            <v>45</v>
          </cell>
          <cell r="F96">
            <v>136</v>
          </cell>
          <cell r="G96">
            <v>181</v>
          </cell>
          <cell r="H96">
            <v>13899.2</v>
          </cell>
          <cell r="I96">
            <v>65902</v>
          </cell>
          <cell r="J96">
            <v>1735.5</v>
          </cell>
          <cell r="K96">
            <v>81536.7</v>
          </cell>
          <cell r="L96">
            <v>1562.6</v>
          </cell>
          <cell r="M96">
            <v>83099.3</v>
          </cell>
        </row>
        <row r="97">
          <cell r="C97">
            <v>801061070</v>
          </cell>
          <cell r="D97" t="str">
            <v>Yarralumla</v>
          </cell>
          <cell r="E97">
            <v>7</v>
          </cell>
          <cell r="F97">
            <v>0</v>
          </cell>
          <cell r="G97">
            <v>7</v>
          </cell>
          <cell r="H97">
            <v>4207.5</v>
          </cell>
          <cell r="I97">
            <v>0</v>
          </cell>
          <cell r="J97">
            <v>137.5</v>
          </cell>
          <cell r="K97">
            <v>4345</v>
          </cell>
          <cell r="L97">
            <v>668</v>
          </cell>
          <cell r="M97">
            <v>5013</v>
          </cell>
        </row>
        <row r="98">
          <cell r="C98">
            <v>801061129</v>
          </cell>
          <cell r="D98" t="str">
            <v>Barton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4039.2</v>
          </cell>
          <cell r="K98">
            <v>4039.2</v>
          </cell>
          <cell r="L98">
            <v>1608.7</v>
          </cell>
          <cell r="M98">
            <v>5647.8</v>
          </cell>
        </row>
        <row r="99">
          <cell r="C99">
            <v>801061130</v>
          </cell>
          <cell r="D99" t="str">
            <v>Fyshwick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112.5</v>
          </cell>
          <cell r="K99">
            <v>112.5</v>
          </cell>
          <cell r="L99">
            <v>3721.4</v>
          </cell>
          <cell r="M99">
            <v>3833.9</v>
          </cell>
        </row>
        <row r="100">
          <cell r="C100">
            <v>801061131</v>
          </cell>
          <cell r="D100" t="str">
            <v>Kingston (ACT)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97.5</v>
          </cell>
          <cell r="K100">
            <v>97.5</v>
          </cell>
          <cell r="L100">
            <v>1027.4000000000001</v>
          </cell>
          <cell r="M100">
            <v>1124.9000000000001</v>
          </cell>
        </row>
        <row r="101">
          <cell r="C101">
            <v>801071071</v>
          </cell>
          <cell r="D101" t="str">
            <v>Banks</v>
          </cell>
          <cell r="E101">
            <v>1</v>
          </cell>
          <cell r="F101">
            <v>0</v>
          </cell>
          <cell r="G101">
            <v>1</v>
          </cell>
          <cell r="H101">
            <v>133.5</v>
          </cell>
          <cell r="I101">
            <v>0</v>
          </cell>
          <cell r="J101">
            <v>557.79999999999995</v>
          </cell>
          <cell r="K101">
            <v>691.3</v>
          </cell>
          <cell r="L101">
            <v>0</v>
          </cell>
          <cell r="M101">
            <v>691.3</v>
          </cell>
        </row>
        <row r="102">
          <cell r="C102">
            <v>801071072</v>
          </cell>
          <cell r="D102" t="str">
            <v>Bonython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561.1</v>
          </cell>
          <cell r="K102">
            <v>561.1</v>
          </cell>
          <cell r="L102">
            <v>0</v>
          </cell>
          <cell r="M102">
            <v>561.1</v>
          </cell>
        </row>
        <row r="103">
          <cell r="C103">
            <v>801071073</v>
          </cell>
          <cell r="D103" t="str">
            <v>Calwell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538.29999999999995</v>
          </cell>
          <cell r="K103">
            <v>538.29999999999995</v>
          </cell>
          <cell r="L103">
            <v>0</v>
          </cell>
          <cell r="M103">
            <v>538.29999999999995</v>
          </cell>
        </row>
        <row r="104">
          <cell r="C104">
            <v>801071074</v>
          </cell>
          <cell r="D104" t="str">
            <v>Chisholm</v>
          </cell>
          <cell r="E104">
            <v>3</v>
          </cell>
          <cell r="F104">
            <v>5</v>
          </cell>
          <cell r="G104">
            <v>9</v>
          </cell>
          <cell r="H104">
            <v>708.7</v>
          </cell>
          <cell r="I104">
            <v>937.5</v>
          </cell>
          <cell r="J104">
            <v>969.3</v>
          </cell>
          <cell r="K104">
            <v>2615.5</v>
          </cell>
          <cell r="L104">
            <v>0</v>
          </cell>
          <cell r="M104">
            <v>2615.5</v>
          </cell>
        </row>
        <row r="105">
          <cell r="C105">
            <v>801071075</v>
          </cell>
          <cell r="D105" t="str">
            <v>Conder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413</v>
          </cell>
          <cell r="K105">
            <v>413</v>
          </cell>
          <cell r="L105">
            <v>245.3</v>
          </cell>
          <cell r="M105">
            <v>658.3</v>
          </cell>
        </row>
        <row r="106">
          <cell r="C106">
            <v>801071076</v>
          </cell>
          <cell r="D106" t="str">
            <v>Fadden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290.60000000000002</v>
          </cell>
          <cell r="K106">
            <v>290.60000000000002</v>
          </cell>
          <cell r="L106">
            <v>0</v>
          </cell>
          <cell r="M106">
            <v>290.60000000000002</v>
          </cell>
        </row>
        <row r="107">
          <cell r="C107">
            <v>801071077</v>
          </cell>
          <cell r="D107" t="str">
            <v>Gilmore</v>
          </cell>
          <cell r="E107">
            <v>1</v>
          </cell>
          <cell r="F107">
            <v>4</v>
          </cell>
          <cell r="G107">
            <v>5</v>
          </cell>
          <cell r="H107">
            <v>263.3</v>
          </cell>
          <cell r="I107">
            <v>620.79999999999995</v>
          </cell>
          <cell r="J107">
            <v>917.8</v>
          </cell>
          <cell r="K107">
            <v>1801.8</v>
          </cell>
          <cell r="L107">
            <v>0</v>
          </cell>
          <cell r="M107">
            <v>1801.8</v>
          </cell>
        </row>
        <row r="108">
          <cell r="C108">
            <v>801071078</v>
          </cell>
          <cell r="D108" t="str">
            <v>Gordon (ACT)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580.1</v>
          </cell>
          <cell r="K108">
            <v>580.1</v>
          </cell>
          <cell r="L108">
            <v>0</v>
          </cell>
          <cell r="M108">
            <v>580.1</v>
          </cell>
        </row>
        <row r="109">
          <cell r="C109">
            <v>801071079</v>
          </cell>
          <cell r="D109" t="str">
            <v>Gowrie (ACT)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395.3</v>
          </cell>
          <cell r="K109">
            <v>395.3</v>
          </cell>
          <cell r="L109">
            <v>133</v>
          </cell>
          <cell r="M109">
            <v>528.29999999999995</v>
          </cell>
        </row>
        <row r="110">
          <cell r="C110">
            <v>801071080</v>
          </cell>
          <cell r="D110" t="str">
            <v>Greenway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938.1</v>
          </cell>
          <cell r="M110">
            <v>938.1</v>
          </cell>
        </row>
        <row r="111">
          <cell r="C111">
            <v>801071081</v>
          </cell>
          <cell r="D111" t="str">
            <v>Isabella Plains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521</v>
          </cell>
          <cell r="K111">
            <v>521</v>
          </cell>
          <cell r="L111">
            <v>55</v>
          </cell>
          <cell r="M111">
            <v>576</v>
          </cell>
        </row>
        <row r="112">
          <cell r="C112">
            <v>801071082</v>
          </cell>
          <cell r="D112" t="str">
            <v>Kambah</v>
          </cell>
          <cell r="E112">
            <v>10</v>
          </cell>
          <cell r="F112">
            <v>0</v>
          </cell>
          <cell r="G112">
            <v>10</v>
          </cell>
          <cell r="H112">
            <v>2741.4</v>
          </cell>
          <cell r="I112">
            <v>0</v>
          </cell>
          <cell r="J112">
            <v>2045.6</v>
          </cell>
          <cell r="K112">
            <v>4787</v>
          </cell>
          <cell r="L112">
            <v>1030.0999999999999</v>
          </cell>
          <cell r="M112">
            <v>5817.1</v>
          </cell>
        </row>
        <row r="113">
          <cell r="C113">
            <v>801071083</v>
          </cell>
          <cell r="D113" t="str">
            <v>Macarthur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121</v>
          </cell>
          <cell r="K113">
            <v>121</v>
          </cell>
          <cell r="L113">
            <v>0</v>
          </cell>
          <cell r="M113">
            <v>121</v>
          </cell>
        </row>
        <row r="114">
          <cell r="C114">
            <v>801071084</v>
          </cell>
          <cell r="D114" t="str">
            <v>Monash</v>
          </cell>
          <cell r="E114">
            <v>1</v>
          </cell>
          <cell r="F114">
            <v>0</v>
          </cell>
          <cell r="G114">
            <v>1</v>
          </cell>
          <cell r="H114">
            <v>447.7</v>
          </cell>
          <cell r="I114">
            <v>0</v>
          </cell>
          <cell r="J114">
            <v>583.6</v>
          </cell>
          <cell r="K114">
            <v>1031.2</v>
          </cell>
          <cell r="L114">
            <v>0</v>
          </cell>
          <cell r="M114">
            <v>1031.2</v>
          </cell>
        </row>
        <row r="115">
          <cell r="C115">
            <v>801071085</v>
          </cell>
          <cell r="D115" t="str">
            <v>Mount Taylor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C116">
            <v>801071086</v>
          </cell>
          <cell r="D116" t="str">
            <v>Oxley (ACT)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181.9</v>
          </cell>
          <cell r="K116">
            <v>181.9</v>
          </cell>
          <cell r="L116">
            <v>0</v>
          </cell>
          <cell r="M116">
            <v>181.9</v>
          </cell>
        </row>
        <row r="117">
          <cell r="C117">
            <v>801071087</v>
          </cell>
          <cell r="D117" t="str">
            <v>Richardson</v>
          </cell>
          <cell r="E117">
            <v>2</v>
          </cell>
          <cell r="F117">
            <v>0</v>
          </cell>
          <cell r="G117">
            <v>2</v>
          </cell>
          <cell r="H117">
            <v>688.2</v>
          </cell>
          <cell r="I117">
            <v>0</v>
          </cell>
          <cell r="J117">
            <v>362.1</v>
          </cell>
          <cell r="K117">
            <v>1050.3</v>
          </cell>
          <cell r="L117">
            <v>0</v>
          </cell>
          <cell r="M117">
            <v>1050.3</v>
          </cell>
        </row>
        <row r="118">
          <cell r="C118">
            <v>801071088</v>
          </cell>
          <cell r="D118" t="str">
            <v>Theodore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313.10000000000002</v>
          </cell>
          <cell r="K118">
            <v>313.10000000000002</v>
          </cell>
          <cell r="L118">
            <v>0</v>
          </cell>
          <cell r="M118">
            <v>313.10000000000002</v>
          </cell>
        </row>
        <row r="119">
          <cell r="C119">
            <v>801071089</v>
          </cell>
          <cell r="D119" t="str">
            <v>Tuggeranong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C120">
            <v>801071090</v>
          </cell>
          <cell r="D120" t="str">
            <v>Wanniassa</v>
          </cell>
          <cell r="E120">
            <v>7</v>
          </cell>
          <cell r="F120">
            <v>3</v>
          </cell>
          <cell r="G120">
            <v>10</v>
          </cell>
          <cell r="H120">
            <v>1437.8</v>
          </cell>
          <cell r="I120">
            <v>798.1</v>
          </cell>
          <cell r="J120">
            <v>783.5</v>
          </cell>
          <cell r="K120">
            <v>3019.4</v>
          </cell>
          <cell r="L120">
            <v>0</v>
          </cell>
          <cell r="M120">
            <v>3019.4</v>
          </cell>
        </row>
        <row r="121">
          <cell r="C121">
            <v>801071132</v>
          </cell>
          <cell r="D121" t="str">
            <v>Tuggeranong - West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C122">
            <v>801081091</v>
          </cell>
          <cell r="D122" t="str">
            <v>Chapman</v>
          </cell>
          <cell r="E122">
            <v>3</v>
          </cell>
          <cell r="F122">
            <v>8</v>
          </cell>
          <cell r="G122">
            <v>11</v>
          </cell>
          <cell r="H122">
            <v>533.9</v>
          </cell>
          <cell r="I122">
            <v>1798.5</v>
          </cell>
          <cell r="J122">
            <v>510.1</v>
          </cell>
          <cell r="K122">
            <v>2842.5</v>
          </cell>
          <cell r="L122">
            <v>0</v>
          </cell>
          <cell r="M122">
            <v>2842.5</v>
          </cell>
        </row>
        <row r="123">
          <cell r="C123">
            <v>801081092</v>
          </cell>
          <cell r="D123" t="str">
            <v>Duffy</v>
          </cell>
          <cell r="E123">
            <v>8</v>
          </cell>
          <cell r="F123">
            <v>0</v>
          </cell>
          <cell r="G123">
            <v>8</v>
          </cell>
          <cell r="H123">
            <v>2591.1</v>
          </cell>
          <cell r="I123">
            <v>0</v>
          </cell>
          <cell r="J123">
            <v>332</v>
          </cell>
          <cell r="K123">
            <v>2923.1</v>
          </cell>
          <cell r="L123">
            <v>0</v>
          </cell>
          <cell r="M123">
            <v>2923.1</v>
          </cell>
        </row>
        <row r="124">
          <cell r="C124">
            <v>801081093</v>
          </cell>
          <cell r="D124" t="str">
            <v>Fisher</v>
          </cell>
          <cell r="E124">
            <v>4</v>
          </cell>
          <cell r="F124">
            <v>5</v>
          </cell>
          <cell r="G124">
            <v>9</v>
          </cell>
          <cell r="H124">
            <v>1513.7</v>
          </cell>
          <cell r="I124">
            <v>1212.8</v>
          </cell>
          <cell r="J124">
            <v>1134.4000000000001</v>
          </cell>
          <cell r="K124">
            <v>3860.9</v>
          </cell>
          <cell r="L124">
            <v>81.900000000000006</v>
          </cell>
          <cell r="M124">
            <v>3942.8</v>
          </cell>
        </row>
        <row r="125">
          <cell r="C125">
            <v>801081094</v>
          </cell>
          <cell r="D125" t="str">
            <v>Holder</v>
          </cell>
          <cell r="E125">
            <v>1</v>
          </cell>
          <cell r="F125">
            <v>5</v>
          </cell>
          <cell r="G125">
            <v>6</v>
          </cell>
          <cell r="H125">
            <v>378.8</v>
          </cell>
          <cell r="I125">
            <v>1285.2</v>
          </cell>
          <cell r="J125">
            <v>269</v>
          </cell>
          <cell r="K125">
            <v>1933</v>
          </cell>
          <cell r="L125">
            <v>0</v>
          </cell>
          <cell r="M125">
            <v>1933</v>
          </cell>
        </row>
        <row r="126">
          <cell r="C126">
            <v>801081095</v>
          </cell>
          <cell r="D126" t="str">
            <v>Rivett</v>
          </cell>
          <cell r="E126">
            <v>3</v>
          </cell>
          <cell r="F126">
            <v>0</v>
          </cell>
          <cell r="G126">
            <v>3</v>
          </cell>
          <cell r="H126">
            <v>1111.5</v>
          </cell>
          <cell r="I126">
            <v>0</v>
          </cell>
          <cell r="J126">
            <v>1043.4000000000001</v>
          </cell>
          <cell r="K126">
            <v>2154.9</v>
          </cell>
          <cell r="L126">
            <v>0</v>
          </cell>
          <cell r="M126">
            <v>2154.9</v>
          </cell>
        </row>
        <row r="127">
          <cell r="C127">
            <v>801081096</v>
          </cell>
          <cell r="D127" t="str">
            <v>Stirling</v>
          </cell>
          <cell r="E127">
            <v>1</v>
          </cell>
          <cell r="F127">
            <v>0</v>
          </cell>
          <cell r="G127">
            <v>1</v>
          </cell>
          <cell r="H127">
            <v>432.7</v>
          </cell>
          <cell r="I127">
            <v>0</v>
          </cell>
          <cell r="J127">
            <v>193.4</v>
          </cell>
          <cell r="K127">
            <v>626.1</v>
          </cell>
          <cell r="L127">
            <v>0</v>
          </cell>
          <cell r="M127">
            <v>626.1</v>
          </cell>
        </row>
        <row r="128">
          <cell r="C128">
            <v>801081097</v>
          </cell>
          <cell r="D128" t="str">
            <v>Waramanga</v>
          </cell>
          <cell r="E128">
            <v>2</v>
          </cell>
          <cell r="F128">
            <v>2</v>
          </cell>
          <cell r="G128">
            <v>4</v>
          </cell>
          <cell r="H128">
            <v>634.5</v>
          </cell>
          <cell r="I128">
            <v>418.7</v>
          </cell>
          <cell r="J128">
            <v>473.9</v>
          </cell>
          <cell r="K128">
            <v>1527.1</v>
          </cell>
          <cell r="L128">
            <v>0</v>
          </cell>
          <cell r="M128">
            <v>1527.1</v>
          </cell>
        </row>
        <row r="129">
          <cell r="C129">
            <v>801081098</v>
          </cell>
          <cell r="D129" t="str">
            <v>Weston</v>
          </cell>
          <cell r="E129">
            <v>4</v>
          </cell>
          <cell r="F129">
            <v>0</v>
          </cell>
          <cell r="G129">
            <v>4</v>
          </cell>
          <cell r="H129">
            <v>1679.6</v>
          </cell>
          <cell r="I129">
            <v>0</v>
          </cell>
          <cell r="J129">
            <v>966.6</v>
          </cell>
          <cell r="K129">
            <v>2646.2</v>
          </cell>
          <cell r="L129">
            <v>1067.3</v>
          </cell>
          <cell r="M129">
            <v>3713.5</v>
          </cell>
        </row>
        <row r="130">
          <cell r="C130">
            <v>801081133</v>
          </cell>
          <cell r="D130" t="str">
            <v>Scrivener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C131">
            <v>801091099</v>
          </cell>
          <cell r="D131" t="str">
            <v>Chifley</v>
          </cell>
          <cell r="E131">
            <v>3</v>
          </cell>
          <cell r="F131">
            <v>5</v>
          </cell>
          <cell r="G131">
            <v>8</v>
          </cell>
          <cell r="H131">
            <v>1130</v>
          </cell>
          <cell r="I131">
            <v>1387.9</v>
          </cell>
          <cell r="J131">
            <v>1280.9000000000001</v>
          </cell>
          <cell r="K131">
            <v>3798.8</v>
          </cell>
          <cell r="L131">
            <v>0</v>
          </cell>
          <cell r="M131">
            <v>3798.8</v>
          </cell>
        </row>
        <row r="132">
          <cell r="C132">
            <v>801091100</v>
          </cell>
          <cell r="D132" t="str">
            <v>Curtin</v>
          </cell>
          <cell r="E132">
            <v>14</v>
          </cell>
          <cell r="F132">
            <v>0</v>
          </cell>
          <cell r="G132">
            <v>14</v>
          </cell>
          <cell r="H132">
            <v>6280.3</v>
          </cell>
          <cell r="I132">
            <v>0</v>
          </cell>
          <cell r="J132">
            <v>1215.5999999999999</v>
          </cell>
          <cell r="K132">
            <v>7495.9</v>
          </cell>
          <cell r="L132">
            <v>476</v>
          </cell>
          <cell r="M132">
            <v>7971.9</v>
          </cell>
        </row>
        <row r="133">
          <cell r="C133">
            <v>801091101</v>
          </cell>
          <cell r="D133" t="str">
            <v>Farrer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1710.7</v>
          </cell>
          <cell r="K133">
            <v>1710.7</v>
          </cell>
          <cell r="L133">
            <v>0</v>
          </cell>
          <cell r="M133">
            <v>1710.7</v>
          </cell>
        </row>
        <row r="134">
          <cell r="C134">
            <v>801091102</v>
          </cell>
          <cell r="D134" t="str">
            <v>Garran</v>
          </cell>
          <cell r="E134">
            <v>12</v>
          </cell>
          <cell r="F134">
            <v>2</v>
          </cell>
          <cell r="G134">
            <v>14</v>
          </cell>
          <cell r="H134">
            <v>4600.3</v>
          </cell>
          <cell r="I134">
            <v>724.4</v>
          </cell>
          <cell r="J134">
            <v>221.6</v>
          </cell>
          <cell r="K134">
            <v>5546.4</v>
          </cell>
          <cell r="L134">
            <v>1791.9</v>
          </cell>
          <cell r="M134">
            <v>7338.3</v>
          </cell>
        </row>
        <row r="135">
          <cell r="C135">
            <v>801091103</v>
          </cell>
          <cell r="D135" t="str">
            <v>Hughes</v>
          </cell>
          <cell r="E135">
            <v>0</v>
          </cell>
          <cell r="F135">
            <v>2</v>
          </cell>
          <cell r="G135">
            <v>2</v>
          </cell>
          <cell r="H135">
            <v>0</v>
          </cell>
          <cell r="I135">
            <v>930</v>
          </cell>
          <cell r="J135">
            <v>847.8</v>
          </cell>
          <cell r="K135">
            <v>1777.8</v>
          </cell>
          <cell r="L135">
            <v>0</v>
          </cell>
          <cell r="M135">
            <v>1777.8</v>
          </cell>
        </row>
        <row r="136">
          <cell r="C136">
            <v>801091104</v>
          </cell>
          <cell r="D136" t="str">
            <v>Isaacs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469.4</v>
          </cell>
          <cell r="K136">
            <v>469.4</v>
          </cell>
          <cell r="L136">
            <v>0</v>
          </cell>
          <cell r="M136">
            <v>469.4</v>
          </cell>
        </row>
        <row r="137">
          <cell r="C137">
            <v>801091105</v>
          </cell>
          <cell r="D137" t="str">
            <v>Lyons (ACT)</v>
          </cell>
          <cell r="E137">
            <v>2</v>
          </cell>
          <cell r="F137">
            <v>0</v>
          </cell>
          <cell r="G137">
            <v>2</v>
          </cell>
          <cell r="H137">
            <v>1069.3</v>
          </cell>
          <cell r="I137">
            <v>0</v>
          </cell>
          <cell r="J137">
            <v>519</v>
          </cell>
          <cell r="K137">
            <v>1588.3</v>
          </cell>
          <cell r="L137">
            <v>0</v>
          </cell>
          <cell r="M137">
            <v>1588.3</v>
          </cell>
        </row>
        <row r="138">
          <cell r="C138">
            <v>801091106</v>
          </cell>
          <cell r="D138" t="str">
            <v>Mawson</v>
          </cell>
          <cell r="E138">
            <v>3</v>
          </cell>
          <cell r="F138">
            <v>3</v>
          </cell>
          <cell r="G138">
            <v>6</v>
          </cell>
          <cell r="H138">
            <v>1318.5</v>
          </cell>
          <cell r="I138">
            <v>1074</v>
          </cell>
          <cell r="J138">
            <v>345.5</v>
          </cell>
          <cell r="K138">
            <v>2738</v>
          </cell>
          <cell r="L138">
            <v>322</v>
          </cell>
          <cell r="M138">
            <v>3060</v>
          </cell>
        </row>
        <row r="139">
          <cell r="C139">
            <v>801091107</v>
          </cell>
          <cell r="D139" t="str">
            <v>O'Malley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149.9</v>
          </cell>
          <cell r="K139">
            <v>149.9</v>
          </cell>
          <cell r="L139">
            <v>0</v>
          </cell>
          <cell r="M139">
            <v>149.9</v>
          </cell>
        </row>
        <row r="140">
          <cell r="C140">
            <v>801091108</v>
          </cell>
          <cell r="D140" t="str">
            <v>Pearce</v>
          </cell>
          <cell r="E140">
            <v>3</v>
          </cell>
          <cell r="F140">
            <v>5</v>
          </cell>
          <cell r="G140">
            <v>8</v>
          </cell>
          <cell r="H140">
            <v>1042.0999999999999</v>
          </cell>
          <cell r="I140">
            <v>972.6</v>
          </cell>
          <cell r="J140">
            <v>198.4</v>
          </cell>
          <cell r="K140">
            <v>2213.1</v>
          </cell>
          <cell r="L140">
            <v>0</v>
          </cell>
          <cell r="M140">
            <v>2213.1</v>
          </cell>
        </row>
        <row r="141">
          <cell r="C141">
            <v>801091109</v>
          </cell>
          <cell r="D141" t="str">
            <v>Phillip</v>
          </cell>
          <cell r="E141">
            <v>0</v>
          </cell>
          <cell r="F141">
            <v>969</v>
          </cell>
          <cell r="G141">
            <v>969</v>
          </cell>
          <cell r="H141">
            <v>0</v>
          </cell>
          <cell r="I141">
            <v>258665</v>
          </cell>
          <cell r="J141">
            <v>107</v>
          </cell>
          <cell r="K141">
            <v>258772</v>
          </cell>
          <cell r="L141">
            <v>95353.7</v>
          </cell>
          <cell r="M141">
            <v>354125.7</v>
          </cell>
        </row>
        <row r="142">
          <cell r="C142">
            <v>801091110</v>
          </cell>
          <cell r="D142" t="str">
            <v>Torrens</v>
          </cell>
          <cell r="E142">
            <v>7</v>
          </cell>
          <cell r="F142">
            <v>0</v>
          </cell>
          <cell r="G142">
            <v>7</v>
          </cell>
          <cell r="H142">
            <v>2486.1999999999998</v>
          </cell>
          <cell r="I142">
            <v>0</v>
          </cell>
          <cell r="J142">
            <v>324.2</v>
          </cell>
          <cell r="K142">
            <v>2810.4</v>
          </cell>
          <cell r="L142">
            <v>0</v>
          </cell>
          <cell r="M142">
            <v>2810.4</v>
          </cell>
        </row>
        <row r="143">
          <cell r="C143">
            <v>801101134</v>
          </cell>
          <cell r="D143" t="str">
            <v>Arboretum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C144">
            <v>801101135</v>
          </cell>
          <cell r="D144" t="str">
            <v>Coombs</v>
          </cell>
          <cell r="E144">
            <v>5</v>
          </cell>
          <cell r="F144">
            <v>284</v>
          </cell>
          <cell r="G144">
            <v>289</v>
          </cell>
          <cell r="H144">
            <v>1938</v>
          </cell>
          <cell r="I144">
            <v>78470</v>
          </cell>
          <cell r="J144">
            <v>0</v>
          </cell>
          <cell r="K144">
            <v>80408</v>
          </cell>
          <cell r="L144">
            <v>0</v>
          </cell>
          <cell r="M144">
            <v>80408</v>
          </cell>
        </row>
        <row r="145">
          <cell r="C145">
            <v>801101136</v>
          </cell>
          <cell r="D145" t="str">
            <v>Denman Prospect</v>
          </cell>
          <cell r="E145">
            <v>69</v>
          </cell>
          <cell r="F145">
            <v>0</v>
          </cell>
          <cell r="G145">
            <v>69</v>
          </cell>
          <cell r="H145">
            <v>29150.9</v>
          </cell>
          <cell r="I145">
            <v>0</v>
          </cell>
          <cell r="J145">
            <v>33.799999999999997</v>
          </cell>
          <cell r="K145">
            <v>29184.6</v>
          </cell>
          <cell r="L145">
            <v>89.6</v>
          </cell>
          <cell r="M145">
            <v>29274.2</v>
          </cell>
        </row>
        <row r="146">
          <cell r="C146">
            <v>801101137</v>
          </cell>
          <cell r="D146" t="str">
            <v>Molonglo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C147">
            <v>801101139</v>
          </cell>
          <cell r="D147" t="str">
            <v>Wright</v>
          </cell>
          <cell r="E147">
            <v>9</v>
          </cell>
          <cell r="F147">
            <v>0</v>
          </cell>
          <cell r="G147">
            <v>9</v>
          </cell>
          <cell r="H147">
            <v>3770.2</v>
          </cell>
          <cell r="I147">
            <v>0</v>
          </cell>
          <cell r="J147">
            <v>52.9</v>
          </cell>
          <cell r="K147">
            <v>3823</v>
          </cell>
          <cell r="L147">
            <v>0</v>
          </cell>
          <cell r="M147">
            <v>3823</v>
          </cell>
        </row>
        <row r="148">
          <cell r="C148">
            <v>801101145</v>
          </cell>
          <cell r="D148" t="str">
            <v>Molonglo - East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C149">
            <v>801101146</v>
          </cell>
          <cell r="D149" t="str">
            <v>Whitlam</v>
          </cell>
          <cell r="E149">
            <v>217</v>
          </cell>
          <cell r="F149">
            <v>0</v>
          </cell>
          <cell r="G149">
            <v>217</v>
          </cell>
          <cell r="H149">
            <v>77606.8</v>
          </cell>
          <cell r="I149">
            <v>0</v>
          </cell>
          <cell r="J149">
            <v>111.7</v>
          </cell>
          <cell r="K149">
            <v>77718.600000000006</v>
          </cell>
          <cell r="L149">
            <v>0</v>
          </cell>
          <cell r="M149">
            <v>77718.600000000006</v>
          </cell>
        </row>
        <row r="150">
          <cell r="C150">
            <v>801111140</v>
          </cell>
          <cell r="D150" t="str">
            <v>ACT - South West</v>
          </cell>
          <cell r="E150">
            <v>1</v>
          </cell>
          <cell r="F150">
            <v>0</v>
          </cell>
          <cell r="G150">
            <v>1</v>
          </cell>
          <cell r="H150">
            <v>469.7</v>
          </cell>
          <cell r="I150">
            <v>0</v>
          </cell>
          <cell r="J150">
            <v>96</v>
          </cell>
          <cell r="K150">
            <v>565.70000000000005</v>
          </cell>
          <cell r="L150">
            <v>126</v>
          </cell>
          <cell r="M150">
            <v>691.7</v>
          </cell>
        </row>
        <row r="151">
          <cell r="C151">
            <v>801111141</v>
          </cell>
          <cell r="D151" t="str">
            <v>Namadgi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C152">
            <v>897979799</v>
          </cell>
          <cell r="D152" t="str">
            <v>Migratory - Offshore - Shipping (ACT)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3.75" customWidth="1"/>
    <col min="2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0</v>
      </c>
      <c r="C1" s="17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165</v>
      </c>
    </row>
    <row r="3" spans="1:256" ht="12.75" customHeight="1" x14ac:dyDescent="0.2">
      <c r="A3" s="15" t="s">
        <v>166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158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167</v>
      </c>
    </row>
    <row r="14" spans="1:256" x14ac:dyDescent="0.2">
      <c r="B14" s="24" t="s">
        <v>5</v>
      </c>
      <c r="C14" s="24"/>
    </row>
    <row r="17" spans="2:3" ht="15.75" x14ac:dyDescent="0.25">
      <c r="B17" s="1" t="s">
        <v>6</v>
      </c>
    </row>
    <row r="19" spans="2:3" ht="14.65" customHeight="1" x14ac:dyDescent="0.2">
      <c r="B19" s="25" t="s">
        <v>157</v>
      </c>
      <c r="C19" s="26"/>
    </row>
    <row r="22" spans="2:3" ht="14.65" customHeight="1" x14ac:dyDescent="0.2">
      <c r="B22" s="7" t="s">
        <v>160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CD9FCDC5-4301-4AAA-9A03-2D62269708BC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6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625" customWidth="1"/>
    <col min="2" max="2" width="32.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8" customFormat="1" ht="60" customHeight="1" x14ac:dyDescent="0.2">
      <c r="A1" s="16"/>
      <c r="B1" s="17" t="s">
        <v>0</v>
      </c>
      <c r="C1" s="17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165</v>
      </c>
    </row>
    <row r="3" spans="1:256" ht="12.75" customHeight="1" x14ac:dyDescent="0.2">
      <c r="A3" s="2" t="s">
        <v>166</v>
      </c>
    </row>
    <row r="4" spans="1:256" ht="25.7" customHeight="1" x14ac:dyDescent="0.2">
      <c r="A4" s="6" t="s">
        <v>159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5">
        <v>8</v>
      </c>
      <c r="B7" s="5" t="s">
        <v>18</v>
      </c>
      <c r="C7" s="19">
        <f>VLOOKUP($A7,[1]SA2_ACT_2122!$C$2:$M$160,3,FALSE)</f>
        <v>1003</v>
      </c>
      <c r="D7" s="19">
        <f>VLOOKUP($A7,[1]SA2_ACT_2122!$C$2:$M$160,4,FALSE)</f>
        <v>2216</v>
      </c>
      <c r="E7" s="19">
        <f>VLOOKUP($A7,[1]SA2_ACT_2122!$C$2:$M$160,5,FALSE)</f>
        <v>3220</v>
      </c>
      <c r="F7" s="19">
        <f>VLOOKUP($A7,[1]SA2_ACT_2122!$C$2:$M$160,6,FALSE)</f>
        <v>370073.2</v>
      </c>
      <c r="G7" s="19">
        <f>VLOOKUP($A7,[1]SA2_ACT_2122!$C$2:$M$160,7,FALSE)</f>
        <v>682841.4</v>
      </c>
      <c r="H7" s="19">
        <f>VLOOKUP($A7,[1]SA2_ACT_2122!$C$2:$M$160,8,FALSE)</f>
        <v>54850.400000000001</v>
      </c>
      <c r="I7" s="19">
        <f>VLOOKUP($A7,[1]SA2_ACT_2122!$C$2:$M$160,9,FALSE)</f>
        <v>1107765</v>
      </c>
      <c r="J7" s="19">
        <f>VLOOKUP($A7,[1]SA2_ACT_2122!$C$2:$M$160,10,FALSE)</f>
        <v>379747.8</v>
      </c>
      <c r="K7" s="19">
        <f>VLOOKUP($A7,[1]SA2_ACT_2122!$C$2:$M$160,11,FALSE)</f>
        <v>1487512.8</v>
      </c>
    </row>
    <row r="8" spans="1:256" ht="12.75" customHeight="1" x14ac:dyDescent="0.2">
      <c r="A8" s="11" t="s">
        <v>19</v>
      </c>
      <c r="B8" s="11" t="s">
        <v>18</v>
      </c>
      <c r="C8" s="19">
        <f>VLOOKUP($A8,[1]SA2_ACT_2122!$C$2:$M$160,3,FALSE)</f>
        <v>1003</v>
      </c>
      <c r="D8" s="19">
        <f>VLOOKUP($A8,[1]SA2_ACT_2122!$C$2:$M$160,4,FALSE)</f>
        <v>2216</v>
      </c>
      <c r="E8" s="19">
        <f>VLOOKUP($A8,[1]SA2_ACT_2122!$C$2:$M$160,5,FALSE)</f>
        <v>3220</v>
      </c>
      <c r="F8" s="19">
        <f>VLOOKUP($A8,[1]SA2_ACT_2122!$C$2:$M$160,6,FALSE)</f>
        <v>370073.2</v>
      </c>
      <c r="G8" s="19">
        <f>VLOOKUP($A8,[1]SA2_ACT_2122!$C$2:$M$160,7,FALSE)</f>
        <v>682841.4</v>
      </c>
      <c r="H8" s="19">
        <f>VLOOKUP($A8,[1]SA2_ACT_2122!$C$2:$M$160,8,FALSE)</f>
        <v>54850.400000000001</v>
      </c>
      <c r="I8" s="19">
        <f>VLOOKUP($A8,[1]SA2_ACT_2122!$C$2:$M$160,9,FALSE)</f>
        <v>1107765</v>
      </c>
      <c r="J8" s="19">
        <f>VLOOKUP($A8,[1]SA2_ACT_2122!$C$2:$M$160,10,FALSE)</f>
        <v>379747.8</v>
      </c>
      <c r="K8" s="19">
        <f>VLOOKUP($A8,[1]SA2_ACT_2122!$C$2:$M$160,11,FALSE)</f>
        <v>1487512.8</v>
      </c>
    </row>
    <row r="9" spans="1:256" ht="12.75" customHeight="1" x14ac:dyDescent="0.2">
      <c r="A9" s="12">
        <v>801</v>
      </c>
      <c r="B9" s="12" t="s">
        <v>18</v>
      </c>
      <c r="C9" s="19">
        <f>VLOOKUP($A9,[1]SA2_ACT_2122!$C$2:$M$160,3,FALSE)</f>
        <v>1003</v>
      </c>
      <c r="D9" s="19">
        <f>VLOOKUP($A9,[1]SA2_ACT_2122!$C$2:$M$160,4,FALSE)</f>
        <v>2216</v>
      </c>
      <c r="E9" s="19">
        <f>VLOOKUP($A9,[1]SA2_ACT_2122!$C$2:$M$160,5,FALSE)</f>
        <v>3220</v>
      </c>
      <c r="F9" s="19">
        <f>VLOOKUP($A9,[1]SA2_ACT_2122!$C$2:$M$160,6,FALSE)</f>
        <v>370073.2</v>
      </c>
      <c r="G9" s="19">
        <f>VLOOKUP($A9,[1]SA2_ACT_2122!$C$2:$M$160,7,FALSE)</f>
        <v>682841.4</v>
      </c>
      <c r="H9" s="19">
        <f>VLOOKUP($A9,[1]SA2_ACT_2122!$C$2:$M$160,8,FALSE)</f>
        <v>54850.400000000001</v>
      </c>
      <c r="I9" s="19">
        <f>VLOOKUP($A9,[1]SA2_ACT_2122!$C$2:$M$160,9,FALSE)</f>
        <v>1107765</v>
      </c>
      <c r="J9" s="19">
        <f>VLOOKUP($A9,[1]SA2_ACT_2122!$C$2:$M$160,10,FALSE)</f>
        <v>379747.8</v>
      </c>
      <c r="K9" s="19">
        <f>VLOOKUP($A9,[1]SA2_ACT_2122!$C$2:$M$160,11,FALSE)</f>
        <v>1487512.8</v>
      </c>
    </row>
    <row r="10" spans="1:256" ht="12.75" customHeight="1" x14ac:dyDescent="0.2">
      <c r="A10" s="13">
        <v>80101</v>
      </c>
      <c r="B10" s="13" t="s">
        <v>20</v>
      </c>
      <c r="C10" s="19">
        <f>VLOOKUP($A10,[1]SA2_ACT_2122!$C$2:$M$160,3,FALSE)</f>
        <v>178</v>
      </c>
      <c r="D10" s="19">
        <f>VLOOKUP($A10,[1]SA2_ACT_2122!$C$2:$M$160,4,FALSE)</f>
        <v>43</v>
      </c>
      <c r="E10" s="19">
        <f>VLOOKUP($A10,[1]SA2_ACT_2122!$C$2:$M$160,5,FALSE)</f>
        <v>221</v>
      </c>
      <c r="F10" s="19">
        <f>VLOOKUP($A10,[1]SA2_ACT_2122!$C$2:$M$160,6,FALSE)</f>
        <v>58346.1</v>
      </c>
      <c r="G10" s="19">
        <f>VLOOKUP($A10,[1]SA2_ACT_2122!$C$2:$M$160,7,FALSE)</f>
        <v>10657</v>
      </c>
      <c r="H10" s="19">
        <f>VLOOKUP($A10,[1]SA2_ACT_2122!$C$2:$M$160,8,FALSE)</f>
        <v>12916.4</v>
      </c>
      <c r="I10" s="19">
        <f>VLOOKUP($A10,[1]SA2_ACT_2122!$C$2:$M$160,9,FALSE)</f>
        <v>81919.5</v>
      </c>
      <c r="J10" s="19">
        <f>VLOOKUP($A10,[1]SA2_ACT_2122!$C$2:$M$160,10,FALSE)</f>
        <v>10095.9</v>
      </c>
      <c r="K10" s="19">
        <f>VLOOKUP($A10,[1]SA2_ACT_2122!$C$2:$M$160,11,FALSE)</f>
        <v>92015.4</v>
      </c>
    </row>
    <row r="11" spans="1:256" ht="12.75" customHeight="1" x14ac:dyDescent="0.2">
      <c r="A11" s="14">
        <v>801011001</v>
      </c>
      <c r="B11" s="14" t="s">
        <v>21</v>
      </c>
      <c r="C11" s="19">
        <f>VLOOKUP($A11,[1]SA2_ACT_2122!$C$2:$M$160,3,FALSE)</f>
        <v>7</v>
      </c>
      <c r="D11" s="19">
        <f>VLOOKUP($A11,[1]SA2_ACT_2122!$C$2:$M$160,4,FALSE)</f>
        <v>0</v>
      </c>
      <c r="E11" s="19">
        <f>VLOOKUP($A11,[1]SA2_ACT_2122!$C$2:$M$160,5,FALSE)</f>
        <v>7</v>
      </c>
      <c r="F11" s="19">
        <f>VLOOKUP($A11,[1]SA2_ACT_2122!$C$2:$M$160,6,FALSE)</f>
        <v>2791.8</v>
      </c>
      <c r="G11" s="19">
        <f>VLOOKUP($A11,[1]SA2_ACT_2122!$C$2:$M$160,7,FALSE)</f>
        <v>0</v>
      </c>
      <c r="H11" s="19">
        <f>VLOOKUP($A11,[1]SA2_ACT_2122!$C$2:$M$160,8,FALSE)</f>
        <v>1091</v>
      </c>
      <c r="I11" s="19">
        <f>VLOOKUP($A11,[1]SA2_ACT_2122!$C$2:$M$160,9,FALSE)</f>
        <v>3882.8</v>
      </c>
      <c r="J11" s="19">
        <f>VLOOKUP($A11,[1]SA2_ACT_2122!$C$2:$M$160,10,FALSE)</f>
        <v>0</v>
      </c>
      <c r="K11" s="19">
        <f>VLOOKUP($A11,[1]SA2_ACT_2122!$C$2:$M$160,11,FALSE)</f>
        <v>3882.8</v>
      </c>
    </row>
    <row r="12" spans="1:256" ht="12.75" customHeight="1" x14ac:dyDescent="0.2">
      <c r="A12" s="14">
        <v>801011002</v>
      </c>
      <c r="B12" s="14" t="s">
        <v>20</v>
      </c>
      <c r="C12" s="19">
        <f>VLOOKUP($A12,[1]SA2_ACT_2122!$C$2:$M$160,3,FALSE)</f>
        <v>0</v>
      </c>
      <c r="D12" s="19">
        <f>VLOOKUP($A12,[1]SA2_ACT_2122!$C$2:$M$160,4,FALSE)</f>
        <v>0</v>
      </c>
      <c r="E12" s="19">
        <f>VLOOKUP($A12,[1]SA2_ACT_2122!$C$2:$M$160,5,FALSE)</f>
        <v>0</v>
      </c>
      <c r="F12" s="19">
        <f>VLOOKUP($A12,[1]SA2_ACT_2122!$C$2:$M$160,6,FALSE)</f>
        <v>0</v>
      </c>
      <c r="G12" s="19">
        <f>VLOOKUP($A12,[1]SA2_ACT_2122!$C$2:$M$160,7,FALSE)</f>
        <v>0</v>
      </c>
      <c r="H12" s="19">
        <f>VLOOKUP($A12,[1]SA2_ACT_2122!$C$2:$M$160,8,FALSE)</f>
        <v>10</v>
      </c>
      <c r="I12" s="19">
        <f>VLOOKUP($A12,[1]SA2_ACT_2122!$C$2:$M$160,9,FALSE)</f>
        <v>10</v>
      </c>
      <c r="J12" s="19">
        <f>VLOOKUP($A12,[1]SA2_ACT_2122!$C$2:$M$160,10,FALSE)</f>
        <v>3418.1</v>
      </c>
      <c r="K12" s="19">
        <f>VLOOKUP($A12,[1]SA2_ACT_2122!$C$2:$M$160,11,FALSE)</f>
        <v>3428.1</v>
      </c>
    </row>
    <row r="13" spans="1:256" ht="12.75" customHeight="1" x14ac:dyDescent="0.2">
      <c r="A13" s="14">
        <v>801011003</v>
      </c>
      <c r="B13" s="14" t="s">
        <v>22</v>
      </c>
      <c r="C13" s="19">
        <f>VLOOKUP($A13,[1]SA2_ACT_2122!$C$2:$M$160,3,FALSE)</f>
        <v>0</v>
      </c>
      <c r="D13" s="19">
        <f>VLOOKUP($A13,[1]SA2_ACT_2122!$C$2:$M$160,4,FALSE)</f>
        <v>0</v>
      </c>
      <c r="E13" s="19">
        <f>VLOOKUP($A13,[1]SA2_ACT_2122!$C$2:$M$160,5,FALSE)</f>
        <v>0</v>
      </c>
      <c r="F13" s="19">
        <f>VLOOKUP($A13,[1]SA2_ACT_2122!$C$2:$M$160,6,FALSE)</f>
        <v>0</v>
      </c>
      <c r="G13" s="19">
        <f>VLOOKUP($A13,[1]SA2_ACT_2122!$C$2:$M$160,7,FALSE)</f>
        <v>0</v>
      </c>
      <c r="H13" s="19">
        <f>VLOOKUP($A13,[1]SA2_ACT_2122!$C$2:$M$160,8,FALSE)</f>
        <v>0</v>
      </c>
      <c r="I13" s="19">
        <f>VLOOKUP($A13,[1]SA2_ACT_2122!$C$2:$M$160,9,FALSE)</f>
        <v>0</v>
      </c>
      <c r="J13" s="19">
        <f>VLOOKUP($A13,[1]SA2_ACT_2122!$C$2:$M$160,10,FALSE)</f>
        <v>3322.3</v>
      </c>
      <c r="K13" s="19">
        <f>VLOOKUP($A13,[1]SA2_ACT_2122!$C$2:$M$160,11,FALSE)</f>
        <v>3322.3</v>
      </c>
    </row>
    <row r="14" spans="1:256" ht="12.75" customHeight="1" x14ac:dyDescent="0.2">
      <c r="A14" s="14">
        <v>801011004</v>
      </c>
      <c r="B14" s="14" t="s">
        <v>23</v>
      </c>
      <c r="C14" s="19">
        <f>VLOOKUP($A14,[1]SA2_ACT_2122!$C$2:$M$160,3,FALSE)</f>
        <v>1</v>
      </c>
      <c r="D14" s="19">
        <f>VLOOKUP($A14,[1]SA2_ACT_2122!$C$2:$M$160,4,FALSE)</f>
        <v>0</v>
      </c>
      <c r="E14" s="19">
        <f>VLOOKUP($A14,[1]SA2_ACT_2122!$C$2:$M$160,5,FALSE)</f>
        <v>1</v>
      </c>
      <c r="F14" s="19">
        <f>VLOOKUP($A14,[1]SA2_ACT_2122!$C$2:$M$160,6,FALSE)</f>
        <v>355.5</v>
      </c>
      <c r="G14" s="19">
        <f>VLOOKUP($A14,[1]SA2_ACT_2122!$C$2:$M$160,7,FALSE)</f>
        <v>0</v>
      </c>
      <c r="H14" s="19">
        <f>VLOOKUP($A14,[1]SA2_ACT_2122!$C$2:$M$160,8,FALSE)</f>
        <v>419.2</v>
      </c>
      <c r="I14" s="19">
        <f>VLOOKUP($A14,[1]SA2_ACT_2122!$C$2:$M$160,9,FALSE)</f>
        <v>774.7</v>
      </c>
      <c r="J14" s="19">
        <f>VLOOKUP($A14,[1]SA2_ACT_2122!$C$2:$M$160,10,FALSE)</f>
        <v>1045.4000000000001</v>
      </c>
      <c r="K14" s="19">
        <f>VLOOKUP($A14,[1]SA2_ACT_2122!$C$2:$M$160,11,FALSE)</f>
        <v>1820.1</v>
      </c>
    </row>
    <row r="15" spans="1:256" ht="12.75" customHeight="1" x14ac:dyDescent="0.2">
      <c r="A15" s="14">
        <v>801011005</v>
      </c>
      <c r="B15" s="14" t="s">
        <v>24</v>
      </c>
      <c r="C15" s="19">
        <f>VLOOKUP($A15,[1]SA2_ACT_2122!$C$2:$M$160,3,FALSE)</f>
        <v>1</v>
      </c>
      <c r="D15" s="19">
        <f>VLOOKUP($A15,[1]SA2_ACT_2122!$C$2:$M$160,4,FALSE)</f>
        <v>0</v>
      </c>
      <c r="E15" s="19">
        <f>VLOOKUP($A15,[1]SA2_ACT_2122!$C$2:$M$160,5,FALSE)</f>
        <v>1</v>
      </c>
      <c r="F15" s="19">
        <f>VLOOKUP($A15,[1]SA2_ACT_2122!$C$2:$M$160,6,FALSE)</f>
        <v>439</v>
      </c>
      <c r="G15" s="19">
        <f>VLOOKUP($A15,[1]SA2_ACT_2122!$C$2:$M$160,7,FALSE)</f>
        <v>0</v>
      </c>
      <c r="H15" s="19">
        <f>VLOOKUP($A15,[1]SA2_ACT_2122!$C$2:$M$160,8,FALSE)</f>
        <v>701.3</v>
      </c>
      <c r="I15" s="19">
        <f>VLOOKUP($A15,[1]SA2_ACT_2122!$C$2:$M$160,9,FALSE)</f>
        <v>1140.3</v>
      </c>
      <c r="J15" s="19">
        <f>VLOOKUP($A15,[1]SA2_ACT_2122!$C$2:$M$160,10,FALSE)</f>
        <v>0</v>
      </c>
      <c r="K15" s="19">
        <f>VLOOKUP($A15,[1]SA2_ACT_2122!$C$2:$M$160,11,FALSE)</f>
        <v>1140.3</v>
      </c>
    </row>
    <row r="16" spans="1:256" ht="12.75" customHeight="1" x14ac:dyDescent="0.2">
      <c r="A16" s="14">
        <v>801011006</v>
      </c>
      <c r="B16" s="14" t="s">
        <v>25</v>
      </c>
      <c r="C16" s="19">
        <f>VLOOKUP($A16,[1]SA2_ACT_2122!$C$2:$M$160,3,FALSE)</f>
        <v>0</v>
      </c>
      <c r="D16" s="19">
        <f>VLOOKUP($A16,[1]SA2_ACT_2122!$C$2:$M$160,4,FALSE)</f>
        <v>0</v>
      </c>
      <c r="E16" s="19">
        <f>VLOOKUP($A16,[1]SA2_ACT_2122!$C$2:$M$160,5,FALSE)</f>
        <v>0</v>
      </c>
      <c r="F16" s="19">
        <f>VLOOKUP($A16,[1]SA2_ACT_2122!$C$2:$M$160,6,FALSE)</f>
        <v>0</v>
      </c>
      <c r="G16" s="19">
        <f>VLOOKUP($A16,[1]SA2_ACT_2122!$C$2:$M$160,7,FALSE)</f>
        <v>0</v>
      </c>
      <c r="H16" s="19">
        <f>VLOOKUP($A16,[1]SA2_ACT_2122!$C$2:$M$160,8,FALSE)</f>
        <v>636.29999999999995</v>
      </c>
      <c r="I16" s="19">
        <f>VLOOKUP($A16,[1]SA2_ACT_2122!$C$2:$M$160,9,FALSE)</f>
        <v>636.29999999999995</v>
      </c>
      <c r="J16" s="19">
        <f>VLOOKUP($A16,[1]SA2_ACT_2122!$C$2:$M$160,10,FALSE)</f>
        <v>0</v>
      </c>
      <c r="K16" s="19">
        <f>VLOOKUP($A16,[1]SA2_ACT_2122!$C$2:$M$160,11,FALSE)</f>
        <v>636.29999999999995</v>
      </c>
    </row>
    <row r="17" spans="1:11" ht="12.75" customHeight="1" x14ac:dyDescent="0.2">
      <c r="A17" s="14">
        <v>801011007</v>
      </c>
      <c r="B17" s="14" t="s">
        <v>26</v>
      </c>
      <c r="C17" s="19">
        <f>VLOOKUP($A17,[1]SA2_ACT_2122!$C$2:$M$160,3,FALSE)</f>
        <v>2</v>
      </c>
      <c r="D17" s="19">
        <f>VLOOKUP($A17,[1]SA2_ACT_2122!$C$2:$M$160,4,FALSE)</f>
        <v>0</v>
      </c>
      <c r="E17" s="19">
        <f>VLOOKUP($A17,[1]SA2_ACT_2122!$C$2:$M$160,5,FALSE)</f>
        <v>2</v>
      </c>
      <c r="F17" s="19">
        <f>VLOOKUP($A17,[1]SA2_ACT_2122!$C$2:$M$160,6,FALSE)</f>
        <v>683.8</v>
      </c>
      <c r="G17" s="19">
        <f>VLOOKUP($A17,[1]SA2_ACT_2122!$C$2:$M$160,7,FALSE)</f>
        <v>0</v>
      </c>
      <c r="H17" s="19">
        <f>VLOOKUP($A17,[1]SA2_ACT_2122!$C$2:$M$160,8,FALSE)</f>
        <v>775.1</v>
      </c>
      <c r="I17" s="19">
        <f>VLOOKUP($A17,[1]SA2_ACT_2122!$C$2:$M$160,9,FALSE)</f>
        <v>1458.8</v>
      </c>
      <c r="J17" s="19">
        <f>VLOOKUP($A17,[1]SA2_ACT_2122!$C$2:$M$160,10,FALSE)</f>
        <v>86.5</v>
      </c>
      <c r="K17" s="19">
        <f>VLOOKUP($A17,[1]SA2_ACT_2122!$C$2:$M$160,11,FALSE)</f>
        <v>1545.3</v>
      </c>
    </row>
    <row r="18" spans="1:11" ht="12.75" customHeight="1" x14ac:dyDescent="0.2">
      <c r="A18" s="14">
        <v>801011008</v>
      </c>
      <c r="B18" s="14" t="s">
        <v>27</v>
      </c>
      <c r="C18" s="19">
        <f>VLOOKUP($A18,[1]SA2_ACT_2122!$C$2:$M$160,3,FALSE)</f>
        <v>2</v>
      </c>
      <c r="D18" s="19">
        <f>VLOOKUP($A18,[1]SA2_ACT_2122!$C$2:$M$160,4,FALSE)</f>
        <v>0</v>
      </c>
      <c r="E18" s="19">
        <f>VLOOKUP($A18,[1]SA2_ACT_2122!$C$2:$M$160,5,FALSE)</f>
        <v>2</v>
      </c>
      <c r="F18" s="19">
        <f>VLOOKUP($A18,[1]SA2_ACT_2122!$C$2:$M$160,6,FALSE)</f>
        <v>768</v>
      </c>
      <c r="G18" s="19">
        <f>VLOOKUP($A18,[1]SA2_ACT_2122!$C$2:$M$160,7,FALSE)</f>
        <v>0</v>
      </c>
      <c r="H18" s="19">
        <f>VLOOKUP($A18,[1]SA2_ACT_2122!$C$2:$M$160,8,FALSE)</f>
        <v>411.4</v>
      </c>
      <c r="I18" s="19">
        <f>VLOOKUP($A18,[1]SA2_ACT_2122!$C$2:$M$160,9,FALSE)</f>
        <v>1179.5</v>
      </c>
      <c r="J18" s="19">
        <f>VLOOKUP($A18,[1]SA2_ACT_2122!$C$2:$M$160,10,FALSE)</f>
        <v>392.5</v>
      </c>
      <c r="K18" s="19">
        <f>VLOOKUP($A18,[1]SA2_ACT_2122!$C$2:$M$160,11,FALSE)</f>
        <v>1572</v>
      </c>
    </row>
    <row r="19" spans="1:11" ht="12.75" customHeight="1" x14ac:dyDescent="0.2">
      <c r="A19" s="14">
        <v>801011009</v>
      </c>
      <c r="B19" s="14" t="s">
        <v>28</v>
      </c>
      <c r="C19" s="19">
        <f>VLOOKUP($A19,[1]SA2_ACT_2122!$C$2:$M$160,3,FALSE)</f>
        <v>3</v>
      </c>
      <c r="D19" s="19">
        <f>VLOOKUP($A19,[1]SA2_ACT_2122!$C$2:$M$160,4,FALSE)</f>
        <v>0</v>
      </c>
      <c r="E19" s="19">
        <f>VLOOKUP($A19,[1]SA2_ACT_2122!$C$2:$M$160,5,FALSE)</f>
        <v>3</v>
      </c>
      <c r="F19" s="19">
        <f>VLOOKUP($A19,[1]SA2_ACT_2122!$C$2:$M$160,6,FALSE)</f>
        <v>899.4</v>
      </c>
      <c r="G19" s="19">
        <f>VLOOKUP($A19,[1]SA2_ACT_2122!$C$2:$M$160,7,FALSE)</f>
        <v>0</v>
      </c>
      <c r="H19" s="19">
        <f>VLOOKUP($A19,[1]SA2_ACT_2122!$C$2:$M$160,8,FALSE)</f>
        <v>689.8</v>
      </c>
      <c r="I19" s="19">
        <f>VLOOKUP($A19,[1]SA2_ACT_2122!$C$2:$M$160,9,FALSE)</f>
        <v>1589.2</v>
      </c>
      <c r="J19" s="19">
        <f>VLOOKUP($A19,[1]SA2_ACT_2122!$C$2:$M$160,10,FALSE)</f>
        <v>0</v>
      </c>
      <c r="K19" s="19">
        <f>VLOOKUP($A19,[1]SA2_ACT_2122!$C$2:$M$160,11,FALSE)</f>
        <v>1589.2</v>
      </c>
    </row>
    <row r="20" spans="1:11" ht="12.75" customHeight="1" x14ac:dyDescent="0.2">
      <c r="A20" s="14">
        <v>801011010</v>
      </c>
      <c r="B20" s="14" t="s">
        <v>29</v>
      </c>
      <c r="C20" s="19">
        <f>VLOOKUP($A20,[1]SA2_ACT_2122!$C$2:$M$160,3,FALSE)</f>
        <v>2</v>
      </c>
      <c r="D20" s="19">
        <f>VLOOKUP($A20,[1]SA2_ACT_2122!$C$2:$M$160,4,FALSE)</f>
        <v>0</v>
      </c>
      <c r="E20" s="19">
        <f>VLOOKUP($A20,[1]SA2_ACT_2122!$C$2:$M$160,5,FALSE)</f>
        <v>2</v>
      </c>
      <c r="F20" s="19">
        <f>VLOOKUP($A20,[1]SA2_ACT_2122!$C$2:$M$160,6,FALSE)</f>
        <v>1154.3</v>
      </c>
      <c r="G20" s="19">
        <f>VLOOKUP($A20,[1]SA2_ACT_2122!$C$2:$M$160,7,FALSE)</f>
        <v>0</v>
      </c>
      <c r="H20" s="19">
        <f>VLOOKUP($A20,[1]SA2_ACT_2122!$C$2:$M$160,8,FALSE)</f>
        <v>235.5</v>
      </c>
      <c r="I20" s="19">
        <f>VLOOKUP($A20,[1]SA2_ACT_2122!$C$2:$M$160,9,FALSE)</f>
        <v>1389.8</v>
      </c>
      <c r="J20" s="19">
        <f>VLOOKUP($A20,[1]SA2_ACT_2122!$C$2:$M$160,10,FALSE)</f>
        <v>189</v>
      </c>
      <c r="K20" s="19">
        <f>VLOOKUP($A20,[1]SA2_ACT_2122!$C$2:$M$160,11,FALSE)</f>
        <v>1578.7</v>
      </c>
    </row>
    <row r="21" spans="1:11" ht="12.75" customHeight="1" x14ac:dyDescent="0.2">
      <c r="A21" s="14">
        <v>801011011</v>
      </c>
      <c r="B21" s="14" t="s">
        <v>30</v>
      </c>
      <c r="C21" s="19">
        <f>VLOOKUP($A21,[1]SA2_ACT_2122!$C$2:$M$160,3,FALSE)</f>
        <v>2</v>
      </c>
      <c r="D21" s="19">
        <f>VLOOKUP($A21,[1]SA2_ACT_2122!$C$2:$M$160,4,FALSE)</f>
        <v>0</v>
      </c>
      <c r="E21" s="19">
        <f>VLOOKUP($A21,[1]SA2_ACT_2122!$C$2:$M$160,5,FALSE)</f>
        <v>2</v>
      </c>
      <c r="F21" s="19">
        <f>VLOOKUP($A21,[1]SA2_ACT_2122!$C$2:$M$160,6,FALSE)</f>
        <v>1101.8</v>
      </c>
      <c r="G21" s="19">
        <f>VLOOKUP($A21,[1]SA2_ACT_2122!$C$2:$M$160,7,FALSE)</f>
        <v>0</v>
      </c>
      <c r="H21" s="19">
        <f>VLOOKUP($A21,[1]SA2_ACT_2122!$C$2:$M$160,8,FALSE)</f>
        <v>809.7</v>
      </c>
      <c r="I21" s="19">
        <f>VLOOKUP($A21,[1]SA2_ACT_2122!$C$2:$M$160,9,FALSE)</f>
        <v>1911.5</v>
      </c>
      <c r="J21" s="19">
        <f>VLOOKUP($A21,[1]SA2_ACT_2122!$C$2:$M$160,10,FALSE)</f>
        <v>75.099999999999994</v>
      </c>
      <c r="K21" s="19">
        <f>VLOOKUP($A21,[1]SA2_ACT_2122!$C$2:$M$160,11,FALSE)</f>
        <v>1986.6</v>
      </c>
    </row>
    <row r="22" spans="1:11" ht="12.75" customHeight="1" x14ac:dyDescent="0.2">
      <c r="A22" s="14">
        <v>801011012</v>
      </c>
      <c r="B22" s="14" t="s">
        <v>31</v>
      </c>
      <c r="C22" s="19">
        <f>VLOOKUP($A22,[1]SA2_ACT_2122!$C$2:$M$160,3,FALSE)</f>
        <v>0</v>
      </c>
      <c r="D22" s="19">
        <f>VLOOKUP($A22,[1]SA2_ACT_2122!$C$2:$M$160,4,FALSE)</f>
        <v>0</v>
      </c>
      <c r="E22" s="19">
        <f>VLOOKUP($A22,[1]SA2_ACT_2122!$C$2:$M$160,5,FALSE)</f>
        <v>0</v>
      </c>
      <c r="F22" s="19">
        <f>VLOOKUP($A22,[1]SA2_ACT_2122!$C$2:$M$160,6,FALSE)</f>
        <v>0</v>
      </c>
      <c r="G22" s="19">
        <f>VLOOKUP($A22,[1]SA2_ACT_2122!$C$2:$M$160,7,FALSE)</f>
        <v>0</v>
      </c>
      <c r="H22" s="19">
        <f>VLOOKUP($A22,[1]SA2_ACT_2122!$C$2:$M$160,8,FALSE)</f>
        <v>0</v>
      </c>
      <c r="I22" s="19">
        <f>VLOOKUP($A22,[1]SA2_ACT_2122!$C$2:$M$160,9,FALSE)</f>
        <v>0</v>
      </c>
      <c r="J22" s="19">
        <f>VLOOKUP($A22,[1]SA2_ACT_2122!$C$2:$M$160,10,FALSE)</f>
        <v>0</v>
      </c>
      <c r="K22" s="19">
        <f>VLOOKUP($A22,[1]SA2_ACT_2122!$C$2:$M$160,11,FALSE)</f>
        <v>0</v>
      </c>
    </row>
    <row r="23" spans="1:11" ht="12.75" customHeight="1" x14ac:dyDescent="0.2">
      <c r="A23" s="14">
        <v>801011013</v>
      </c>
      <c r="B23" s="14" t="s">
        <v>32</v>
      </c>
      <c r="C23" s="19">
        <f>VLOOKUP($A23,[1]SA2_ACT_2122!$C$2:$M$160,3,FALSE)</f>
        <v>1</v>
      </c>
      <c r="D23" s="19">
        <f>VLOOKUP($A23,[1]SA2_ACT_2122!$C$2:$M$160,4,FALSE)</f>
        <v>2</v>
      </c>
      <c r="E23" s="19">
        <f>VLOOKUP($A23,[1]SA2_ACT_2122!$C$2:$M$160,5,FALSE)</f>
        <v>3</v>
      </c>
      <c r="F23" s="19">
        <f>VLOOKUP($A23,[1]SA2_ACT_2122!$C$2:$M$160,6,FALSE)</f>
        <v>124.5</v>
      </c>
      <c r="G23" s="19">
        <f>VLOOKUP($A23,[1]SA2_ACT_2122!$C$2:$M$160,7,FALSE)</f>
        <v>763</v>
      </c>
      <c r="H23" s="19">
        <f>VLOOKUP($A23,[1]SA2_ACT_2122!$C$2:$M$160,8,FALSE)</f>
        <v>557</v>
      </c>
      <c r="I23" s="19">
        <f>VLOOKUP($A23,[1]SA2_ACT_2122!$C$2:$M$160,9,FALSE)</f>
        <v>1444.5</v>
      </c>
      <c r="J23" s="19">
        <f>VLOOKUP($A23,[1]SA2_ACT_2122!$C$2:$M$160,10,FALSE)</f>
        <v>0</v>
      </c>
      <c r="K23" s="19">
        <f>VLOOKUP($A23,[1]SA2_ACT_2122!$C$2:$M$160,11,FALSE)</f>
        <v>1444.5</v>
      </c>
    </row>
    <row r="24" spans="1:11" ht="12.75" customHeight="1" x14ac:dyDescent="0.2">
      <c r="A24" s="14">
        <v>801011014</v>
      </c>
      <c r="B24" s="14" t="s">
        <v>33</v>
      </c>
      <c r="C24" s="19">
        <f>VLOOKUP($A24,[1]SA2_ACT_2122!$C$2:$M$160,3,FALSE)</f>
        <v>2</v>
      </c>
      <c r="D24" s="19">
        <f>VLOOKUP($A24,[1]SA2_ACT_2122!$C$2:$M$160,4,FALSE)</f>
        <v>0</v>
      </c>
      <c r="E24" s="19">
        <f>VLOOKUP($A24,[1]SA2_ACT_2122!$C$2:$M$160,5,FALSE)</f>
        <v>2</v>
      </c>
      <c r="F24" s="19">
        <f>VLOOKUP($A24,[1]SA2_ACT_2122!$C$2:$M$160,6,FALSE)</f>
        <v>555.9</v>
      </c>
      <c r="G24" s="19">
        <f>VLOOKUP($A24,[1]SA2_ACT_2122!$C$2:$M$160,7,FALSE)</f>
        <v>0</v>
      </c>
      <c r="H24" s="19">
        <f>VLOOKUP($A24,[1]SA2_ACT_2122!$C$2:$M$160,8,FALSE)</f>
        <v>503.4</v>
      </c>
      <c r="I24" s="19">
        <f>VLOOKUP($A24,[1]SA2_ACT_2122!$C$2:$M$160,9,FALSE)</f>
        <v>1059.3</v>
      </c>
      <c r="J24" s="19">
        <f>VLOOKUP($A24,[1]SA2_ACT_2122!$C$2:$M$160,10,FALSE)</f>
        <v>0</v>
      </c>
      <c r="K24" s="19">
        <f>VLOOKUP($A24,[1]SA2_ACT_2122!$C$2:$M$160,11,FALSE)</f>
        <v>1059.3</v>
      </c>
    </row>
    <row r="25" spans="1:11" ht="12.75" customHeight="1" x14ac:dyDescent="0.2">
      <c r="A25" s="14">
        <v>801011015</v>
      </c>
      <c r="B25" s="14" t="s">
        <v>34</v>
      </c>
      <c r="C25" s="19">
        <f>VLOOKUP($A25,[1]SA2_ACT_2122!$C$2:$M$160,3,FALSE)</f>
        <v>9</v>
      </c>
      <c r="D25" s="19">
        <f>VLOOKUP($A25,[1]SA2_ACT_2122!$C$2:$M$160,4,FALSE)</f>
        <v>5</v>
      </c>
      <c r="E25" s="19">
        <f>VLOOKUP($A25,[1]SA2_ACT_2122!$C$2:$M$160,5,FALSE)</f>
        <v>14</v>
      </c>
      <c r="F25" s="19">
        <f>VLOOKUP($A25,[1]SA2_ACT_2122!$C$2:$M$160,6,FALSE)</f>
        <v>2762.8</v>
      </c>
      <c r="G25" s="19">
        <f>VLOOKUP($A25,[1]SA2_ACT_2122!$C$2:$M$160,7,FALSE)</f>
        <v>1311.8</v>
      </c>
      <c r="H25" s="19">
        <f>VLOOKUP($A25,[1]SA2_ACT_2122!$C$2:$M$160,8,FALSE)</f>
        <v>111.9</v>
      </c>
      <c r="I25" s="19">
        <f>VLOOKUP($A25,[1]SA2_ACT_2122!$C$2:$M$160,9,FALSE)</f>
        <v>4186.3999999999996</v>
      </c>
      <c r="J25" s="19">
        <f>VLOOKUP($A25,[1]SA2_ACT_2122!$C$2:$M$160,10,FALSE)</f>
        <v>258</v>
      </c>
      <c r="K25" s="19">
        <f>VLOOKUP($A25,[1]SA2_ACT_2122!$C$2:$M$160,11,FALSE)</f>
        <v>4444.3999999999996</v>
      </c>
    </row>
    <row r="26" spans="1:11" ht="12.75" customHeight="1" x14ac:dyDescent="0.2">
      <c r="A26" s="14">
        <v>801011016</v>
      </c>
      <c r="B26" s="14" t="s">
        <v>35</v>
      </c>
      <c r="C26" s="19">
        <f>VLOOKUP($A26,[1]SA2_ACT_2122!$C$2:$M$160,3,FALSE)</f>
        <v>8</v>
      </c>
      <c r="D26" s="19">
        <f>VLOOKUP($A26,[1]SA2_ACT_2122!$C$2:$M$160,4,FALSE)</f>
        <v>0</v>
      </c>
      <c r="E26" s="19">
        <f>VLOOKUP($A26,[1]SA2_ACT_2122!$C$2:$M$160,5,FALSE)</f>
        <v>8</v>
      </c>
      <c r="F26" s="19">
        <f>VLOOKUP($A26,[1]SA2_ACT_2122!$C$2:$M$160,6,FALSE)</f>
        <v>2678.3</v>
      </c>
      <c r="G26" s="19">
        <f>VLOOKUP($A26,[1]SA2_ACT_2122!$C$2:$M$160,7,FALSE)</f>
        <v>0</v>
      </c>
      <c r="H26" s="19">
        <f>VLOOKUP($A26,[1]SA2_ACT_2122!$C$2:$M$160,8,FALSE)</f>
        <v>1193.9000000000001</v>
      </c>
      <c r="I26" s="19">
        <f>VLOOKUP($A26,[1]SA2_ACT_2122!$C$2:$M$160,9,FALSE)</f>
        <v>3872.2</v>
      </c>
      <c r="J26" s="19">
        <f>VLOOKUP($A26,[1]SA2_ACT_2122!$C$2:$M$160,10,FALSE)</f>
        <v>0</v>
      </c>
      <c r="K26" s="19">
        <f>VLOOKUP($A26,[1]SA2_ACT_2122!$C$2:$M$160,11,FALSE)</f>
        <v>3872.2</v>
      </c>
    </row>
    <row r="27" spans="1:11" ht="12.75" customHeight="1" x14ac:dyDescent="0.2">
      <c r="A27" s="14">
        <v>801011017</v>
      </c>
      <c r="B27" s="14" t="s">
        <v>36</v>
      </c>
      <c r="C27" s="19">
        <f>VLOOKUP($A27,[1]SA2_ACT_2122!$C$2:$M$160,3,FALSE)</f>
        <v>0</v>
      </c>
      <c r="D27" s="19">
        <f>VLOOKUP($A27,[1]SA2_ACT_2122!$C$2:$M$160,4,FALSE)</f>
        <v>2</v>
      </c>
      <c r="E27" s="19">
        <f>VLOOKUP($A27,[1]SA2_ACT_2122!$C$2:$M$160,5,FALSE)</f>
        <v>2</v>
      </c>
      <c r="F27" s="19">
        <f>VLOOKUP($A27,[1]SA2_ACT_2122!$C$2:$M$160,6,FALSE)</f>
        <v>0</v>
      </c>
      <c r="G27" s="19">
        <f>VLOOKUP($A27,[1]SA2_ACT_2122!$C$2:$M$160,7,FALSE)</f>
        <v>533.6</v>
      </c>
      <c r="H27" s="19">
        <f>VLOOKUP($A27,[1]SA2_ACT_2122!$C$2:$M$160,8,FALSE)</f>
        <v>544.70000000000005</v>
      </c>
      <c r="I27" s="19">
        <f>VLOOKUP($A27,[1]SA2_ACT_2122!$C$2:$M$160,9,FALSE)</f>
        <v>1078.3</v>
      </c>
      <c r="J27" s="19">
        <f>VLOOKUP($A27,[1]SA2_ACT_2122!$C$2:$M$160,10,FALSE)</f>
        <v>0</v>
      </c>
      <c r="K27" s="19">
        <f>VLOOKUP($A27,[1]SA2_ACT_2122!$C$2:$M$160,11,FALSE)</f>
        <v>1078.3</v>
      </c>
    </row>
    <row r="28" spans="1:11" ht="12.75" customHeight="1" x14ac:dyDescent="0.2">
      <c r="A28" s="14">
        <v>801011018</v>
      </c>
      <c r="B28" s="14" t="s">
        <v>37</v>
      </c>
      <c r="C28" s="19">
        <f>VLOOKUP($A28,[1]SA2_ACT_2122!$C$2:$M$160,3,FALSE)</f>
        <v>0</v>
      </c>
      <c r="D28" s="19">
        <f>VLOOKUP($A28,[1]SA2_ACT_2122!$C$2:$M$160,4,FALSE)</f>
        <v>0</v>
      </c>
      <c r="E28" s="19">
        <f>VLOOKUP($A28,[1]SA2_ACT_2122!$C$2:$M$160,5,FALSE)</f>
        <v>0</v>
      </c>
      <c r="F28" s="19">
        <f>VLOOKUP($A28,[1]SA2_ACT_2122!$C$2:$M$160,6,FALSE)</f>
        <v>0</v>
      </c>
      <c r="G28" s="19">
        <f>VLOOKUP($A28,[1]SA2_ACT_2122!$C$2:$M$160,7,FALSE)</f>
        <v>0</v>
      </c>
      <c r="H28" s="19">
        <f>VLOOKUP($A28,[1]SA2_ACT_2122!$C$2:$M$160,8,FALSE)</f>
        <v>30</v>
      </c>
      <c r="I28" s="19">
        <f>VLOOKUP($A28,[1]SA2_ACT_2122!$C$2:$M$160,9,FALSE)</f>
        <v>30</v>
      </c>
      <c r="J28" s="19">
        <f>VLOOKUP($A28,[1]SA2_ACT_2122!$C$2:$M$160,10,FALSE)</f>
        <v>0</v>
      </c>
      <c r="K28" s="19">
        <f>VLOOKUP($A28,[1]SA2_ACT_2122!$C$2:$M$160,11,FALSE)</f>
        <v>30</v>
      </c>
    </row>
    <row r="29" spans="1:11" ht="12.75" customHeight="1" x14ac:dyDescent="0.2">
      <c r="A29" s="14">
        <v>801011019</v>
      </c>
      <c r="B29" s="14" t="s">
        <v>38</v>
      </c>
      <c r="C29" s="19">
        <f>VLOOKUP($A29,[1]SA2_ACT_2122!$C$2:$M$160,3,FALSE)</f>
        <v>2</v>
      </c>
      <c r="D29" s="19">
        <f>VLOOKUP($A29,[1]SA2_ACT_2122!$C$2:$M$160,4,FALSE)</f>
        <v>6</v>
      </c>
      <c r="E29" s="19">
        <f>VLOOKUP($A29,[1]SA2_ACT_2122!$C$2:$M$160,5,FALSE)</f>
        <v>8</v>
      </c>
      <c r="F29" s="19">
        <f>VLOOKUP($A29,[1]SA2_ACT_2122!$C$2:$M$160,6,FALSE)</f>
        <v>222</v>
      </c>
      <c r="G29" s="19">
        <f>VLOOKUP($A29,[1]SA2_ACT_2122!$C$2:$M$160,7,FALSE)</f>
        <v>1212</v>
      </c>
      <c r="H29" s="19">
        <f>VLOOKUP($A29,[1]SA2_ACT_2122!$C$2:$M$160,8,FALSE)</f>
        <v>376.7</v>
      </c>
      <c r="I29" s="19">
        <f>VLOOKUP($A29,[1]SA2_ACT_2122!$C$2:$M$160,9,FALSE)</f>
        <v>1810.7</v>
      </c>
      <c r="J29" s="19">
        <f>VLOOKUP($A29,[1]SA2_ACT_2122!$C$2:$M$160,10,FALSE)</f>
        <v>0</v>
      </c>
      <c r="K29" s="19">
        <f>VLOOKUP($A29,[1]SA2_ACT_2122!$C$2:$M$160,11,FALSE)</f>
        <v>1810.7</v>
      </c>
    </row>
    <row r="30" spans="1:11" ht="12.75" customHeight="1" x14ac:dyDescent="0.2">
      <c r="A30" s="14">
        <v>801011020</v>
      </c>
      <c r="B30" s="14" t="s">
        <v>39</v>
      </c>
      <c r="C30" s="19">
        <f>VLOOKUP($A30,[1]SA2_ACT_2122!$C$2:$M$160,3,FALSE)</f>
        <v>5</v>
      </c>
      <c r="D30" s="19">
        <f>VLOOKUP($A30,[1]SA2_ACT_2122!$C$2:$M$160,4,FALSE)</f>
        <v>0</v>
      </c>
      <c r="E30" s="19">
        <f>VLOOKUP($A30,[1]SA2_ACT_2122!$C$2:$M$160,5,FALSE)</f>
        <v>5</v>
      </c>
      <c r="F30" s="19">
        <f>VLOOKUP($A30,[1]SA2_ACT_2122!$C$2:$M$160,6,FALSE)</f>
        <v>2085.6999999999998</v>
      </c>
      <c r="G30" s="19">
        <f>VLOOKUP($A30,[1]SA2_ACT_2122!$C$2:$M$160,7,FALSE)</f>
        <v>0</v>
      </c>
      <c r="H30" s="19">
        <f>VLOOKUP($A30,[1]SA2_ACT_2122!$C$2:$M$160,8,FALSE)</f>
        <v>891.1</v>
      </c>
      <c r="I30" s="19">
        <f>VLOOKUP($A30,[1]SA2_ACT_2122!$C$2:$M$160,9,FALSE)</f>
        <v>2976.7</v>
      </c>
      <c r="J30" s="19">
        <f>VLOOKUP($A30,[1]SA2_ACT_2122!$C$2:$M$160,10,FALSE)</f>
        <v>215.6</v>
      </c>
      <c r="K30" s="19">
        <f>VLOOKUP($A30,[1]SA2_ACT_2122!$C$2:$M$160,11,FALSE)</f>
        <v>3192.3</v>
      </c>
    </row>
    <row r="31" spans="1:11" ht="12.75" customHeight="1" x14ac:dyDescent="0.2">
      <c r="A31" s="14">
        <v>801011021</v>
      </c>
      <c r="B31" s="14" t="s">
        <v>40</v>
      </c>
      <c r="C31" s="19">
        <f>VLOOKUP($A31,[1]SA2_ACT_2122!$C$2:$M$160,3,FALSE)</f>
        <v>0</v>
      </c>
      <c r="D31" s="19">
        <f>VLOOKUP($A31,[1]SA2_ACT_2122!$C$2:$M$160,4,FALSE)</f>
        <v>0</v>
      </c>
      <c r="E31" s="19">
        <f>VLOOKUP($A31,[1]SA2_ACT_2122!$C$2:$M$160,5,FALSE)</f>
        <v>0</v>
      </c>
      <c r="F31" s="19">
        <f>VLOOKUP($A31,[1]SA2_ACT_2122!$C$2:$M$160,6,FALSE)</f>
        <v>0</v>
      </c>
      <c r="G31" s="19">
        <f>VLOOKUP($A31,[1]SA2_ACT_2122!$C$2:$M$160,7,FALSE)</f>
        <v>0</v>
      </c>
      <c r="H31" s="19">
        <f>VLOOKUP($A31,[1]SA2_ACT_2122!$C$2:$M$160,8,FALSE)</f>
        <v>212.4</v>
      </c>
      <c r="I31" s="19">
        <f>VLOOKUP($A31,[1]SA2_ACT_2122!$C$2:$M$160,9,FALSE)</f>
        <v>212.4</v>
      </c>
      <c r="J31" s="19">
        <f>VLOOKUP($A31,[1]SA2_ACT_2122!$C$2:$M$160,10,FALSE)</f>
        <v>1093.4000000000001</v>
      </c>
      <c r="K31" s="19">
        <f>VLOOKUP($A31,[1]SA2_ACT_2122!$C$2:$M$160,11,FALSE)</f>
        <v>1305.8</v>
      </c>
    </row>
    <row r="32" spans="1:11" ht="12.75" customHeight="1" x14ac:dyDescent="0.2">
      <c r="A32" s="14">
        <v>801011022</v>
      </c>
      <c r="B32" s="14" t="s">
        <v>41</v>
      </c>
      <c r="C32" s="19">
        <f>VLOOKUP($A32,[1]SA2_ACT_2122!$C$2:$M$160,3,FALSE)</f>
        <v>3</v>
      </c>
      <c r="D32" s="19">
        <f>VLOOKUP($A32,[1]SA2_ACT_2122!$C$2:$M$160,4,FALSE)</f>
        <v>0</v>
      </c>
      <c r="E32" s="19">
        <f>VLOOKUP($A32,[1]SA2_ACT_2122!$C$2:$M$160,5,FALSE)</f>
        <v>3</v>
      </c>
      <c r="F32" s="19">
        <f>VLOOKUP($A32,[1]SA2_ACT_2122!$C$2:$M$160,6,FALSE)</f>
        <v>855.8</v>
      </c>
      <c r="G32" s="19">
        <f>VLOOKUP($A32,[1]SA2_ACT_2122!$C$2:$M$160,7,FALSE)</f>
        <v>0</v>
      </c>
      <c r="H32" s="19">
        <f>VLOOKUP($A32,[1]SA2_ACT_2122!$C$2:$M$160,8,FALSE)</f>
        <v>623.5</v>
      </c>
      <c r="I32" s="19">
        <f>VLOOKUP($A32,[1]SA2_ACT_2122!$C$2:$M$160,9,FALSE)</f>
        <v>1479.2</v>
      </c>
      <c r="J32" s="19">
        <f>VLOOKUP($A32,[1]SA2_ACT_2122!$C$2:$M$160,10,FALSE)</f>
        <v>0</v>
      </c>
      <c r="K32" s="19">
        <f>VLOOKUP($A32,[1]SA2_ACT_2122!$C$2:$M$160,11,FALSE)</f>
        <v>1479.2</v>
      </c>
    </row>
    <row r="33" spans="1:11" ht="12.75" customHeight="1" x14ac:dyDescent="0.2">
      <c r="A33" s="14">
        <v>801011023</v>
      </c>
      <c r="B33" s="14" t="s">
        <v>42</v>
      </c>
      <c r="C33" s="19">
        <f>VLOOKUP($A33,[1]SA2_ACT_2122!$C$2:$M$160,3,FALSE)</f>
        <v>4</v>
      </c>
      <c r="D33" s="19">
        <f>VLOOKUP($A33,[1]SA2_ACT_2122!$C$2:$M$160,4,FALSE)</f>
        <v>0</v>
      </c>
      <c r="E33" s="19">
        <f>VLOOKUP($A33,[1]SA2_ACT_2122!$C$2:$M$160,5,FALSE)</f>
        <v>4</v>
      </c>
      <c r="F33" s="19">
        <f>VLOOKUP($A33,[1]SA2_ACT_2122!$C$2:$M$160,6,FALSE)</f>
        <v>907.5</v>
      </c>
      <c r="G33" s="19">
        <f>VLOOKUP($A33,[1]SA2_ACT_2122!$C$2:$M$160,7,FALSE)</f>
        <v>0</v>
      </c>
      <c r="H33" s="19">
        <f>VLOOKUP($A33,[1]SA2_ACT_2122!$C$2:$M$160,8,FALSE)</f>
        <v>173.2</v>
      </c>
      <c r="I33" s="19">
        <f>VLOOKUP($A33,[1]SA2_ACT_2122!$C$2:$M$160,9,FALSE)</f>
        <v>1080.5999999999999</v>
      </c>
      <c r="J33" s="19">
        <f>VLOOKUP($A33,[1]SA2_ACT_2122!$C$2:$M$160,10,FALSE)</f>
        <v>0</v>
      </c>
      <c r="K33" s="19">
        <f>VLOOKUP($A33,[1]SA2_ACT_2122!$C$2:$M$160,11,FALSE)</f>
        <v>1080.5999999999999</v>
      </c>
    </row>
    <row r="34" spans="1:11" ht="12.75" customHeight="1" x14ac:dyDescent="0.2">
      <c r="A34" s="14">
        <v>801011024</v>
      </c>
      <c r="B34" s="14" t="s">
        <v>43</v>
      </c>
      <c r="C34" s="19">
        <f>VLOOKUP($A34,[1]SA2_ACT_2122!$C$2:$M$160,3,FALSE)</f>
        <v>2</v>
      </c>
      <c r="D34" s="19">
        <f>VLOOKUP($A34,[1]SA2_ACT_2122!$C$2:$M$160,4,FALSE)</f>
        <v>0</v>
      </c>
      <c r="E34" s="19">
        <f>VLOOKUP($A34,[1]SA2_ACT_2122!$C$2:$M$160,5,FALSE)</f>
        <v>2</v>
      </c>
      <c r="F34" s="19">
        <f>VLOOKUP($A34,[1]SA2_ACT_2122!$C$2:$M$160,6,FALSE)</f>
        <v>448.7</v>
      </c>
      <c r="G34" s="19">
        <f>VLOOKUP($A34,[1]SA2_ACT_2122!$C$2:$M$160,7,FALSE)</f>
        <v>0</v>
      </c>
      <c r="H34" s="19">
        <f>VLOOKUP($A34,[1]SA2_ACT_2122!$C$2:$M$160,8,FALSE)</f>
        <v>381.9</v>
      </c>
      <c r="I34" s="19">
        <f>VLOOKUP($A34,[1]SA2_ACT_2122!$C$2:$M$160,9,FALSE)</f>
        <v>830.5</v>
      </c>
      <c r="J34" s="19">
        <f>VLOOKUP($A34,[1]SA2_ACT_2122!$C$2:$M$160,10,FALSE)</f>
        <v>0</v>
      </c>
      <c r="K34" s="19">
        <f>VLOOKUP($A34,[1]SA2_ACT_2122!$C$2:$M$160,11,FALSE)</f>
        <v>830.5</v>
      </c>
    </row>
    <row r="35" spans="1:11" ht="12.75" customHeight="1" x14ac:dyDescent="0.2">
      <c r="A35" s="14">
        <v>801011025</v>
      </c>
      <c r="B35" s="14" t="s">
        <v>44</v>
      </c>
      <c r="C35" s="19">
        <f>VLOOKUP($A35,[1]SA2_ACT_2122!$C$2:$M$160,3,FALSE)</f>
        <v>1</v>
      </c>
      <c r="D35" s="19">
        <f>VLOOKUP($A35,[1]SA2_ACT_2122!$C$2:$M$160,4,FALSE)</f>
        <v>0</v>
      </c>
      <c r="E35" s="19">
        <f>VLOOKUP($A35,[1]SA2_ACT_2122!$C$2:$M$160,5,FALSE)</f>
        <v>1</v>
      </c>
      <c r="F35" s="19">
        <f>VLOOKUP($A35,[1]SA2_ACT_2122!$C$2:$M$160,6,FALSE)</f>
        <v>171.8</v>
      </c>
      <c r="G35" s="19">
        <f>VLOOKUP($A35,[1]SA2_ACT_2122!$C$2:$M$160,7,FALSE)</f>
        <v>0</v>
      </c>
      <c r="H35" s="19">
        <f>VLOOKUP($A35,[1]SA2_ACT_2122!$C$2:$M$160,8,FALSE)</f>
        <v>357.5</v>
      </c>
      <c r="I35" s="19">
        <f>VLOOKUP($A35,[1]SA2_ACT_2122!$C$2:$M$160,9,FALSE)</f>
        <v>529.29999999999995</v>
      </c>
      <c r="J35" s="19">
        <f>VLOOKUP($A35,[1]SA2_ACT_2122!$C$2:$M$160,10,FALSE)</f>
        <v>0</v>
      </c>
      <c r="K35" s="19">
        <f>VLOOKUP($A35,[1]SA2_ACT_2122!$C$2:$M$160,11,FALSE)</f>
        <v>529.29999999999995</v>
      </c>
    </row>
    <row r="36" spans="1:11" ht="12.75" customHeight="1" x14ac:dyDescent="0.2">
      <c r="A36" s="14">
        <v>801011026</v>
      </c>
      <c r="B36" s="14" t="s">
        <v>45</v>
      </c>
      <c r="C36" s="19">
        <f>VLOOKUP($A36,[1]SA2_ACT_2122!$C$2:$M$160,3,FALSE)</f>
        <v>1</v>
      </c>
      <c r="D36" s="19">
        <f>VLOOKUP($A36,[1]SA2_ACT_2122!$C$2:$M$160,4,FALSE)</f>
        <v>14</v>
      </c>
      <c r="E36" s="19">
        <f>VLOOKUP($A36,[1]SA2_ACT_2122!$C$2:$M$160,5,FALSE)</f>
        <v>15</v>
      </c>
      <c r="F36" s="19">
        <f>VLOOKUP($A36,[1]SA2_ACT_2122!$C$2:$M$160,6,FALSE)</f>
        <v>516</v>
      </c>
      <c r="G36" s="19">
        <f>VLOOKUP($A36,[1]SA2_ACT_2122!$C$2:$M$160,7,FALSE)</f>
        <v>3343.5</v>
      </c>
      <c r="H36" s="19">
        <f>VLOOKUP($A36,[1]SA2_ACT_2122!$C$2:$M$160,8,FALSE)</f>
        <v>801.9</v>
      </c>
      <c r="I36" s="19">
        <f>VLOOKUP($A36,[1]SA2_ACT_2122!$C$2:$M$160,9,FALSE)</f>
        <v>4661.3999999999996</v>
      </c>
      <c r="J36" s="19">
        <f>VLOOKUP($A36,[1]SA2_ACT_2122!$C$2:$M$160,10,FALSE)</f>
        <v>0</v>
      </c>
      <c r="K36" s="19">
        <f>VLOOKUP($A36,[1]SA2_ACT_2122!$C$2:$M$160,11,FALSE)</f>
        <v>4661.3999999999996</v>
      </c>
    </row>
    <row r="37" spans="1:11" ht="12.75" customHeight="1" x14ac:dyDescent="0.2">
      <c r="A37" s="14">
        <v>801011111</v>
      </c>
      <c r="B37" s="14" t="s">
        <v>46</v>
      </c>
      <c r="C37" s="19">
        <f>VLOOKUP($A37,[1]SA2_ACT_2122!$C$2:$M$160,3,FALSE)</f>
        <v>0</v>
      </c>
      <c r="D37" s="19">
        <f>VLOOKUP($A37,[1]SA2_ACT_2122!$C$2:$M$160,4,FALSE)</f>
        <v>0</v>
      </c>
      <c r="E37" s="19">
        <f>VLOOKUP($A37,[1]SA2_ACT_2122!$C$2:$M$160,5,FALSE)</f>
        <v>0</v>
      </c>
      <c r="F37" s="19">
        <f>VLOOKUP($A37,[1]SA2_ACT_2122!$C$2:$M$160,6,FALSE)</f>
        <v>0</v>
      </c>
      <c r="G37" s="19">
        <f>VLOOKUP($A37,[1]SA2_ACT_2122!$C$2:$M$160,7,FALSE)</f>
        <v>0</v>
      </c>
      <c r="H37" s="19">
        <f>VLOOKUP($A37,[1]SA2_ACT_2122!$C$2:$M$160,8,FALSE)</f>
        <v>0</v>
      </c>
      <c r="I37" s="19">
        <f>VLOOKUP($A37,[1]SA2_ACT_2122!$C$2:$M$160,9,FALSE)</f>
        <v>0</v>
      </c>
      <c r="J37" s="19">
        <f>VLOOKUP($A37,[1]SA2_ACT_2122!$C$2:$M$160,10,FALSE)</f>
        <v>0</v>
      </c>
      <c r="K37" s="19">
        <f>VLOOKUP($A37,[1]SA2_ACT_2122!$C$2:$M$160,11,FALSE)</f>
        <v>0</v>
      </c>
    </row>
    <row r="38" spans="1:11" ht="12.75" customHeight="1" x14ac:dyDescent="0.2">
      <c r="A38" s="14">
        <v>801011142</v>
      </c>
      <c r="B38" s="14" t="s">
        <v>161</v>
      </c>
      <c r="C38" s="19">
        <f>VLOOKUP($A38,[1]SA2_ACT_2122!$C$2:$M$160,3,FALSE)</f>
        <v>0</v>
      </c>
      <c r="D38" s="19">
        <f>VLOOKUP($A38,[1]SA2_ACT_2122!$C$2:$M$160,4,FALSE)</f>
        <v>0</v>
      </c>
      <c r="E38" s="19">
        <f>VLOOKUP($A38,[1]SA2_ACT_2122!$C$2:$M$160,5,FALSE)</f>
        <v>0</v>
      </c>
      <c r="F38" s="19">
        <f>VLOOKUP($A38,[1]SA2_ACT_2122!$C$2:$M$160,6,FALSE)</f>
        <v>0</v>
      </c>
      <c r="G38" s="19">
        <f>VLOOKUP($A38,[1]SA2_ACT_2122!$C$2:$M$160,7,FALSE)</f>
        <v>0</v>
      </c>
      <c r="H38" s="19">
        <f>VLOOKUP($A38,[1]SA2_ACT_2122!$C$2:$M$160,8,FALSE)</f>
        <v>0</v>
      </c>
      <c r="I38" s="19">
        <f>VLOOKUP($A38,[1]SA2_ACT_2122!$C$2:$M$160,9,FALSE)</f>
        <v>0</v>
      </c>
      <c r="J38" s="19">
        <f>VLOOKUP($A38,[1]SA2_ACT_2122!$C$2:$M$160,10,FALSE)</f>
        <v>0</v>
      </c>
      <c r="K38" s="19">
        <f>VLOOKUP($A38,[1]SA2_ACT_2122!$C$2:$M$160,11,FALSE)</f>
        <v>0</v>
      </c>
    </row>
    <row r="39" spans="1:11" ht="12.75" customHeight="1" x14ac:dyDescent="0.2">
      <c r="A39" s="14">
        <v>801011143</v>
      </c>
      <c r="B39" s="14" t="s">
        <v>162</v>
      </c>
      <c r="C39" s="19">
        <f>VLOOKUP($A39,[1]SA2_ACT_2122!$C$2:$M$160,3,FALSE)</f>
        <v>120</v>
      </c>
      <c r="D39" s="19">
        <f>VLOOKUP($A39,[1]SA2_ACT_2122!$C$2:$M$160,4,FALSE)</f>
        <v>14</v>
      </c>
      <c r="E39" s="19">
        <f>VLOOKUP($A39,[1]SA2_ACT_2122!$C$2:$M$160,5,FALSE)</f>
        <v>134</v>
      </c>
      <c r="F39" s="19">
        <f>VLOOKUP($A39,[1]SA2_ACT_2122!$C$2:$M$160,6,FALSE)</f>
        <v>38823.800000000003</v>
      </c>
      <c r="G39" s="19">
        <f>VLOOKUP($A39,[1]SA2_ACT_2122!$C$2:$M$160,7,FALSE)</f>
        <v>3493.2</v>
      </c>
      <c r="H39" s="19">
        <f>VLOOKUP($A39,[1]SA2_ACT_2122!$C$2:$M$160,8,FALSE)</f>
        <v>378.2</v>
      </c>
      <c r="I39" s="19">
        <f>VLOOKUP($A39,[1]SA2_ACT_2122!$C$2:$M$160,9,FALSE)</f>
        <v>42695.199999999997</v>
      </c>
      <c r="J39" s="19">
        <f>VLOOKUP($A39,[1]SA2_ACT_2122!$C$2:$M$160,10,FALSE)</f>
        <v>0</v>
      </c>
      <c r="K39" s="19">
        <f>VLOOKUP($A39,[1]SA2_ACT_2122!$C$2:$M$160,11,FALSE)</f>
        <v>42695.199999999997</v>
      </c>
    </row>
    <row r="40" spans="1:11" ht="12.75" customHeight="1" x14ac:dyDescent="0.2">
      <c r="A40" s="14">
        <v>801011144</v>
      </c>
      <c r="B40" s="14" t="s">
        <v>47</v>
      </c>
      <c r="C40" s="19">
        <f>VLOOKUP($A40,[1]SA2_ACT_2122!$C$2:$M$160,3,FALSE)</f>
        <v>0</v>
      </c>
      <c r="D40" s="19">
        <f>VLOOKUP($A40,[1]SA2_ACT_2122!$C$2:$M$160,4,FALSE)</f>
        <v>0</v>
      </c>
      <c r="E40" s="19">
        <f>VLOOKUP($A40,[1]SA2_ACT_2122!$C$2:$M$160,5,FALSE)</f>
        <v>0</v>
      </c>
      <c r="F40" s="19">
        <f>VLOOKUP($A40,[1]SA2_ACT_2122!$C$2:$M$160,6,FALSE)</f>
        <v>0</v>
      </c>
      <c r="G40" s="19">
        <f>VLOOKUP($A40,[1]SA2_ACT_2122!$C$2:$M$160,7,FALSE)</f>
        <v>0</v>
      </c>
      <c r="H40" s="19">
        <f>VLOOKUP($A40,[1]SA2_ACT_2122!$C$2:$M$160,8,FALSE)</f>
        <v>0</v>
      </c>
      <c r="I40" s="19">
        <f>VLOOKUP($A40,[1]SA2_ACT_2122!$C$2:$M$160,9,FALSE)</f>
        <v>0</v>
      </c>
      <c r="J40" s="19">
        <f>VLOOKUP($A40,[1]SA2_ACT_2122!$C$2:$M$160,10,FALSE)</f>
        <v>0</v>
      </c>
      <c r="K40" s="19">
        <f>VLOOKUP($A40,[1]SA2_ACT_2122!$C$2:$M$160,11,FALSE)</f>
        <v>0</v>
      </c>
    </row>
    <row r="41" spans="1:11" ht="12.75" customHeight="1" x14ac:dyDescent="0.2">
      <c r="A41" s="13">
        <v>80103</v>
      </c>
      <c r="B41" s="13" t="s">
        <v>48</v>
      </c>
      <c r="C41" s="19">
        <f>VLOOKUP($A41,[1]SA2_ACT_2122!$C$2:$M$160,3,FALSE)</f>
        <v>0</v>
      </c>
      <c r="D41" s="19">
        <f>VLOOKUP($A41,[1]SA2_ACT_2122!$C$2:$M$160,4,FALSE)</f>
        <v>0</v>
      </c>
      <c r="E41" s="19">
        <f>VLOOKUP($A41,[1]SA2_ACT_2122!$C$2:$M$160,5,FALSE)</f>
        <v>0</v>
      </c>
      <c r="F41" s="19">
        <f>VLOOKUP($A41,[1]SA2_ACT_2122!$C$2:$M$160,6,FALSE)</f>
        <v>0</v>
      </c>
      <c r="G41" s="19">
        <f>VLOOKUP($A41,[1]SA2_ACT_2122!$C$2:$M$160,7,FALSE)</f>
        <v>0</v>
      </c>
      <c r="H41" s="19">
        <f>VLOOKUP($A41,[1]SA2_ACT_2122!$C$2:$M$160,8,FALSE)</f>
        <v>325.5</v>
      </c>
      <c r="I41" s="19">
        <f>VLOOKUP($A41,[1]SA2_ACT_2122!$C$2:$M$160,9,FALSE)</f>
        <v>325.5</v>
      </c>
      <c r="J41" s="19">
        <f>VLOOKUP($A41,[1]SA2_ACT_2122!$C$2:$M$160,10,FALSE)</f>
        <v>23793.8</v>
      </c>
      <c r="K41" s="19">
        <f>VLOOKUP($A41,[1]SA2_ACT_2122!$C$2:$M$160,11,FALSE)</f>
        <v>24119.3</v>
      </c>
    </row>
    <row r="42" spans="1:11" ht="12.75" customHeight="1" x14ac:dyDescent="0.2">
      <c r="A42" s="14">
        <v>801031031</v>
      </c>
      <c r="B42" s="14" t="s">
        <v>49</v>
      </c>
      <c r="C42" s="19">
        <f>VLOOKUP($A42,[1]SA2_ACT_2122!$C$2:$M$160,3,FALSE)</f>
        <v>0</v>
      </c>
      <c r="D42" s="19">
        <f>VLOOKUP($A42,[1]SA2_ACT_2122!$C$2:$M$160,4,FALSE)</f>
        <v>0</v>
      </c>
      <c r="E42" s="19">
        <f>VLOOKUP($A42,[1]SA2_ACT_2122!$C$2:$M$160,5,FALSE)</f>
        <v>0</v>
      </c>
      <c r="F42" s="19">
        <f>VLOOKUP($A42,[1]SA2_ACT_2122!$C$2:$M$160,6,FALSE)</f>
        <v>0</v>
      </c>
      <c r="G42" s="19">
        <f>VLOOKUP($A42,[1]SA2_ACT_2122!$C$2:$M$160,7,FALSE)</f>
        <v>0</v>
      </c>
      <c r="H42" s="19">
        <f>VLOOKUP($A42,[1]SA2_ACT_2122!$C$2:$M$160,8,FALSE)</f>
        <v>10</v>
      </c>
      <c r="I42" s="19">
        <f>VLOOKUP($A42,[1]SA2_ACT_2122!$C$2:$M$160,9,FALSE)</f>
        <v>10</v>
      </c>
      <c r="J42" s="19">
        <f>VLOOKUP($A42,[1]SA2_ACT_2122!$C$2:$M$160,10,FALSE)</f>
        <v>12346.4</v>
      </c>
      <c r="K42" s="19">
        <f>VLOOKUP($A42,[1]SA2_ACT_2122!$C$2:$M$160,11,FALSE)</f>
        <v>12356.4</v>
      </c>
    </row>
    <row r="43" spans="1:11" ht="12.75" customHeight="1" x14ac:dyDescent="0.2">
      <c r="A43" s="14">
        <v>801031032</v>
      </c>
      <c r="B43" s="14" t="s">
        <v>50</v>
      </c>
      <c r="C43" s="19">
        <f>VLOOKUP($A43,[1]SA2_ACT_2122!$C$2:$M$160,3,FALSE)</f>
        <v>0</v>
      </c>
      <c r="D43" s="19">
        <f>VLOOKUP($A43,[1]SA2_ACT_2122!$C$2:$M$160,4,FALSE)</f>
        <v>0</v>
      </c>
      <c r="E43" s="19">
        <f>VLOOKUP($A43,[1]SA2_ACT_2122!$C$2:$M$160,5,FALSE)</f>
        <v>0</v>
      </c>
      <c r="F43" s="19">
        <f>VLOOKUP($A43,[1]SA2_ACT_2122!$C$2:$M$160,6,FALSE)</f>
        <v>0</v>
      </c>
      <c r="G43" s="19">
        <f>VLOOKUP($A43,[1]SA2_ACT_2122!$C$2:$M$160,7,FALSE)</f>
        <v>0</v>
      </c>
      <c r="H43" s="19">
        <f>VLOOKUP($A43,[1]SA2_ACT_2122!$C$2:$M$160,8,FALSE)</f>
        <v>0</v>
      </c>
      <c r="I43" s="19">
        <f>VLOOKUP($A43,[1]SA2_ACT_2122!$C$2:$M$160,9,FALSE)</f>
        <v>0</v>
      </c>
      <c r="J43" s="19">
        <f>VLOOKUP($A43,[1]SA2_ACT_2122!$C$2:$M$160,10,FALSE)</f>
        <v>0</v>
      </c>
      <c r="K43" s="19">
        <f>VLOOKUP($A43,[1]SA2_ACT_2122!$C$2:$M$160,11,FALSE)</f>
        <v>0</v>
      </c>
    </row>
    <row r="44" spans="1:11" ht="12.75" customHeight="1" x14ac:dyDescent="0.2">
      <c r="A44" s="14">
        <v>801031113</v>
      </c>
      <c r="B44" s="14" t="s">
        <v>48</v>
      </c>
      <c r="C44" s="19">
        <f>VLOOKUP($A44,[1]SA2_ACT_2122!$C$2:$M$160,3,FALSE)</f>
        <v>0</v>
      </c>
      <c r="D44" s="19">
        <f>VLOOKUP($A44,[1]SA2_ACT_2122!$C$2:$M$160,4,FALSE)</f>
        <v>0</v>
      </c>
      <c r="E44" s="19">
        <f>VLOOKUP($A44,[1]SA2_ACT_2122!$C$2:$M$160,5,FALSE)</f>
        <v>0</v>
      </c>
      <c r="F44" s="19">
        <f>VLOOKUP($A44,[1]SA2_ACT_2122!$C$2:$M$160,6,FALSE)</f>
        <v>0</v>
      </c>
      <c r="G44" s="19">
        <f>VLOOKUP($A44,[1]SA2_ACT_2122!$C$2:$M$160,7,FALSE)</f>
        <v>0</v>
      </c>
      <c r="H44" s="19">
        <f>VLOOKUP($A44,[1]SA2_ACT_2122!$C$2:$M$160,8,FALSE)</f>
        <v>305.5</v>
      </c>
      <c r="I44" s="19">
        <f>VLOOKUP($A44,[1]SA2_ACT_2122!$C$2:$M$160,9,FALSE)</f>
        <v>305.5</v>
      </c>
      <c r="J44" s="19">
        <f>VLOOKUP($A44,[1]SA2_ACT_2122!$C$2:$M$160,10,FALSE)</f>
        <v>5120.1000000000004</v>
      </c>
      <c r="K44" s="19">
        <f>VLOOKUP($A44,[1]SA2_ACT_2122!$C$2:$M$160,11,FALSE)</f>
        <v>5425.6</v>
      </c>
    </row>
    <row r="45" spans="1:11" ht="12.75" customHeight="1" x14ac:dyDescent="0.2">
      <c r="A45" s="14">
        <v>801031114</v>
      </c>
      <c r="B45" s="14" t="s">
        <v>51</v>
      </c>
      <c r="C45" s="19">
        <f>VLOOKUP($A45,[1]SA2_ACT_2122!$C$2:$M$160,3,FALSE)</f>
        <v>0</v>
      </c>
      <c r="D45" s="19">
        <f>VLOOKUP($A45,[1]SA2_ACT_2122!$C$2:$M$160,4,FALSE)</f>
        <v>0</v>
      </c>
      <c r="E45" s="19">
        <f>VLOOKUP($A45,[1]SA2_ACT_2122!$C$2:$M$160,5,FALSE)</f>
        <v>0</v>
      </c>
      <c r="F45" s="19">
        <f>VLOOKUP($A45,[1]SA2_ACT_2122!$C$2:$M$160,6,FALSE)</f>
        <v>0</v>
      </c>
      <c r="G45" s="19">
        <f>VLOOKUP($A45,[1]SA2_ACT_2122!$C$2:$M$160,7,FALSE)</f>
        <v>0</v>
      </c>
      <c r="H45" s="19">
        <f>VLOOKUP($A45,[1]SA2_ACT_2122!$C$2:$M$160,8,FALSE)</f>
        <v>0</v>
      </c>
      <c r="I45" s="19">
        <f>VLOOKUP($A45,[1]SA2_ACT_2122!$C$2:$M$160,9,FALSE)</f>
        <v>0</v>
      </c>
      <c r="J45" s="19">
        <f>VLOOKUP($A45,[1]SA2_ACT_2122!$C$2:$M$160,10,FALSE)</f>
        <v>5867.5</v>
      </c>
      <c r="K45" s="19">
        <f>VLOOKUP($A45,[1]SA2_ACT_2122!$C$2:$M$160,11,FALSE)</f>
        <v>5867.5</v>
      </c>
    </row>
    <row r="46" spans="1:11" ht="12.75" customHeight="1" x14ac:dyDescent="0.2">
      <c r="A46" s="14">
        <v>801031115</v>
      </c>
      <c r="B46" s="14" t="s">
        <v>52</v>
      </c>
      <c r="C46" s="19">
        <f>VLOOKUP($A46,[1]SA2_ACT_2122!$C$2:$M$160,3,FALSE)</f>
        <v>0</v>
      </c>
      <c r="D46" s="19">
        <f>VLOOKUP($A46,[1]SA2_ACT_2122!$C$2:$M$160,4,FALSE)</f>
        <v>0</v>
      </c>
      <c r="E46" s="19">
        <f>VLOOKUP($A46,[1]SA2_ACT_2122!$C$2:$M$160,5,FALSE)</f>
        <v>0</v>
      </c>
      <c r="F46" s="19">
        <f>VLOOKUP($A46,[1]SA2_ACT_2122!$C$2:$M$160,6,FALSE)</f>
        <v>0</v>
      </c>
      <c r="G46" s="19">
        <f>VLOOKUP($A46,[1]SA2_ACT_2122!$C$2:$M$160,7,FALSE)</f>
        <v>0</v>
      </c>
      <c r="H46" s="19">
        <f>VLOOKUP($A46,[1]SA2_ACT_2122!$C$2:$M$160,8,FALSE)</f>
        <v>10</v>
      </c>
      <c r="I46" s="19">
        <f>VLOOKUP($A46,[1]SA2_ACT_2122!$C$2:$M$160,9,FALSE)</f>
        <v>10</v>
      </c>
      <c r="J46" s="19">
        <f>VLOOKUP($A46,[1]SA2_ACT_2122!$C$2:$M$160,10,FALSE)</f>
        <v>459.8</v>
      </c>
      <c r="K46" s="19">
        <f>VLOOKUP($A46,[1]SA2_ACT_2122!$C$2:$M$160,11,FALSE)</f>
        <v>469.8</v>
      </c>
    </row>
    <row r="47" spans="1:11" ht="12.75" customHeight="1" x14ac:dyDescent="0.2">
      <c r="A47" s="13">
        <v>80104</v>
      </c>
      <c r="B47" s="13" t="s">
        <v>53</v>
      </c>
      <c r="C47" s="19">
        <f>VLOOKUP($A47,[1]SA2_ACT_2122!$C$2:$M$160,3,FALSE)</f>
        <v>311</v>
      </c>
      <c r="D47" s="19">
        <f>VLOOKUP($A47,[1]SA2_ACT_2122!$C$2:$M$160,4,FALSE)</f>
        <v>483</v>
      </c>
      <c r="E47" s="19">
        <f>VLOOKUP($A47,[1]SA2_ACT_2122!$C$2:$M$160,5,FALSE)</f>
        <v>794</v>
      </c>
      <c r="F47" s="19">
        <f>VLOOKUP($A47,[1]SA2_ACT_2122!$C$2:$M$160,6,FALSE)</f>
        <v>118155</v>
      </c>
      <c r="G47" s="19">
        <f>VLOOKUP($A47,[1]SA2_ACT_2122!$C$2:$M$160,7,FALSE)</f>
        <v>168541.5</v>
      </c>
      <c r="H47" s="19">
        <f>VLOOKUP($A47,[1]SA2_ACT_2122!$C$2:$M$160,8,FALSE)</f>
        <v>1550.1</v>
      </c>
      <c r="I47" s="19">
        <f>VLOOKUP($A47,[1]SA2_ACT_2122!$C$2:$M$160,9,FALSE)</f>
        <v>288246.5</v>
      </c>
      <c r="J47" s="19">
        <f>VLOOKUP($A47,[1]SA2_ACT_2122!$C$2:$M$160,10,FALSE)</f>
        <v>22184.799999999999</v>
      </c>
      <c r="K47" s="19">
        <f>VLOOKUP($A47,[1]SA2_ACT_2122!$C$2:$M$160,11,FALSE)</f>
        <v>310431.3</v>
      </c>
    </row>
    <row r="48" spans="1:11" ht="12.75" customHeight="1" x14ac:dyDescent="0.2">
      <c r="A48" s="14">
        <v>801041034</v>
      </c>
      <c r="B48" s="14" t="s">
        <v>54</v>
      </c>
      <c r="C48" s="19">
        <f>VLOOKUP($A48,[1]SA2_ACT_2122!$C$2:$M$160,3,FALSE)</f>
        <v>0</v>
      </c>
      <c r="D48" s="19">
        <f>VLOOKUP($A48,[1]SA2_ACT_2122!$C$2:$M$160,4,FALSE)</f>
        <v>0</v>
      </c>
      <c r="E48" s="19">
        <f>VLOOKUP($A48,[1]SA2_ACT_2122!$C$2:$M$160,5,FALSE)</f>
        <v>0</v>
      </c>
      <c r="F48" s="19">
        <f>VLOOKUP($A48,[1]SA2_ACT_2122!$C$2:$M$160,6,FALSE)</f>
        <v>0</v>
      </c>
      <c r="G48" s="19">
        <f>VLOOKUP($A48,[1]SA2_ACT_2122!$C$2:$M$160,7,FALSE)</f>
        <v>0</v>
      </c>
      <c r="H48" s="19">
        <f>VLOOKUP($A48,[1]SA2_ACT_2122!$C$2:$M$160,8,FALSE)</f>
        <v>181.2</v>
      </c>
      <c r="I48" s="19">
        <f>VLOOKUP($A48,[1]SA2_ACT_2122!$C$2:$M$160,9,FALSE)</f>
        <v>181.2</v>
      </c>
      <c r="J48" s="19">
        <f>VLOOKUP($A48,[1]SA2_ACT_2122!$C$2:$M$160,10,FALSE)</f>
        <v>134.80000000000001</v>
      </c>
      <c r="K48" s="19">
        <f>VLOOKUP($A48,[1]SA2_ACT_2122!$C$2:$M$160,11,FALSE)</f>
        <v>315.89999999999998</v>
      </c>
    </row>
    <row r="49" spans="1:11" ht="12.75" customHeight="1" x14ac:dyDescent="0.2">
      <c r="A49" s="14">
        <v>801041035</v>
      </c>
      <c r="B49" s="14" t="s">
        <v>55</v>
      </c>
      <c r="C49" s="19">
        <f>VLOOKUP($A49,[1]SA2_ACT_2122!$C$2:$M$160,3,FALSE)</f>
        <v>3</v>
      </c>
      <c r="D49" s="19">
        <f>VLOOKUP($A49,[1]SA2_ACT_2122!$C$2:$M$160,4,FALSE)</f>
        <v>0</v>
      </c>
      <c r="E49" s="19">
        <f>VLOOKUP($A49,[1]SA2_ACT_2122!$C$2:$M$160,5,FALSE)</f>
        <v>3</v>
      </c>
      <c r="F49" s="19">
        <f>VLOOKUP($A49,[1]SA2_ACT_2122!$C$2:$M$160,6,FALSE)</f>
        <v>1093.4000000000001</v>
      </c>
      <c r="G49" s="19">
        <f>VLOOKUP($A49,[1]SA2_ACT_2122!$C$2:$M$160,7,FALSE)</f>
        <v>0</v>
      </c>
      <c r="H49" s="19">
        <f>VLOOKUP($A49,[1]SA2_ACT_2122!$C$2:$M$160,8,FALSE)</f>
        <v>87.8</v>
      </c>
      <c r="I49" s="19">
        <f>VLOOKUP($A49,[1]SA2_ACT_2122!$C$2:$M$160,9,FALSE)</f>
        <v>1181.0999999999999</v>
      </c>
      <c r="J49" s="19">
        <f>VLOOKUP($A49,[1]SA2_ACT_2122!$C$2:$M$160,10,FALSE)</f>
        <v>0</v>
      </c>
      <c r="K49" s="19">
        <f>VLOOKUP($A49,[1]SA2_ACT_2122!$C$2:$M$160,11,FALSE)</f>
        <v>1181.0999999999999</v>
      </c>
    </row>
    <row r="50" spans="1:11" ht="12.75" customHeight="1" x14ac:dyDescent="0.2">
      <c r="A50" s="14">
        <v>801041036</v>
      </c>
      <c r="B50" s="14" t="s">
        <v>56</v>
      </c>
      <c r="C50" s="19">
        <f>VLOOKUP($A50,[1]SA2_ACT_2122!$C$2:$M$160,3,FALSE)</f>
        <v>0</v>
      </c>
      <c r="D50" s="19">
        <f>VLOOKUP($A50,[1]SA2_ACT_2122!$C$2:$M$160,4,FALSE)</f>
        <v>0</v>
      </c>
      <c r="E50" s="19">
        <f>VLOOKUP($A50,[1]SA2_ACT_2122!$C$2:$M$160,5,FALSE)</f>
        <v>0</v>
      </c>
      <c r="F50" s="19">
        <f>VLOOKUP($A50,[1]SA2_ACT_2122!$C$2:$M$160,6,FALSE)</f>
        <v>0</v>
      </c>
      <c r="G50" s="19">
        <f>VLOOKUP($A50,[1]SA2_ACT_2122!$C$2:$M$160,7,FALSE)</f>
        <v>0</v>
      </c>
      <c r="H50" s="19">
        <f>VLOOKUP($A50,[1]SA2_ACT_2122!$C$2:$M$160,8,FALSE)</f>
        <v>118.3</v>
      </c>
      <c r="I50" s="19">
        <f>VLOOKUP($A50,[1]SA2_ACT_2122!$C$2:$M$160,9,FALSE)</f>
        <v>118.3</v>
      </c>
      <c r="J50" s="19">
        <f>VLOOKUP($A50,[1]SA2_ACT_2122!$C$2:$M$160,10,FALSE)</f>
        <v>1264.2</v>
      </c>
      <c r="K50" s="19">
        <f>VLOOKUP($A50,[1]SA2_ACT_2122!$C$2:$M$160,11,FALSE)</f>
        <v>1382.5</v>
      </c>
    </row>
    <row r="51" spans="1:11" ht="12.75" customHeight="1" x14ac:dyDescent="0.2">
      <c r="A51" s="14">
        <v>801041037</v>
      </c>
      <c r="B51" s="14" t="s">
        <v>57</v>
      </c>
      <c r="C51" s="19">
        <f>VLOOKUP($A51,[1]SA2_ACT_2122!$C$2:$M$160,3,FALSE)</f>
        <v>3</v>
      </c>
      <c r="D51" s="19">
        <f>VLOOKUP($A51,[1]SA2_ACT_2122!$C$2:$M$160,4,FALSE)</f>
        <v>0</v>
      </c>
      <c r="E51" s="19">
        <f>VLOOKUP($A51,[1]SA2_ACT_2122!$C$2:$M$160,5,FALSE)</f>
        <v>3</v>
      </c>
      <c r="F51" s="19">
        <f>VLOOKUP($A51,[1]SA2_ACT_2122!$C$2:$M$160,6,FALSE)</f>
        <v>1204.0999999999999</v>
      </c>
      <c r="G51" s="19">
        <f>VLOOKUP($A51,[1]SA2_ACT_2122!$C$2:$M$160,7,FALSE)</f>
        <v>0</v>
      </c>
      <c r="H51" s="19">
        <f>VLOOKUP($A51,[1]SA2_ACT_2122!$C$2:$M$160,8,FALSE)</f>
        <v>107.6</v>
      </c>
      <c r="I51" s="19">
        <f>VLOOKUP($A51,[1]SA2_ACT_2122!$C$2:$M$160,9,FALSE)</f>
        <v>1311.8</v>
      </c>
      <c r="J51" s="19">
        <f>VLOOKUP($A51,[1]SA2_ACT_2122!$C$2:$M$160,10,FALSE)</f>
        <v>0</v>
      </c>
      <c r="K51" s="19">
        <f>VLOOKUP($A51,[1]SA2_ACT_2122!$C$2:$M$160,11,FALSE)</f>
        <v>1311.8</v>
      </c>
    </row>
    <row r="52" spans="1:11" ht="12.75" customHeight="1" x14ac:dyDescent="0.2">
      <c r="A52" s="14">
        <v>801041038</v>
      </c>
      <c r="B52" s="14" t="s">
        <v>58</v>
      </c>
      <c r="C52" s="19">
        <f>VLOOKUP($A52,[1]SA2_ACT_2122!$C$2:$M$160,3,FALSE)</f>
        <v>0</v>
      </c>
      <c r="D52" s="19">
        <f>VLOOKUP($A52,[1]SA2_ACT_2122!$C$2:$M$160,4,FALSE)</f>
        <v>0</v>
      </c>
      <c r="E52" s="19">
        <f>VLOOKUP($A52,[1]SA2_ACT_2122!$C$2:$M$160,5,FALSE)</f>
        <v>0</v>
      </c>
      <c r="F52" s="19">
        <f>VLOOKUP($A52,[1]SA2_ACT_2122!$C$2:$M$160,6,FALSE)</f>
        <v>0</v>
      </c>
      <c r="G52" s="19">
        <f>VLOOKUP($A52,[1]SA2_ACT_2122!$C$2:$M$160,7,FALSE)</f>
        <v>0</v>
      </c>
      <c r="H52" s="19">
        <f>VLOOKUP($A52,[1]SA2_ACT_2122!$C$2:$M$160,8,FALSE)</f>
        <v>15.8</v>
      </c>
      <c r="I52" s="19">
        <f>VLOOKUP($A52,[1]SA2_ACT_2122!$C$2:$M$160,9,FALSE)</f>
        <v>15.8</v>
      </c>
      <c r="J52" s="19">
        <f>VLOOKUP($A52,[1]SA2_ACT_2122!$C$2:$M$160,10,FALSE)</f>
        <v>0</v>
      </c>
      <c r="K52" s="19">
        <f>VLOOKUP($A52,[1]SA2_ACT_2122!$C$2:$M$160,11,FALSE)</f>
        <v>15.8</v>
      </c>
    </row>
    <row r="53" spans="1:11" ht="12.75" customHeight="1" x14ac:dyDescent="0.2">
      <c r="A53" s="14">
        <v>801041039</v>
      </c>
      <c r="B53" s="14" t="s">
        <v>59</v>
      </c>
      <c r="C53" s="19">
        <f>VLOOKUP($A53,[1]SA2_ACT_2122!$C$2:$M$160,3,FALSE)</f>
        <v>0</v>
      </c>
      <c r="D53" s="19">
        <f>VLOOKUP($A53,[1]SA2_ACT_2122!$C$2:$M$160,4,FALSE)</f>
        <v>0</v>
      </c>
      <c r="E53" s="19">
        <f>VLOOKUP($A53,[1]SA2_ACT_2122!$C$2:$M$160,5,FALSE)</f>
        <v>0</v>
      </c>
      <c r="F53" s="19">
        <f>VLOOKUP($A53,[1]SA2_ACT_2122!$C$2:$M$160,6,FALSE)</f>
        <v>0</v>
      </c>
      <c r="G53" s="19">
        <f>VLOOKUP($A53,[1]SA2_ACT_2122!$C$2:$M$160,7,FALSE)</f>
        <v>0</v>
      </c>
      <c r="H53" s="19">
        <f>VLOOKUP($A53,[1]SA2_ACT_2122!$C$2:$M$160,8,FALSE)</f>
        <v>113.3</v>
      </c>
      <c r="I53" s="19">
        <f>VLOOKUP($A53,[1]SA2_ACT_2122!$C$2:$M$160,9,FALSE)</f>
        <v>113.3</v>
      </c>
      <c r="J53" s="19">
        <f>VLOOKUP($A53,[1]SA2_ACT_2122!$C$2:$M$160,10,FALSE)</f>
        <v>0</v>
      </c>
      <c r="K53" s="19">
        <f>VLOOKUP($A53,[1]SA2_ACT_2122!$C$2:$M$160,11,FALSE)</f>
        <v>113.3</v>
      </c>
    </row>
    <row r="54" spans="1:11" ht="12.75" customHeight="1" x14ac:dyDescent="0.2">
      <c r="A54" s="14">
        <v>801041040</v>
      </c>
      <c r="B54" s="14" t="s">
        <v>53</v>
      </c>
      <c r="C54" s="19">
        <f>VLOOKUP($A54,[1]SA2_ACT_2122!$C$2:$M$160,3,FALSE)</f>
        <v>1</v>
      </c>
      <c r="D54" s="19">
        <f>VLOOKUP($A54,[1]SA2_ACT_2122!$C$2:$M$160,4,FALSE)</f>
        <v>330</v>
      </c>
      <c r="E54" s="19">
        <f>VLOOKUP($A54,[1]SA2_ACT_2122!$C$2:$M$160,5,FALSE)</f>
        <v>331</v>
      </c>
      <c r="F54" s="19">
        <f>VLOOKUP($A54,[1]SA2_ACT_2122!$C$2:$M$160,6,FALSE)</f>
        <v>1000</v>
      </c>
      <c r="G54" s="19">
        <f>VLOOKUP($A54,[1]SA2_ACT_2122!$C$2:$M$160,7,FALSE)</f>
        <v>133000</v>
      </c>
      <c r="H54" s="19">
        <f>VLOOKUP($A54,[1]SA2_ACT_2122!$C$2:$M$160,8,FALSE)</f>
        <v>30</v>
      </c>
      <c r="I54" s="19">
        <f>VLOOKUP($A54,[1]SA2_ACT_2122!$C$2:$M$160,9,FALSE)</f>
        <v>134030</v>
      </c>
      <c r="J54" s="19">
        <f>VLOOKUP($A54,[1]SA2_ACT_2122!$C$2:$M$160,10,FALSE)</f>
        <v>10793.7</v>
      </c>
      <c r="K54" s="19">
        <f>VLOOKUP($A54,[1]SA2_ACT_2122!$C$2:$M$160,11,FALSE)</f>
        <v>144823.70000000001</v>
      </c>
    </row>
    <row r="55" spans="1:11" ht="12.75" customHeight="1" x14ac:dyDescent="0.2">
      <c r="A55" s="14">
        <v>801041043</v>
      </c>
      <c r="B55" s="14" t="s">
        <v>60</v>
      </c>
      <c r="C55" s="19">
        <f>VLOOKUP($A55,[1]SA2_ACT_2122!$C$2:$M$160,3,FALSE)</f>
        <v>1</v>
      </c>
      <c r="D55" s="19">
        <f>VLOOKUP($A55,[1]SA2_ACT_2122!$C$2:$M$160,4,FALSE)</f>
        <v>0</v>
      </c>
      <c r="E55" s="19">
        <f>VLOOKUP($A55,[1]SA2_ACT_2122!$C$2:$M$160,5,FALSE)</f>
        <v>1</v>
      </c>
      <c r="F55" s="19">
        <f>VLOOKUP($A55,[1]SA2_ACT_2122!$C$2:$M$160,6,FALSE)</f>
        <v>744.4</v>
      </c>
      <c r="G55" s="19">
        <f>VLOOKUP($A55,[1]SA2_ACT_2122!$C$2:$M$160,7,FALSE)</f>
        <v>0</v>
      </c>
      <c r="H55" s="19">
        <f>VLOOKUP($A55,[1]SA2_ACT_2122!$C$2:$M$160,8,FALSE)</f>
        <v>0</v>
      </c>
      <c r="I55" s="19">
        <f>VLOOKUP($A55,[1]SA2_ACT_2122!$C$2:$M$160,9,FALSE)</f>
        <v>744.4</v>
      </c>
      <c r="J55" s="19">
        <f>VLOOKUP($A55,[1]SA2_ACT_2122!$C$2:$M$160,10,FALSE)</f>
        <v>0</v>
      </c>
      <c r="K55" s="19">
        <f>VLOOKUP($A55,[1]SA2_ACT_2122!$C$2:$M$160,11,FALSE)</f>
        <v>744.4</v>
      </c>
    </row>
    <row r="56" spans="1:11" ht="12.75" customHeight="1" x14ac:dyDescent="0.2">
      <c r="A56" s="14">
        <v>801041044</v>
      </c>
      <c r="B56" s="14" t="s">
        <v>61</v>
      </c>
      <c r="C56" s="19">
        <f>VLOOKUP($A56,[1]SA2_ACT_2122!$C$2:$M$160,3,FALSE)</f>
        <v>1</v>
      </c>
      <c r="D56" s="19">
        <f>VLOOKUP($A56,[1]SA2_ACT_2122!$C$2:$M$160,4,FALSE)</f>
        <v>0</v>
      </c>
      <c r="E56" s="19">
        <f>VLOOKUP($A56,[1]SA2_ACT_2122!$C$2:$M$160,5,FALSE)</f>
        <v>1</v>
      </c>
      <c r="F56" s="19">
        <f>VLOOKUP($A56,[1]SA2_ACT_2122!$C$2:$M$160,6,FALSE)</f>
        <v>301.5</v>
      </c>
      <c r="G56" s="19">
        <f>VLOOKUP($A56,[1]SA2_ACT_2122!$C$2:$M$160,7,FALSE)</f>
        <v>0</v>
      </c>
      <c r="H56" s="19">
        <f>VLOOKUP($A56,[1]SA2_ACT_2122!$C$2:$M$160,8,FALSE)</f>
        <v>76.599999999999994</v>
      </c>
      <c r="I56" s="19">
        <f>VLOOKUP($A56,[1]SA2_ACT_2122!$C$2:$M$160,9,FALSE)</f>
        <v>378.1</v>
      </c>
      <c r="J56" s="19">
        <f>VLOOKUP($A56,[1]SA2_ACT_2122!$C$2:$M$160,10,FALSE)</f>
        <v>94.5</v>
      </c>
      <c r="K56" s="19">
        <f>VLOOKUP($A56,[1]SA2_ACT_2122!$C$2:$M$160,11,FALSE)</f>
        <v>472.6</v>
      </c>
    </row>
    <row r="57" spans="1:11" ht="12.75" customHeight="1" x14ac:dyDescent="0.2">
      <c r="A57" s="14">
        <v>801041045</v>
      </c>
      <c r="B57" s="14" t="s">
        <v>62</v>
      </c>
      <c r="C57" s="19">
        <f>VLOOKUP($A57,[1]SA2_ACT_2122!$C$2:$M$160,3,FALSE)</f>
        <v>0</v>
      </c>
      <c r="D57" s="19">
        <f>VLOOKUP($A57,[1]SA2_ACT_2122!$C$2:$M$160,4,FALSE)</f>
        <v>0</v>
      </c>
      <c r="E57" s="19">
        <f>VLOOKUP($A57,[1]SA2_ACT_2122!$C$2:$M$160,5,FALSE)</f>
        <v>0</v>
      </c>
      <c r="F57" s="19">
        <f>VLOOKUP($A57,[1]SA2_ACT_2122!$C$2:$M$160,6,FALSE)</f>
        <v>0</v>
      </c>
      <c r="G57" s="19">
        <f>VLOOKUP($A57,[1]SA2_ACT_2122!$C$2:$M$160,7,FALSE)</f>
        <v>0</v>
      </c>
      <c r="H57" s="19">
        <f>VLOOKUP($A57,[1]SA2_ACT_2122!$C$2:$M$160,8,FALSE)</f>
        <v>10</v>
      </c>
      <c r="I57" s="19">
        <f>VLOOKUP($A57,[1]SA2_ACT_2122!$C$2:$M$160,9,FALSE)</f>
        <v>10</v>
      </c>
      <c r="J57" s="19">
        <f>VLOOKUP($A57,[1]SA2_ACT_2122!$C$2:$M$160,10,FALSE)</f>
        <v>2303</v>
      </c>
      <c r="K57" s="19">
        <f>VLOOKUP($A57,[1]SA2_ACT_2122!$C$2:$M$160,11,FALSE)</f>
        <v>2313</v>
      </c>
    </row>
    <row r="58" spans="1:11" ht="12.75" customHeight="1" x14ac:dyDescent="0.2">
      <c r="A58" s="14">
        <v>801041046</v>
      </c>
      <c r="B58" s="14" t="s">
        <v>63</v>
      </c>
      <c r="C58" s="19">
        <f>VLOOKUP($A58,[1]SA2_ACT_2122!$C$2:$M$160,3,FALSE)</f>
        <v>0</v>
      </c>
      <c r="D58" s="19">
        <f>VLOOKUP($A58,[1]SA2_ACT_2122!$C$2:$M$160,4,FALSE)</f>
        <v>0</v>
      </c>
      <c r="E58" s="19">
        <f>VLOOKUP($A58,[1]SA2_ACT_2122!$C$2:$M$160,5,FALSE)</f>
        <v>0</v>
      </c>
      <c r="F58" s="19">
        <f>VLOOKUP($A58,[1]SA2_ACT_2122!$C$2:$M$160,6,FALSE)</f>
        <v>0</v>
      </c>
      <c r="G58" s="19">
        <f>VLOOKUP($A58,[1]SA2_ACT_2122!$C$2:$M$160,7,FALSE)</f>
        <v>0</v>
      </c>
      <c r="H58" s="19">
        <f>VLOOKUP($A58,[1]SA2_ACT_2122!$C$2:$M$160,8,FALSE)</f>
        <v>182.1</v>
      </c>
      <c r="I58" s="19">
        <f>VLOOKUP($A58,[1]SA2_ACT_2122!$C$2:$M$160,9,FALSE)</f>
        <v>182.1</v>
      </c>
      <c r="J58" s="19">
        <f>VLOOKUP($A58,[1]SA2_ACT_2122!$C$2:$M$160,10,FALSE)</f>
        <v>600.20000000000005</v>
      </c>
      <c r="K58" s="19">
        <f>VLOOKUP($A58,[1]SA2_ACT_2122!$C$2:$M$160,11,FALSE)</f>
        <v>782.4</v>
      </c>
    </row>
    <row r="59" spans="1:11" ht="12.75" customHeight="1" x14ac:dyDescent="0.2">
      <c r="A59" s="14">
        <v>801041047</v>
      </c>
      <c r="B59" s="14" t="s">
        <v>64</v>
      </c>
      <c r="C59" s="19">
        <f>VLOOKUP($A59,[1]SA2_ACT_2122!$C$2:$M$160,3,FALSE)</f>
        <v>2</v>
      </c>
      <c r="D59" s="19">
        <f>VLOOKUP($A59,[1]SA2_ACT_2122!$C$2:$M$160,4,FALSE)</f>
        <v>0</v>
      </c>
      <c r="E59" s="19">
        <f>VLOOKUP($A59,[1]SA2_ACT_2122!$C$2:$M$160,5,FALSE)</f>
        <v>2</v>
      </c>
      <c r="F59" s="19">
        <f>VLOOKUP($A59,[1]SA2_ACT_2122!$C$2:$M$160,6,FALSE)</f>
        <v>248.3</v>
      </c>
      <c r="G59" s="19">
        <f>VLOOKUP($A59,[1]SA2_ACT_2122!$C$2:$M$160,7,FALSE)</f>
        <v>0</v>
      </c>
      <c r="H59" s="19">
        <f>VLOOKUP($A59,[1]SA2_ACT_2122!$C$2:$M$160,8,FALSE)</f>
        <v>349.8</v>
      </c>
      <c r="I59" s="19">
        <f>VLOOKUP($A59,[1]SA2_ACT_2122!$C$2:$M$160,9,FALSE)</f>
        <v>598.1</v>
      </c>
      <c r="J59" s="19">
        <f>VLOOKUP($A59,[1]SA2_ACT_2122!$C$2:$M$160,10,FALSE)</f>
        <v>4355.1000000000004</v>
      </c>
      <c r="K59" s="19">
        <f>VLOOKUP($A59,[1]SA2_ACT_2122!$C$2:$M$160,11,FALSE)</f>
        <v>4953.2</v>
      </c>
    </row>
    <row r="60" spans="1:11" ht="12.75" customHeight="1" x14ac:dyDescent="0.2">
      <c r="A60" s="14">
        <v>801041048</v>
      </c>
      <c r="B60" s="14" t="s">
        <v>65</v>
      </c>
      <c r="C60" s="19">
        <f>VLOOKUP($A60,[1]SA2_ACT_2122!$C$2:$M$160,3,FALSE)</f>
        <v>0</v>
      </c>
      <c r="D60" s="19">
        <f>VLOOKUP($A60,[1]SA2_ACT_2122!$C$2:$M$160,4,FALSE)</f>
        <v>0</v>
      </c>
      <c r="E60" s="19">
        <f>VLOOKUP($A60,[1]SA2_ACT_2122!$C$2:$M$160,5,FALSE)</f>
        <v>0</v>
      </c>
      <c r="F60" s="19">
        <f>VLOOKUP($A60,[1]SA2_ACT_2122!$C$2:$M$160,6,FALSE)</f>
        <v>0</v>
      </c>
      <c r="G60" s="19">
        <f>VLOOKUP($A60,[1]SA2_ACT_2122!$C$2:$M$160,7,FALSE)</f>
        <v>0</v>
      </c>
      <c r="H60" s="19">
        <f>VLOOKUP($A60,[1]SA2_ACT_2122!$C$2:$M$160,8,FALSE)</f>
        <v>246.5</v>
      </c>
      <c r="I60" s="19">
        <f>VLOOKUP($A60,[1]SA2_ACT_2122!$C$2:$M$160,9,FALSE)</f>
        <v>246.5</v>
      </c>
      <c r="J60" s="19">
        <f>VLOOKUP($A60,[1]SA2_ACT_2122!$C$2:$M$160,10,FALSE)</f>
        <v>59.7</v>
      </c>
      <c r="K60" s="19">
        <f>VLOOKUP($A60,[1]SA2_ACT_2122!$C$2:$M$160,11,FALSE)</f>
        <v>306.2</v>
      </c>
    </row>
    <row r="61" spans="1:11" ht="12.75" customHeight="1" x14ac:dyDescent="0.2">
      <c r="A61" s="14">
        <v>801041116</v>
      </c>
      <c r="B61" s="14" t="s">
        <v>66</v>
      </c>
      <c r="C61" s="19">
        <f>VLOOKUP($A61,[1]SA2_ACT_2122!$C$2:$M$160,3,FALSE)</f>
        <v>0</v>
      </c>
      <c r="D61" s="19">
        <f>VLOOKUP($A61,[1]SA2_ACT_2122!$C$2:$M$160,4,FALSE)</f>
        <v>0</v>
      </c>
      <c r="E61" s="19">
        <f>VLOOKUP($A61,[1]SA2_ACT_2122!$C$2:$M$160,5,FALSE)</f>
        <v>0</v>
      </c>
      <c r="F61" s="19">
        <f>VLOOKUP($A61,[1]SA2_ACT_2122!$C$2:$M$160,6,FALSE)</f>
        <v>0</v>
      </c>
      <c r="G61" s="19">
        <f>VLOOKUP($A61,[1]SA2_ACT_2122!$C$2:$M$160,7,FALSE)</f>
        <v>0</v>
      </c>
      <c r="H61" s="19">
        <f>VLOOKUP($A61,[1]SA2_ACT_2122!$C$2:$M$160,8,FALSE)</f>
        <v>0</v>
      </c>
      <c r="I61" s="19">
        <f>VLOOKUP($A61,[1]SA2_ACT_2122!$C$2:$M$160,9,FALSE)</f>
        <v>0</v>
      </c>
      <c r="J61" s="19">
        <f>VLOOKUP($A61,[1]SA2_ACT_2122!$C$2:$M$160,10,FALSE)</f>
        <v>0</v>
      </c>
      <c r="K61" s="19">
        <f>VLOOKUP($A61,[1]SA2_ACT_2122!$C$2:$M$160,11,FALSE)</f>
        <v>0</v>
      </c>
    </row>
    <row r="62" spans="1:11" ht="12.75" customHeight="1" x14ac:dyDescent="0.2">
      <c r="A62" s="14">
        <v>801041117</v>
      </c>
      <c r="B62" s="14" t="s">
        <v>67</v>
      </c>
      <c r="C62" s="19">
        <f>VLOOKUP($A62,[1]SA2_ACT_2122!$C$2:$M$160,3,FALSE)</f>
        <v>0</v>
      </c>
      <c r="D62" s="19">
        <f>VLOOKUP($A62,[1]SA2_ACT_2122!$C$2:$M$160,4,FALSE)</f>
        <v>0</v>
      </c>
      <c r="E62" s="19">
        <f>VLOOKUP($A62,[1]SA2_ACT_2122!$C$2:$M$160,5,FALSE)</f>
        <v>0</v>
      </c>
      <c r="F62" s="19">
        <f>VLOOKUP($A62,[1]SA2_ACT_2122!$C$2:$M$160,6,FALSE)</f>
        <v>0</v>
      </c>
      <c r="G62" s="19">
        <f>VLOOKUP($A62,[1]SA2_ACT_2122!$C$2:$M$160,7,FALSE)</f>
        <v>0</v>
      </c>
      <c r="H62" s="19">
        <f>VLOOKUP($A62,[1]SA2_ACT_2122!$C$2:$M$160,8,FALSE)</f>
        <v>0</v>
      </c>
      <c r="I62" s="19">
        <f>VLOOKUP($A62,[1]SA2_ACT_2122!$C$2:$M$160,9,FALSE)</f>
        <v>0</v>
      </c>
      <c r="J62" s="19">
        <f>VLOOKUP($A62,[1]SA2_ACT_2122!$C$2:$M$160,10,FALSE)</f>
        <v>0</v>
      </c>
      <c r="K62" s="19">
        <f>VLOOKUP($A62,[1]SA2_ACT_2122!$C$2:$M$160,11,FALSE)</f>
        <v>0</v>
      </c>
    </row>
    <row r="63" spans="1:11" ht="12.75" customHeight="1" x14ac:dyDescent="0.2">
      <c r="A63" s="14">
        <v>801041118</v>
      </c>
      <c r="B63" s="14" t="s">
        <v>68</v>
      </c>
      <c r="C63" s="19">
        <f>VLOOKUP($A63,[1]SA2_ACT_2122!$C$2:$M$160,3,FALSE)</f>
        <v>0</v>
      </c>
      <c r="D63" s="19">
        <f>VLOOKUP($A63,[1]SA2_ACT_2122!$C$2:$M$160,4,FALSE)</f>
        <v>0</v>
      </c>
      <c r="E63" s="19">
        <f>VLOOKUP($A63,[1]SA2_ACT_2122!$C$2:$M$160,5,FALSE)</f>
        <v>0</v>
      </c>
      <c r="F63" s="19">
        <f>VLOOKUP($A63,[1]SA2_ACT_2122!$C$2:$M$160,6,FALSE)</f>
        <v>0</v>
      </c>
      <c r="G63" s="19">
        <f>VLOOKUP($A63,[1]SA2_ACT_2122!$C$2:$M$160,7,FALSE)</f>
        <v>0</v>
      </c>
      <c r="H63" s="19">
        <f>VLOOKUP($A63,[1]SA2_ACT_2122!$C$2:$M$160,8,FALSE)</f>
        <v>0</v>
      </c>
      <c r="I63" s="19">
        <f>VLOOKUP($A63,[1]SA2_ACT_2122!$C$2:$M$160,9,FALSE)</f>
        <v>0</v>
      </c>
      <c r="J63" s="19">
        <f>VLOOKUP($A63,[1]SA2_ACT_2122!$C$2:$M$160,10,FALSE)</f>
        <v>0</v>
      </c>
      <c r="K63" s="19">
        <f>VLOOKUP($A63,[1]SA2_ACT_2122!$C$2:$M$160,11,FALSE)</f>
        <v>0</v>
      </c>
    </row>
    <row r="64" spans="1:11" ht="12.75" customHeight="1" x14ac:dyDescent="0.2">
      <c r="A64" s="14">
        <v>801041119</v>
      </c>
      <c r="B64" s="14" t="s">
        <v>69</v>
      </c>
      <c r="C64" s="19">
        <f>VLOOKUP($A64,[1]SA2_ACT_2122!$C$2:$M$160,3,FALSE)</f>
        <v>0</v>
      </c>
      <c r="D64" s="19">
        <f>VLOOKUP($A64,[1]SA2_ACT_2122!$C$2:$M$160,4,FALSE)</f>
        <v>0</v>
      </c>
      <c r="E64" s="19">
        <f>VLOOKUP($A64,[1]SA2_ACT_2122!$C$2:$M$160,5,FALSE)</f>
        <v>0</v>
      </c>
      <c r="F64" s="19">
        <f>VLOOKUP($A64,[1]SA2_ACT_2122!$C$2:$M$160,6,FALSE)</f>
        <v>0</v>
      </c>
      <c r="G64" s="19">
        <f>VLOOKUP($A64,[1]SA2_ACT_2122!$C$2:$M$160,7,FALSE)</f>
        <v>0</v>
      </c>
      <c r="H64" s="19">
        <f>VLOOKUP($A64,[1]SA2_ACT_2122!$C$2:$M$160,8,FALSE)</f>
        <v>0</v>
      </c>
      <c r="I64" s="19">
        <f>VLOOKUP($A64,[1]SA2_ACT_2122!$C$2:$M$160,9,FALSE)</f>
        <v>0</v>
      </c>
      <c r="J64" s="19">
        <f>VLOOKUP($A64,[1]SA2_ACT_2122!$C$2:$M$160,10,FALSE)</f>
        <v>0</v>
      </c>
      <c r="K64" s="19">
        <f>VLOOKUP($A64,[1]SA2_ACT_2122!$C$2:$M$160,11,FALSE)</f>
        <v>0</v>
      </c>
    </row>
    <row r="65" spans="1:11" ht="12.75" customHeight="1" x14ac:dyDescent="0.2">
      <c r="A65" s="14">
        <v>801041120</v>
      </c>
      <c r="B65" s="14" t="s">
        <v>70</v>
      </c>
      <c r="C65" s="19">
        <f>VLOOKUP($A65,[1]SA2_ACT_2122!$C$2:$M$160,3,FALSE)</f>
        <v>1</v>
      </c>
      <c r="D65" s="19">
        <f>VLOOKUP($A65,[1]SA2_ACT_2122!$C$2:$M$160,4,FALSE)</f>
        <v>0</v>
      </c>
      <c r="E65" s="19">
        <f>VLOOKUP($A65,[1]SA2_ACT_2122!$C$2:$M$160,5,FALSE)</f>
        <v>1</v>
      </c>
      <c r="F65" s="19">
        <f>VLOOKUP($A65,[1]SA2_ACT_2122!$C$2:$M$160,6,FALSE)</f>
        <v>293.10000000000002</v>
      </c>
      <c r="G65" s="19">
        <f>VLOOKUP($A65,[1]SA2_ACT_2122!$C$2:$M$160,7,FALSE)</f>
        <v>0</v>
      </c>
      <c r="H65" s="19">
        <f>VLOOKUP($A65,[1]SA2_ACT_2122!$C$2:$M$160,8,FALSE)</f>
        <v>0</v>
      </c>
      <c r="I65" s="19">
        <f>VLOOKUP($A65,[1]SA2_ACT_2122!$C$2:$M$160,9,FALSE)</f>
        <v>293.10000000000002</v>
      </c>
      <c r="J65" s="19">
        <f>VLOOKUP($A65,[1]SA2_ACT_2122!$C$2:$M$160,10,FALSE)</f>
        <v>0</v>
      </c>
      <c r="K65" s="19">
        <f>VLOOKUP($A65,[1]SA2_ACT_2122!$C$2:$M$160,11,FALSE)</f>
        <v>293.10000000000002</v>
      </c>
    </row>
    <row r="66" spans="1:11" ht="12.75" customHeight="1" x14ac:dyDescent="0.2">
      <c r="A66" s="14">
        <v>801041121</v>
      </c>
      <c r="B66" s="14" t="s">
        <v>71</v>
      </c>
      <c r="C66" s="19">
        <f>VLOOKUP($A66,[1]SA2_ACT_2122!$C$2:$M$160,3,FALSE)</f>
        <v>264</v>
      </c>
      <c r="D66" s="19">
        <f>VLOOKUP($A66,[1]SA2_ACT_2122!$C$2:$M$160,4,FALSE)</f>
        <v>153</v>
      </c>
      <c r="E66" s="19">
        <f>VLOOKUP($A66,[1]SA2_ACT_2122!$C$2:$M$160,5,FALSE)</f>
        <v>417</v>
      </c>
      <c r="F66" s="19">
        <f>VLOOKUP($A66,[1]SA2_ACT_2122!$C$2:$M$160,6,FALSE)</f>
        <v>98404.3</v>
      </c>
      <c r="G66" s="19">
        <f>VLOOKUP($A66,[1]SA2_ACT_2122!$C$2:$M$160,7,FALSE)</f>
        <v>35541.5</v>
      </c>
      <c r="H66" s="19">
        <f>VLOOKUP($A66,[1]SA2_ACT_2122!$C$2:$M$160,8,FALSE)</f>
        <v>12</v>
      </c>
      <c r="I66" s="19">
        <f>VLOOKUP($A66,[1]SA2_ACT_2122!$C$2:$M$160,9,FALSE)</f>
        <v>133957.79999999999</v>
      </c>
      <c r="J66" s="19">
        <f>VLOOKUP($A66,[1]SA2_ACT_2122!$C$2:$M$160,10,FALSE)</f>
        <v>2579.6</v>
      </c>
      <c r="K66" s="19">
        <f>VLOOKUP($A66,[1]SA2_ACT_2122!$C$2:$M$160,11,FALSE)</f>
        <v>136537.29999999999</v>
      </c>
    </row>
    <row r="67" spans="1:11" ht="12.75" customHeight="1" x14ac:dyDescent="0.2">
      <c r="A67" s="14">
        <v>801041122</v>
      </c>
      <c r="B67" s="14" t="s">
        <v>72</v>
      </c>
      <c r="C67" s="19">
        <f>VLOOKUP($A67,[1]SA2_ACT_2122!$C$2:$M$160,3,FALSE)</f>
        <v>35</v>
      </c>
      <c r="D67" s="19">
        <f>VLOOKUP($A67,[1]SA2_ACT_2122!$C$2:$M$160,4,FALSE)</f>
        <v>0</v>
      </c>
      <c r="E67" s="19">
        <f>VLOOKUP($A67,[1]SA2_ACT_2122!$C$2:$M$160,5,FALSE)</f>
        <v>35</v>
      </c>
      <c r="F67" s="19">
        <f>VLOOKUP($A67,[1]SA2_ACT_2122!$C$2:$M$160,6,FALSE)</f>
        <v>14865.8</v>
      </c>
      <c r="G67" s="19">
        <f>VLOOKUP($A67,[1]SA2_ACT_2122!$C$2:$M$160,7,FALSE)</f>
        <v>0</v>
      </c>
      <c r="H67" s="19">
        <f>VLOOKUP($A67,[1]SA2_ACT_2122!$C$2:$M$160,8,FALSE)</f>
        <v>19.2</v>
      </c>
      <c r="I67" s="19">
        <f>VLOOKUP($A67,[1]SA2_ACT_2122!$C$2:$M$160,9,FALSE)</f>
        <v>14885</v>
      </c>
      <c r="J67" s="19">
        <f>VLOOKUP($A67,[1]SA2_ACT_2122!$C$2:$M$160,10,FALSE)</f>
        <v>0</v>
      </c>
      <c r="K67" s="19">
        <f>VLOOKUP($A67,[1]SA2_ACT_2122!$C$2:$M$160,11,FALSE)</f>
        <v>14885</v>
      </c>
    </row>
    <row r="68" spans="1:11" ht="12.75" customHeight="1" x14ac:dyDescent="0.2">
      <c r="A68" s="13">
        <v>80105</v>
      </c>
      <c r="B68" s="13" t="s">
        <v>73</v>
      </c>
      <c r="C68" s="19">
        <f>VLOOKUP($A68,[1]SA2_ACT_2122!$C$2:$M$160,3,FALSE)</f>
        <v>45</v>
      </c>
      <c r="D68" s="19">
        <f>VLOOKUP($A68,[1]SA2_ACT_2122!$C$2:$M$160,4,FALSE)</f>
        <v>230</v>
      </c>
      <c r="E68" s="19">
        <f>VLOOKUP($A68,[1]SA2_ACT_2122!$C$2:$M$160,5,FALSE)</f>
        <v>275</v>
      </c>
      <c r="F68" s="19">
        <f>VLOOKUP($A68,[1]SA2_ACT_2122!$C$2:$M$160,6,FALSE)</f>
        <v>17742.599999999999</v>
      </c>
      <c r="G68" s="19">
        <f>VLOOKUP($A68,[1]SA2_ACT_2122!$C$2:$M$160,7,FALSE)</f>
        <v>79804</v>
      </c>
      <c r="H68" s="19">
        <f>VLOOKUP($A68,[1]SA2_ACT_2122!$C$2:$M$160,8,FALSE)</f>
        <v>8199.7000000000007</v>
      </c>
      <c r="I68" s="19">
        <f>VLOOKUP($A68,[1]SA2_ACT_2122!$C$2:$M$160,9,FALSE)</f>
        <v>105746.3</v>
      </c>
      <c r="J68" s="19">
        <f>VLOOKUP($A68,[1]SA2_ACT_2122!$C$2:$M$160,10,FALSE)</f>
        <v>182316.2</v>
      </c>
      <c r="K68" s="19">
        <f>VLOOKUP($A68,[1]SA2_ACT_2122!$C$2:$M$160,11,FALSE)</f>
        <v>288062.5</v>
      </c>
    </row>
    <row r="69" spans="1:11" ht="12.75" customHeight="1" x14ac:dyDescent="0.2">
      <c r="A69" s="14">
        <v>801051049</v>
      </c>
      <c r="B69" s="14" t="s">
        <v>74</v>
      </c>
      <c r="C69" s="19">
        <f>VLOOKUP($A69,[1]SA2_ACT_2122!$C$2:$M$160,3,FALSE)</f>
        <v>0</v>
      </c>
      <c r="D69" s="19">
        <f>VLOOKUP($A69,[1]SA2_ACT_2122!$C$2:$M$160,4,FALSE)</f>
        <v>0</v>
      </c>
      <c r="E69" s="19">
        <f>VLOOKUP($A69,[1]SA2_ACT_2122!$C$2:$M$160,5,FALSE)</f>
        <v>0</v>
      </c>
      <c r="F69" s="19">
        <f>VLOOKUP($A69,[1]SA2_ACT_2122!$C$2:$M$160,6,FALSE)</f>
        <v>0</v>
      </c>
      <c r="G69" s="19">
        <f>VLOOKUP($A69,[1]SA2_ACT_2122!$C$2:$M$160,7,FALSE)</f>
        <v>0</v>
      </c>
      <c r="H69" s="19">
        <f>VLOOKUP($A69,[1]SA2_ACT_2122!$C$2:$M$160,8,FALSE)</f>
        <v>0</v>
      </c>
      <c r="I69" s="19">
        <f>VLOOKUP($A69,[1]SA2_ACT_2122!$C$2:$M$160,9,FALSE)</f>
        <v>0</v>
      </c>
      <c r="J69" s="19">
        <f>VLOOKUP($A69,[1]SA2_ACT_2122!$C$2:$M$160,10,FALSE)</f>
        <v>12119.8</v>
      </c>
      <c r="K69" s="19">
        <f>VLOOKUP($A69,[1]SA2_ACT_2122!$C$2:$M$160,11,FALSE)</f>
        <v>12119.8</v>
      </c>
    </row>
    <row r="70" spans="1:11" ht="12.75" customHeight="1" x14ac:dyDescent="0.2">
      <c r="A70" s="14">
        <v>801051050</v>
      </c>
      <c r="B70" s="14" t="s">
        <v>75</v>
      </c>
      <c r="C70" s="19">
        <f>VLOOKUP($A70,[1]SA2_ACT_2122!$C$2:$M$160,3,FALSE)</f>
        <v>6</v>
      </c>
      <c r="D70" s="19">
        <f>VLOOKUP($A70,[1]SA2_ACT_2122!$C$2:$M$160,4,FALSE)</f>
        <v>0</v>
      </c>
      <c r="E70" s="19">
        <f>VLOOKUP($A70,[1]SA2_ACT_2122!$C$2:$M$160,5,FALSE)</f>
        <v>6</v>
      </c>
      <c r="F70" s="19">
        <f>VLOOKUP($A70,[1]SA2_ACT_2122!$C$2:$M$160,6,FALSE)</f>
        <v>2155.6</v>
      </c>
      <c r="G70" s="19">
        <f>VLOOKUP($A70,[1]SA2_ACT_2122!$C$2:$M$160,7,FALSE)</f>
        <v>0</v>
      </c>
      <c r="H70" s="19">
        <f>VLOOKUP($A70,[1]SA2_ACT_2122!$C$2:$M$160,8,FALSE)</f>
        <v>2530.6999999999998</v>
      </c>
      <c r="I70" s="19">
        <f>VLOOKUP($A70,[1]SA2_ACT_2122!$C$2:$M$160,9,FALSE)</f>
        <v>4686.3</v>
      </c>
      <c r="J70" s="19">
        <f>VLOOKUP($A70,[1]SA2_ACT_2122!$C$2:$M$160,10,FALSE)</f>
        <v>55</v>
      </c>
      <c r="K70" s="19">
        <f>VLOOKUP($A70,[1]SA2_ACT_2122!$C$2:$M$160,11,FALSE)</f>
        <v>4741.3</v>
      </c>
    </row>
    <row r="71" spans="1:11" ht="12.75" customHeight="1" x14ac:dyDescent="0.2">
      <c r="A71" s="14">
        <v>801051051</v>
      </c>
      <c r="B71" s="14" t="s">
        <v>76</v>
      </c>
      <c r="C71" s="19">
        <f>VLOOKUP($A71,[1]SA2_ACT_2122!$C$2:$M$160,3,FALSE)</f>
        <v>2</v>
      </c>
      <c r="D71" s="19">
        <f>VLOOKUP($A71,[1]SA2_ACT_2122!$C$2:$M$160,4,FALSE)</f>
        <v>0</v>
      </c>
      <c r="E71" s="19">
        <f>VLOOKUP($A71,[1]SA2_ACT_2122!$C$2:$M$160,5,FALSE)</f>
        <v>2</v>
      </c>
      <c r="F71" s="19">
        <f>VLOOKUP($A71,[1]SA2_ACT_2122!$C$2:$M$160,6,FALSE)</f>
        <v>523.79999999999995</v>
      </c>
      <c r="G71" s="19">
        <f>VLOOKUP($A71,[1]SA2_ACT_2122!$C$2:$M$160,7,FALSE)</f>
        <v>0</v>
      </c>
      <c r="H71" s="19">
        <f>VLOOKUP($A71,[1]SA2_ACT_2122!$C$2:$M$160,8,FALSE)</f>
        <v>29.6</v>
      </c>
      <c r="I71" s="19">
        <f>VLOOKUP($A71,[1]SA2_ACT_2122!$C$2:$M$160,9,FALSE)</f>
        <v>553.29999999999995</v>
      </c>
      <c r="J71" s="19">
        <f>VLOOKUP($A71,[1]SA2_ACT_2122!$C$2:$M$160,10,FALSE)</f>
        <v>350</v>
      </c>
      <c r="K71" s="19">
        <f>VLOOKUP($A71,[1]SA2_ACT_2122!$C$2:$M$160,11,FALSE)</f>
        <v>903.3</v>
      </c>
    </row>
    <row r="72" spans="1:11" ht="12.75" customHeight="1" x14ac:dyDescent="0.2">
      <c r="A72" s="14">
        <v>801051053</v>
      </c>
      <c r="B72" s="14" t="s">
        <v>77</v>
      </c>
      <c r="C72" s="19">
        <f>VLOOKUP($A72,[1]SA2_ACT_2122!$C$2:$M$160,3,FALSE)</f>
        <v>0</v>
      </c>
      <c r="D72" s="19">
        <f>VLOOKUP($A72,[1]SA2_ACT_2122!$C$2:$M$160,4,FALSE)</f>
        <v>0</v>
      </c>
      <c r="E72" s="19">
        <f>VLOOKUP($A72,[1]SA2_ACT_2122!$C$2:$M$160,5,FALSE)</f>
        <v>0</v>
      </c>
      <c r="F72" s="19">
        <f>VLOOKUP($A72,[1]SA2_ACT_2122!$C$2:$M$160,6,FALSE)</f>
        <v>0</v>
      </c>
      <c r="G72" s="19">
        <f>VLOOKUP($A72,[1]SA2_ACT_2122!$C$2:$M$160,7,FALSE)</f>
        <v>0</v>
      </c>
      <c r="H72" s="19">
        <f>VLOOKUP($A72,[1]SA2_ACT_2122!$C$2:$M$160,8,FALSE)</f>
        <v>65.900000000000006</v>
      </c>
      <c r="I72" s="19">
        <f>VLOOKUP($A72,[1]SA2_ACT_2122!$C$2:$M$160,9,FALSE)</f>
        <v>65.900000000000006</v>
      </c>
      <c r="J72" s="19">
        <f>VLOOKUP($A72,[1]SA2_ACT_2122!$C$2:$M$160,10,FALSE)</f>
        <v>119667.6</v>
      </c>
      <c r="K72" s="19">
        <f>VLOOKUP($A72,[1]SA2_ACT_2122!$C$2:$M$160,11,FALSE)</f>
        <v>119733.6</v>
      </c>
    </row>
    <row r="73" spans="1:11" ht="12.75" customHeight="1" x14ac:dyDescent="0.2">
      <c r="A73" s="14">
        <v>801051054</v>
      </c>
      <c r="B73" s="14" t="s">
        <v>78</v>
      </c>
      <c r="C73" s="19">
        <f>VLOOKUP($A73,[1]SA2_ACT_2122!$C$2:$M$160,3,FALSE)</f>
        <v>2</v>
      </c>
      <c r="D73" s="19">
        <f>VLOOKUP($A73,[1]SA2_ACT_2122!$C$2:$M$160,4,FALSE)</f>
        <v>140</v>
      </c>
      <c r="E73" s="19">
        <f>VLOOKUP($A73,[1]SA2_ACT_2122!$C$2:$M$160,5,FALSE)</f>
        <v>142</v>
      </c>
      <c r="F73" s="19">
        <f>VLOOKUP($A73,[1]SA2_ACT_2122!$C$2:$M$160,6,FALSE)</f>
        <v>775.9</v>
      </c>
      <c r="G73" s="19">
        <f>VLOOKUP($A73,[1]SA2_ACT_2122!$C$2:$M$160,7,FALSE)</f>
        <v>55000</v>
      </c>
      <c r="H73" s="19">
        <f>VLOOKUP($A73,[1]SA2_ACT_2122!$C$2:$M$160,8,FALSE)</f>
        <v>550.5</v>
      </c>
      <c r="I73" s="19">
        <f>VLOOKUP($A73,[1]SA2_ACT_2122!$C$2:$M$160,9,FALSE)</f>
        <v>56326.400000000001</v>
      </c>
      <c r="J73" s="19">
        <f>VLOOKUP($A73,[1]SA2_ACT_2122!$C$2:$M$160,10,FALSE)</f>
        <v>16330.7</v>
      </c>
      <c r="K73" s="19">
        <f>VLOOKUP($A73,[1]SA2_ACT_2122!$C$2:$M$160,11,FALSE)</f>
        <v>72657.100000000006</v>
      </c>
    </row>
    <row r="74" spans="1:11" ht="12.75" customHeight="1" x14ac:dyDescent="0.2">
      <c r="A74" s="14">
        <v>801051055</v>
      </c>
      <c r="B74" s="14" t="s">
        <v>79</v>
      </c>
      <c r="C74" s="19">
        <f>VLOOKUP($A74,[1]SA2_ACT_2122!$C$2:$M$160,3,FALSE)</f>
        <v>5</v>
      </c>
      <c r="D74" s="19">
        <f>VLOOKUP($A74,[1]SA2_ACT_2122!$C$2:$M$160,4,FALSE)</f>
        <v>0</v>
      </c>
      <c r="E74" s="19">
        <f>VLOOKUP($A74,[1]SA2_ACT_2122!$C$2:$M$160,5,FALSE)</f>
        <v>5</v>
      </c>
      <c r="F74" s="19">
        <f>VLOOKUP($A74,[1]SA2_ACT_2122!$C$2:$M$160,6,FALSE)</f>
        <v>1351.7</v>
      </c>
      <c r="G74" s="19">
        <f>VLOOKUP($A74,[1]SA2_ACT_2122!$C$2:$M$160,7,FALSE)</f>
        <v>0</v>
      </c>
      <c r="H74" s="19">
        <f>VLOOKUP($A74,[1]SA2_ACT_2122!$C$2:$M$160,8,FALSE)</f>
        <v>123.1</v>
      </c>
      <c r="I74" s="19">
        <f>VLOOKUP($A74,[1]SA2_ACT_2122!$C$2:$M$160,9,FALSE)</f>
        <v>1474.8</v>
      </c>
      <c r="J74" s="19">
        <f>VLOOKUP($A74,[1]SA2_ACT_2122!$C$2:$M$160,10,FALSE)</f>
        <v>0</v>
      </c>
      <c r="K74" s="19">
        <f>VLOOKUP($A74,[1]SA2_ACT_2122!$C$2:$M$160,11,FALSE)</f>
        <v>1474.8</v>
      </c>
    </row>
    <row r="75" spans="1:11" ht="12.75" customHeight="1" x14ac:dyDescent="0.2">
      <c r="A75" s="14">
        <v>801051056</v>
      </c>
      <c r="B75" s="14" t="s">
        <v>80</v>
      </c>
      <c r="C75" s="19">
        <f>VLOOKUP($A75,[1]SA2_ACT_2122!$C$2:$M$160,3,FALSE)</f>
        <v>9</v>
      </c>
      <c r="D75" s="19">
        <f>VLOOKUP($A75,[1]SA2_ACT_2122!$C$2:$M$160,4,FALSE)</f>
        <v>0</v>
      </c>
      <c r="E75" s="19">
        <f>VLOOKUP($A75,[1]SA2_ACT_2122!$C$2:$M$160,5,FALSE)</f>
        <v>9</v>
      </c>
      <c r="F75" s="19">
        <f>VLOOKUP($A75,[1]SA2_ACT_2122!$C$2:$M$160,6,FALSE)</f>
        <v>4078</v>
      </c>
      <c r="G75" s="19">
        <f>VLOOKUP($A75,[1]SA2_ACT_2122!$C$2:$M$160,7,FALSE)</f>
        <v>0</v>
      </c>
      <c r="H75" s="19">
        <f>VLOOKUP($A75,[1]SA2_ACT_2122!$C$2:$M$160,8,FALSE)</f>
        <v>518</v>
      </c>
      <c r="I75" s="19">
        <f>VLOOKUP($A75,[1]SA2_ACT_2122!$C$2:$M$160,9,FALSE)</f>
        <v>4596</v>
      </c>
      <c r="J75" s="19">
        <f>VLOOKUP($A75,[1]SA2_ACT_2122!$C$2:$M$160,10,FALSE)</f>
        <v>0</v>
      </c>
      <c r="K75" s="19">
        <f>VLOOKUP($A75,[1]SA2_ACT_2122!$C$2:$M$160,11,FALSE)</f>
        <v>4596</v>
      </c>
    </row>
    <row r="76" spans="1:11" ht="12.75" customHeight="1" x14ac:dyDescent="0.2">
      <c r="A76" s="14">
        <v>801051057</v>
      </c>
      <c r="B76" s="14" t="s">
        <v>81</v>
      </c>
      <c r="C76" s="19">
        <f>VLOOKUP($A76,[1]SA2_ACT_2122!$C$2:$M$160,3,FALSE)</f>
        <v>1</v>
      </c>
      <c r="D76" s="19">
        <f>VLOOKUP($A76,[1]SA2_ACT_2122!$C$2:$M$160,4,FALSE)</f>
        <v>0</v>
      </c>
      <c r="E76" s="19">
        <f>VLOOKUP($A76,[1]SA2_ACT_2122!$C$2:$M$160,5,FALSE)</f>
        <v>1</v>
      </c>
      <c r="F76" s="19">
        <f>VLOOKUP($A76,[1]SA2_ACT_2122!$C$2:$M$160,6,FALSE)</f>
        <v>444.8</v>
      </c>
      <c r="G76" s="19">
        <f>VLOOKUP($A76,[1]SA2_ACT_2122!$C$2:$M$160,7,FALSE)</f>
        <v>0</v>
      </c>
      <c r="H76" s="19">
        <f>VLOOKUP($A76,[1]SA2_ACT_2122!$C$2:$M$160,8,FALSE)</f>
        <v>420.7</v>
      </c>
      <c r="I76" s="19">
        <f>VLOOKUP($A76,[1]SA2_ACT_2122!$C$2:$M$160,9,FALSE)</f>
        <v>865.4</v>
      </c>
      <c r="J76" s="19">
        <f>VLOOKUP($A76,[1]SA2_ACT_2122!$C$2:$M$160,10,FALSE)</f>
        <v>0</v>
      </c>
      <c r="K76" s="19">
        <f>VLOOKUP($A76,[1]SA2_ACT_2122!$C$2:$M$160,11,FALSE)</f>
        <v>865.4</v>
      </c>
    </row>
    <row r="77" spans="1:11" ht="12.75" customHeight="1" x14ac:dyDescent="0.2">
      <c r="A77" s="14">
        <v>801051058</v>
      </c>
      <c r="B77" s="14" t="s">
        <v>82</v>
      </c>
      <c r="C77" s="19">
        <f>VLOOKUP($A77,[1]SA2_ACT_2122!$C$2:$M$160,3,FALSE)</f>
        <v>6</v>
      </c>
      <c r="D77" s="19">
        <f>VLOOKUP($A77,[1]SA2_ACT_2122!$C$2:$M$160,4,FALSE)</f>
        <v>19</v>
      </c>
      <c r="E77" s="19">
        <f>VLOOKUP($A77,[1]SA2_ACT_2122!$C$2:$M$160,5,FALSE)</f>
        <v>25</v>
      </c>
      <c r="F77" s="19">
        <f>VLOOKUP($A77,[1]SA2_ACT_2122!$C$2:$M$160,6,FALSE)</f>
        <v>3479.3</v>
      </c>
      <c r="G77" s="19">
        <f>VLOOKUP($A77,[1]SA2_ACT_2122!$C$2:$M$160,7,FALSE)</f>
        <v>5480</v>
      </c>
      <c r="H77" s="19">
        <f>VLOOKUP($A77,[1]SA2_ACT_2122!$C$2:$M$160,8,FALSE)</f>
        <v>1043</v>
      </c>
      <c r="I77" s="19">
        <f>VLOOKUP($A77,[1]SA2_ACT_2122!$C$2:$M$160,9,FALSE)</f>
        <v>10002.299999999999</v>
      </c>
      <c r="J77" s="19">
        <f>VLOOKUP($A77,[1]SA2_ACT_2122!$C$2:$M$160,10,FALSE)</f>
        <v>532.4</v>
      </c>
      <c r="K77" s="19">
        <f>VLOOKUP($A77,[1]SA2_ACT_2122!$C$2:$M$160,11,FALSE)</f>
        <v>10534.7</v>
      </c>
    </row>
    <row r="78" spans="1:11" ht="12.75" customHeight="1" x14ac:dyDescent="0.2">
      <c r="A78" s="14">
        <v>801051060</v>
      </c>
      <c r="B78" s="14" t="s">
        <v>83</v>
      </c>
      <c r="C78" s="19">
        <f>VLOOKUP($A78,[1]SA2_ACT_2122!$C$2:$M$160,3,FALSE)</f>
        <v>1</v>
      </c>
      <c r="D78" s="19">
        <f>VLOOKUP($A78,[1]SA2_ACT_2122!$C$2:$M$160,4,FALSE)</f>
        <v>8</v>
      </c>
      <c r="E78" s="19">
        <f>VLOOKUP($A78,[1]SA2_ACT_2122!$C$2:$M$160,5,FALSE)</f>
        <v>9</v>
      </c>
      <c r="F78" s="19">
        <f>VLOOKUP($A78,[1]SA2_ACT_2122!$C$2:$M$160,6,FALSE)</f>
        <v>769.2</v>
      </c>
      <c r="G78" s="19">
        <f>VLOOKUP($A78,[1]SA2_ACT_2122!$C$2:$M$160,7,FALSE)</f>
        <v>4000</v>
      </c>
      <c r="H78" s="19">
        <f>VLOOKUP($A78,[1]SA2_ACT_2122!$C$2:$M$160,8,FALSE)</f>
        <v>108</v>
      </c>
      <c r="I78" s="19">
        <f>VLOOKUP($A78,[1]SA2_ACT_2122!$C$2:$M$160,9,FALSE)</f>
        <v>4877.2</v>
      </c>
      <c r="J78" s="19">
        <f>VLOOKUP($A78,[1]SA2_ACT_2122!$C$2:$M$160,10,FALSE)</f>
        <v>118.8</v>
      </c>
      <c r="K78" s="19">
        <f>VLOOKUP($A78,[1]SA2_ACT_2122!$C$2:$M$160,11,FALSE)</f>
        <v>4996</v>
      </c>
    </row>
    <row r="79" spans="1:11" ht="12.75" customHeight="1" x14ac:dyDescent="0.2">
      <c r="A79" s="14">
        <v>801051061</v>
      </c>
      <c r="B79" s="14" t="s">
        <v>84</v>
      </c>
      <c r="C79" s="19">
        <f>VLOOKUP($A79,[1]SA2_ACT_2122!$C$2:$M$160,3,FALSE)</f>
        <v>7</v>
      </c>
      <c r="D79" s="19">
        <f>VLOOKUP($A79,[1]SA2_ACT_2122!$C$2:$M$160,4,FALSE)</f>
        <v>63</v>
      </c>
      <c r="E79" s="19">
        <f>VLOOKUP($A79,[1]SA2_ACT_2122!$C$2:$M$160,5,FALSE)</f>
        <v>70</v>
      </c>
      <c r="F79" s="19">
        <f>VLOOKUP($A79,[1]SA2_ACT_2122!$C$2:$M$160,6,FALSE)</f>
        <v>2072.5</v>
      </c>
      <c r="G79" s="19">
        <f>VLOOKUP($A79,[1]SA2_ACT_2122!$C$2:$M$160,7,FALSE)</f>
        <v>15324</v>
      </c>
      <c r="H79" s="19">
        <f>VLOOKUP($A79,[1]SA2_ACT_2122!$C$2:$M$160,8,FALSE)</f>
        <v>1215.9000000000001</v>
      </c>
      <c r="I79" s="19">
        <f>VLOOKUP($A79,[1]SA2_ACT_2122!$C$2:$M$160,9,FALSE)</f>
        <v>18612.400000000001</v>
      </c>
      <c r="J79" s="19">
        <f>VLOOKUP($A79,[1]SA2_ACT_2122!$C$2:$M$160,10,FALSE)</f>
        <v>121.5</v>
      </c>
      <c r="K79" s="19">
        <f>VLOOKUP($A79,[1]SA2_ACT_2122!$C$2:$M$160,11,FALSE)</f>
        <v>18733.900000000001</v>
      </c>
    </row>
    <row r="80" spans="1:11" ht="12.75" customHeight="1" x14ac:dyDescent="0.2">
      <c r="A80" s="14">
        <v>801051123</v>
      </c>
      <c r="B80" s="14" t="s">
        <v>85</v>
      </c>
      <c r="C80" s="19">
        <f>VLOOKUP($A80,[1]SA2_ACT_2122!$C$2:$M$160,3,FALSE)</f>
        <v>0</v>
      </c>
      <c r="D80" s="19">
        <f>VLOOKUP($A80,[1]SA2_ACT_2122!$C$2:$M$160,4,FALSE)</f>
        <v>0</v>
      </c>
      <c r="E80" s="19">
        <f>VLOOKUP($A80,[1]SA2_ACT_2122!$C$2:$M$160,5,FALSE)</f>
        <v>0</v>
      </c>
      <c r="F80" s="19">
        <f>VLOOKUP($A80,[1]SA2_ACT_2122!$C$2:$M$160,6,FALSE)</f>
        <v>0</v>
      </c>
      <c r="G80" s="19">
        <f>VLOOKUP($A80,[1]SA2_ACT_2122!$C$2:$M$160,7,FALSE)</f>
        <v>0</v>
      </c>
      <c r="H80" s="19">
        <f>VLOOKUP($A80,[1]SA2_ACT_2122!$C$2:$M$160,8,FALSE)</f>
        <v>0</v>
      </c>
      <c r="I80" s="19">
        <f>VLOOKUP($A80,[1]SA2_ACT_2122!$C$2:$M$160,9,FALSE)</f>
        <v>0</v>
      </c>
      <c r="J80" s="19">
        <f>VLOOKUP($A80,[1]SA2_ACT_2122!$C$2:$M$160,10,FALSE)</f>
        <v>13502</v>
      </c>
      <c r="K80" s="19">
        <f>VLOOKUP($A80,[1]SA2_ACT_2122!$C$2:$M$160,11,FALSE)</f>
        <v>13502</v>
      </c>
    </row>
    <row r="81" spans="1:11" ht="12.75" customHeight="1" x14ac:dyDescent="0.2">
      <c r="A81" s="14">
        <v>801051124</v>
      </c>
      <c r="B81" s="14" t="s">
        <v>86</v>
      </c>
      <c r="C81" s="19">
        <f>VLOOKUP($A81,[1]SA2_ACT_2122!$C$2:$M$160,3,FALSE)</f>
        <v>5</v>
      </c>
      <c r="D81" s="19">
        <f>VLOOKUP($A81,[1]SA2_ACT_2122!$C$2:$M$160,4,FALSE)</f>
        <v>0</v>
      </c>
      <c r="E81" s="19">
        <f>VLOOKUP($A81,[1]SA2_ACT_2122!$C$2:$M$160,5,FALSE)</f>
        <v>5</v>
      </c>
      <c r="F81" s="19">
        <f>VLOOKUP($A81,[1]SA2_ACT_2122!$C$2:$M$160,6,FALSE)</f>
        <v>1754.5</v>
      </c>
      <c r="G81" s="19">
        <f>VLOOKUP($A81,[1]SA2_ACT_2122!$C$2:$M$160,7,FALSE)</f>
        <v>0</v>
      </c>
      <c r="H81" s="19">
        <f>VLOOKUP($A81,[1]SA2_ACT_2122!$C$2:$M$160,8,FALSE)</f>
        <v>1543.9</v>
      </c>
      <c r="I81" s="19">
        <f>VLOOKUP($A81,[1]SA2_ACT_2122!$C$2:$M$160,9,FALSE)</f>
        <v>3298.4</v>
      </c>
      <c r="J81" s="19">
        <f>VLOOKUP($A81,[1]SA2_ACT_2122!$C$2:$M$160,10,FALSE)</f>
        <v>137</v>
      </c>
      <c r="K81" s="19">
        <f>VLOOKUP($A81,[1]SA2_ACT_2122!$C$2:$M$160,11,FALSE)</f>
        <v>3435.4</v>
      </c>
    </row>
    <row r="82" spans="1:11" ht="12.75" customHeight="1" x14ac:dyDescent="0.2">
      <c r="A82" s="14">
        <v>801051125</v>
      </c>
      <c r="B82" s="14" t="s">
        <v>87</v>
      </c>
      <c r="C82" s="19">
        <f>VLOOKUP($A82,[1]SA2_ACT_2122!$C$2:$M$160,3,FALSE)</f>
        <v>0</v>
      </c>
      <c r="D82" s="19">
        <f>VLOOKUP($A82,[1]SA2_ACT_2122!$C$2:$M$160,4,FALSE)</f>
        <v>0</v>
      </c>
      <c r="E82" s="19">
        <f>VLOOKUP($A82,[1]SA2_ACT_2122!$C$2:$M$160,5,FALSE)</f>
        <v>0</v>
      </c>
      <c r="F82" s="19">
        <f>VLOOKUP($A82,[1]SA2_ACT_2122!$C$2:$M$160,6,FALSE)</f>
        <v>0</v>
      </c>
      <c r="G82" s="19">
        <f>VLOOKUP($A82,[1]SA2_ACT_2122!$C$2:$M$160,7,FALSE)</f>
        <v>0</v>
      </c>
      <c r="H82" s="19">
        <f>VLOOKUP($A82,[1]SA2_ACT_2122!$C$2:$M$160,8,FALSE)</f>
        <v>0</v>
      </c>
      <c r="I82" s="19">
        <f>VLOOKUP($A82,[1]SA2_ACT_2122!$C$2:$M$160,9,FALSE)</f>
        <v>0</v>
      </c>
      <c r="J82" s="19">
        <f>VLOOKUP($A82,[1]SA2_ACT_2122!$C$2:$M$160,10,FALSE)</f>
        <v>12689.2</v>
      </c>
      <c r="K82" s="19">
        <f>VLOOKUP($A82,[1]SA2_ACT_2122!$C$2:$M$160,11,FALSE)</f>
        <v>12689.2</v>
      </c>
    </row>
    <row r="83" spans="1:11" ht="12.75" customHeight="1" x14ac:dyDescent="0.2">
      <c r="A83" s="14">
        <v>801051126</v>
      </c>
      <c r="B83" s="14" t="s">
        <v>88</v>
      </c>
      <c r="C83" s="19">
        <f>VLOOKUP($A83,[1]SA2_ACT_2122!$C$2:$M$160,3,FALSE)</f>
        <v>0</v>
      </c>
      <c r="D83" s="19">
        <f>VLOOKUP($A83,[1]SA2_ACT_2122!$C$2:$M$160,4,FALSE)</f>
        <v>0</v>
      </c>
      <c r="E83" s="19">
        <f>VLOOKUP($A83,[1]SA2_ACT_2122!$C$2:$M$160,5,FALSE)</f>
        <v>0</v>
      </c>
      <c r="F83" s="19">
        <f>VLOOKUP($A83,[1]SA2_ACT_2122!$C$2:$M$160,6,FALSE)</f>
        <v>0</v>
      </c>
      <c r="G83" s="19">
        <f>VLOOKUP($A83,[1]SA2_ACT_2122!$C$2:$M$160,7,FALSE)</f>
        <v>0</v>
      </c>
      <c r="H83" s="19">
        <f>VLOOKUP($A83,[1]SA2_ACT_2122!$C$2:$M$160,8,FALSE)</f>
        <v>0</v>
      </c>
      <c r="I83" s="19">
        <f>VLOOKUP($A83,[1]SA2_ACT_2122!$C$2:$M$160,9,FALSE)</f>
        <v>0</v>
      </c>
      <c r="J83" s="19">
        <f>VLOOKUP($A83,[1]SA2_ACT_2122!$C$2:$M$160,10,FALSE)</f>
        <v>0</v>
      </c>
      <c r="K83" s="19">
        <f>VLOOKUP($A83,[1]SA2_ACT_2122!$C$2:$M$160,11,FALSE)</f>
        <v>0</v>
      </c>
    </row>
    <row r="84" spans="1:11" ht="12.75" customHeight="1" x14ac:dyDescent="0.2">
      <c r="A84" s="14">
        <v>801051127</v>
      </c>
      <c r="B84" s="14" t="s">
        <v>89</v>
      </c>
      <c r="C84" s="19">
        <f>VLOOKUP($A84,[1]SA2_ACT_2122!$C$2:$M$160,3,FALSE)</f>
        <v>1</v>
      </c>
      <c r="D84" s="19">
        <f>VLOOKUP($A84,[1]SA2_ACT_2122!$C$2:$M$160,4,FALSE)</f>
        <v>0</v>
      </c>
      <c r="E84" s="19">
        <f>VLOOKUP($A84,[1]SA2_ACT_2122!$C$2:$M$160,5,FALSE)</f>
        <v>1</v>
      </c>
      <c r="F84" s="19">
        <f>VLOOKUP($A84,[1]SA2_ACT_2122!$C$2:$M$160,6,FALSE)</f>
        <v>337.5</v>
      </c>
      <c r="G84" s="19">
        <f>VLOOKUP($A84,[1]SA2_ACT_2122!$C$2:$M$160,7,FALSE)</f>
        <v>0</v>
      </c>
      <c r="H84" s="19">
        <f>VLOOKUP($A84,[1]SA2_ACT_2122!$C$2:$M$160,8,FALSE)</f>
        <v>50.3</v>
      </c>
      <c r="I84" s="19">
        <f>VLOOKUP($A84,[1]SA2_ACT_2122!$C$2:$M$160,9,FALSE)</f>
        <v>387.8</v>
      </c>
      <c r="J84" s="19">
        <f>VLOOKUP($A84,[1]SA2_ACT_2122!$C$2:$M$160,10,FALSE)</f>
        <v>0</v>
      </c>
      <c r="K84" s="19">
        <f>VLOOKUP($A84,[1]SA2_ACT_2122!$C$2:$M$160,11,FALSE)</f>
        <v>387.8</v>
      </c>
    </row>
    <row r="85" spans="1:11" ht="12.75" customHeight="1" x14ac:dyDescent="0.2">
      <c r="A85" s="14">
        <v>801051128</v>
      </c>
      <c r="B85" s="14" t="s">
        <v>90</v>
      </c>
      <c r="C85" s="19">
        <f>VLOOKUP($A85,[1]SA2_ACT_2122!$C$2:$M$160,3,FALSE)</f>
        <v>0</v>
      </c>
      <c r="D85" s="19">
        <f>VLOOKUP($A85,[1]SA2_ACT_2122!$C$2:$M$160,4,FALSE)</f>
        <v>0</v>
      </c>
      <c r="E85" s="19">
        <f>VLOOKUP($A85,[1]SA2_ACT_2122!$C$2:$M$160,5,FALSE)</f>
        <v>0</v>
      </c>
      <c r="F85" s="19">
        <f>VLOOKUP($A85,[1]SA2_ACT_2122!$C$2:$M$160,6,FALSE)</f>
        <v>0</v>
      </c>
      <c r="G85" s="19">
        <f>VLOOKUP($A85,[1]SA2_ACT_2122!$C$2:$M$160,7,FALSE)</f>
        <v>0</v>
      </c>
      <c r="H85" s="19">
        <f>VLOOKUP($A85,[1]SA2_ACT_2122!$C$2:$M$160,8,FALSE)</f>
        <v>0</v>
      </c>
      <c r="I85" s="19">
        <f>VLOOKUP($A85,[1]SA2_ACT_2122!$C$2:$M$160,9,FALSE)</f>
        <v>0</v>
      </c>
      <c r="J85" s="19">
        <f>VLOOKUP($A85,[1]SA2_ACT_2122!$C$2:$M$160,10,FALSE)</f>
        <v>6692.2</v>
      </c>
      <c r="K85" s="19">
        <f>VLOOKUP($A85,[1]SA2_ACT_2122!$C$2:$M$160,11,FALSE)</f>
        <v>6692.2</v>
      </c>
    </row>
    <row r="86" spans="1:11" ht="12.75" customHeight="1" x14ac:dyDescent="0.2">
      <c r="A86" s="13">
        <v>80106</v>
      </c>
      <c r="B86" s="13" t="s">
        <v>91</v>
      </c>
      <c r="C86" s="19">
        <f>VLOOKUP($A86,[1]SA2_ACT_2122!$C$2:$M$160,3,FALSE)</f>
        <v>73</v>
      </c>
      <c r="D86" s="19">
        <f>VLOOKUP($A86,[1]SA2_ACT_2122!$C$2:$M$160,4,FALSE)</f>
        <v>158</v>
      </c>
      <c r="E86" s="19">
        <f>VLOOKUP($A86,[1]SA2_ACT_2122!$C$2:$M$160,5,FALSE)</f>
        <v>231</v>
      </c>
      <c r="F86" s="19">
        <f>VLOOKUP($A86,[1]SA2_ACT_2122!$C$2:$M$160,6,FALSE)</f>
        <v>29671</v>
      </c>
      <c r="G86" s="19">
        <f>VLOOKUP($A86,[1]SA2_ACT_2122!$C$2:$M$160,7,FALSE)</f>
        <v>74543.5</v>
      </c>
      <c r="H86" s="19">
        <f>VLOOKUP($A86,[1]SA2_ACT_2122!$C$2:$M$160,8,FALSE)</f>
        <v>9116.7000000000007</v>
      </c>
      <c r="I86" s="19">
        <f>VLOOKUP($A86,[1]SA2_ACT_2122!$C$2:$M$160,9,FALSE)</f>
        <v>113331.2</v>
      </c>
      <c r="J86" s="19">
        <f>VLOOKUP($A86,[1]SA2_ACT_2122!$C$2:$M$160,10,FALSE)</f>
        <v>39647.199999999997</v>
      </c>
      <c r="K86" s="19">
        <f>VLOOKUP($A86,[1]SA2_ACT_2122!$C$2:$M$160,11,FALSE)</f>
        <v>152978.4</v>
      </c>
    </row>
    <row r="87" spans="1:11" ht="12.75" customHeight="1" x14ac:dyDescent="0.2">
      <c r="A87" s="14">
        <v>801061062</v>
      </c>
      <c r="B87" s="14" t="s">
        <v>92</v>
      </c>
      <c r="C87" s="19">
        <f>VLOOKUP($A87,[1]SA2_ACT_2122!$C$2:$M$160,3,FALSE)</f>
        <v>3</v>
      </c>
      <c r="D87" s="19">
        <f>VLOOKUP($A87,[1]SA2_ACT_2122!$C$2:$M$160,4,FALSE)</f>
        <v>1</v>
      </c>
      <c r="E87" s="19">
        <f>VLOOKUP($A87,[1]SA2_ACT_2122!$C$2:$M$160,5,FALSE)</f>
        <v>4</v>
      </c>
      <c r="F87" s="19">
        <f>VLOOKUP($A87,[1]SA2_ACT_2122!$C$2:$M$160,6,FALSE)</f>
        <v>2221</v>
      </c>
      <c r="G87" s="19">
        <f>VLOOKUP($A87,[1]SA2_ACT_2122!$C$2:$M$160,7,FALSE)</f>
        <v>1141.5</v>
      </c>
      <c r="H87" s="19">
        <f>VLOOKUP($A87,[1]SA2_ACT_2122!$C$2:$M$160,8,FALSE)</f>
        <v>1258</v>
      </c>
      <c r="I87" s="19">
        <f>VLOOKUP($A87,[1]SA2_ACT_2122!$C$2:$M$160,9,FALSE)</f>
        <v>4620.5</v>
      </c>
      <c r="J87" s="19">
        <f>VLOOKUP($A87,[1]SA2_ACT_2122!$C$2:$M$160,10,FALSE)</f>
        <v>30278.5</v>
      </c>
      <c r="K87" s="19">
        <f>VLOOKUP($A87,[1]SA2_ACT_2122!$C$2:$M$160,11,FALSE)</f>
        <v>34899</v>
      </c>
    </row>
    <row r="88" spans="1:11" ht="12.75" customHeight="1" x14ac:dyDescent="0.2">
      <c r="A88" s="14">
        <v>801061063</v>
      </c>
      <c r="B88" s="14" t="s">
        <v>93</v>
      </c>
      <c r="C88" s="19">
        <f>VLOOKUP($A88,[1]SA2_ACT_2122!$C$2:$M$160,3,FALSE)</f>
        <v>0</v>
      </c>
      <c r="D88" s="19">
        <f>VLOOKUP($A88,[1]SA2_ACT_2122!$C$2:$M$160,4,FALSE)</f>
        <v>0</v>
      </c>
      <c r="E88" s="19">
        <f>VLOOKUP($A88,[1]SA2_ACT_2122!$C$2:$M$160,5,FALSE)</f>
        <v>0</v>
      </c>
      <c r="F88" s="19">
        <f>VLOOKUP($A88,[1]SA2_ACT_2122!$C$2:$M$160,6,FALSE)</f>
        <v>0</v>
      </c>
      <c r="G88" s="19">
        <f>VLOOKUP($A88,[1]SA2_ACT_2122!$C$2:$M$160,7,FALSE)</f>
        <v>0</v>
      </c>
      <c r="H88" s="19">
        <f>VLOOKUP($A88,[1]SA2_ACT_2122!$C$2:$M$160,8,FALSE)</f>
        <v>194.5</v>
      </c>
      <c r="I88" s="19">
        <f>VLOOKUP($A88,[1]SA2_ACT_2122!$C$2:$M$160,9,FALSE)</f>
        <v>194.5</v>
      </c>
      <c r="J88" s="19">
        <f>VLOOKUP($A88,[1]SA2_ACT_2122!$C$2:$M$160,10,FALSE)</f>
        <v>316</v>
      </c>
      <c r="K88" s="19">
        <f>VLOOKUP($A88,[1]SA2_ACT_2122!$C$2:$M$160,11,FALSE)</f>
        <v>510.5</v>
      </c>
    </row>
    <row r="89" spans="1:11" ht="12.75" customHeight="1" x14ac:dyDescent="0.2">
      <c r="A89" s="14">
        <v>801061064</v>
      </c>
      <c r="B89" s="14" t="s">
        <v>94</v>
      </c>
      <c r="C89" s="19">
        <f>VLOOKUP($A89,[1]SA2_ACT_2122!$C$2:$M$160,3,FALSE)</f>
        <v>4</v>
      </c>
      <c r="D89" s="19">
        <f>VLOOKUP($A89,[1]SA2_ACT_2122!$C$2:$M$160,4,FALSE)</f>
        <v>11</v>
      </c>
      <c r="E89" s="19">
        <f>VLOOKUP($A89,[1]SA2_ACT_2122!$C$2:$M$160,5,FALSE)</f>
        <v>15</v>
      </c>
      <c r="F89" s="19">
        <f>VLOOKUP($A89,[1]SA2_ACT_2122!$C$2:$M$160,6,FALSE)</f>
        <v>3066.7</v>
      </c>
      <c r="G89" s="19">
        <f>VLOOKUP($A89,[1]SA2_ACT_2122!$C$2:$M$160,7,FALSE)</f>
        <v>4500</v>
      </c>
      <c r="H89" s="19">
        <f>VLOOKUP($A89,[1]SA2_ACT_2122!$C$2:$M$160,8,FALSE)</f>
        <v>929.4</v>
      </c>
      <c r="I89" s="19">
        <f>VLOOKUP($A89,[1]SA2_ACT_2122!$C$2:$M$160,9,FALSE)</f>
        <v>8496.1</v>
      </c>
      <c r="J89" s="19">
        <f>VLOOKUP($A89,[1]SA2_ACT_2122!$C$2:$M$160,10,FALSE)</f>
        <v>0</v>
      </c>
      <c r="K89" s="19">
        <f>VLOOKUP($A89,[1]SA2_ACT_2122!$C$2:$M$160,11,FALSE)</f>
        <v>8496.1</v>
      </c>
    </row>
    <row r="90" spans="1:11" ht="12.75" customHeight="1" x14ac:dyDescent="0.2">
      <c r="A90" s="14">
        <v>801061066</v>
      </c>
      <c r="B90" s="14" t="s">
        <v>95</v>
      </c>
      <c r="C90" s="19">
        <f>VLOOKUP($A90,[1]SA2_ACT_2122!$C$2:$M$160,3,FALSE)</f>
        <v>0</v>
      </c>
      <c r="D90" s="19">
        <f>VLOOKUP($A90,[1]SA2_ACT_2122!$C$2:$M$160,4,FALSE)</f>
        <v>0</v>
      </c>
      <c r="E90" s="19">
        <f>VLOOKUP($A90,[1]SA2_ACT_2122!$C$2:$M$160,5,FALSE)</f>
        <v>0</v>
      </c>
      <c r="F90" s="19">
        <f>VLOOKUP($A90,[1]SA2_ACT_2122!$C$2:$M$160,6,FALSE)</f>
        <v>0</v>
      </c>
      <c r="G90" s="19">
        <f>VLOOKUP($A90,[1]SA2_ACT_2122!$C$2:$M$160,7,FALSE)</f>
        <v>0</v>
      </c>
      <c r="H90" s="19">
        <f>VLOOKUP($A90,[1]SA2_ACT_2122!$C$2:$M$160,8,FALSE)</f>
        <v>0</v>
      </c>
      <c r="I90" s="19">
        <f>VLOOKUP($A90,[1]SA2_ACT_2122!$C$2:$M$160,9,FALSE)</f>
        <v>0</v>
      </c>
      <c r="J90" s="19">
        <f>VLOOKUP($A90,[1]SA2_ACT_2122!$C$2:$M$160,10,FALSE)</f>
        <v>0</v>
      </c>
      <c r="K90" s="19">
        <f>VLOOKUP($A90,[1]SA2_ACT_2122!$C$2:$M$160,11,FALSE)</f>
        <v>0</v>
      </c>
    </row>
    <row r="91" spans="1:11" ht="12.75" customHeight="1" x14ac:dyDescent="0.2">
      <c r="A91" s="14">
        <v>801061067</v>
      </c>
      <c r="B91" s="14" t="s">
        <v>96</v>
      </c>
      <c r="C91" s="19">
        <f>VLOOKUP($A91,[1]SA2_ACT_2122!$C$2:$M$160,3,FALSE)</f>
        <v>14</v>
      </c>
      <c r="D91" s="19">
        <f>VLOOKUP($A91,[1]SA2_ACT_2122!$C$2:$M$160,4,FALSE)</f>
        <v>10</v>
      </c>
      <c r="E91" s="19">
        <f>VLOOKUP($A91,[1]SA2_ACT_2122!$C$2:$M$160,5,FALSE)</f>
        <v>24</v>
      </c>
      <c r="F91" s="19">
        <f>VLOOKUP($A91,[1]SA2_ACT_2122!$C$2:$M$160,6,FALSE)</f>
        <v>6276.5</v>
      </c>
      <c r="G91" s="19">
        <f>VLOOKUP($A91,[1]SA2_ACT_2122!$C$2:$M$160,7,FALSE)</f>
        <v>3000</v>
      </c>
      <c r="H91" s="19">
        <f>VLOOKUP($A91,[1]SA2_ACT_2122!$C$2:$M$160,8,FALSE)</f>
        <v>612.70000000000005</v>
      </c>
      <c r="I91" s="19">
        <f>VLOOKUP($A91,[1]SA2_ACT_2122!$C$2:$M$160,9,FALSE)</f>
        <v>9889.2000000000007</v>
      </c>
      <c r="J91" s="19">
        <f>VLOOKUP($A91,[1]SA2_ACT_2122!$C$2:$M$160,10,FALSE)</f>
        <v>397.4</v>
      </c>
      <c r="K91" s="19">
        <f>VLOOKUP($A91,[1]SA2_ACT_2122!$C$2:$M$160,11,FALSE)</f>
        <v>10286.6</v>
      </c>
    </row>
    <row r="92" spans="1:11" ht="12.75" customHeight="1" x14ac:dyDescent="0.2">
      <c r="A92" s="14">
        <v>801061068</v>
      </c>
      <c r="B92" s="14" t="s">
        <v>97</v>
      </c>
      <c r="C92" s="19">
        <f>VLOOKUP($A92,[1]SA2_ACT_2122!$C$2:$M$160,3,FALSE)</f>
        <v>0</v>
      </c>
      <c r="D92" s="19">
        <f>VLOOKUP($A92,[1]SA2_ACT_2122!$C$2:$M$160,4,FALSE)</f>
        <v>0</v>
      </c>
      <c r="E92" s="19">
        <f>VLOOKUP($A92,[1]SA2_ACT_2122!$C$2:$M$160,5,FALSE)</f>
        <v>0</v>
      </c>
      <c r="F92" s="19">
        <f>VLOOKUP($A92,[1]SA2_ACT_2122!$C$2:$M$160,6,FALSE)</f>
        <v>0</v>
      </c>
      <c r="G92" s="19">
        <f>VLOOKUP($A92,[1]SA2_ACT_2122!$C$2:$M$160,7,FALSE)</f>
        <v>0</v>
      </c>
      <c r="H92" s="19">
        <f>VLOOKUP($A92,[1]SA2_ACT_2122!$C$2:$M$160,8,FALSE)</f>
        <v>0</v>
      </c>
      <c r="I92" s="19">
        <f>VLOOKUP($A92,[1]SA2_ACT_2122!$C$2:$M$160,9,FALSE)</f>
        <v>0</v>
      </c>
      <c r="J92" s="19">
        <f>VLOOKUP($A92,[1]SA2_ACT_2122!$C$2:$M$160,10,FALSE)</f>
        <v>67.3</v>
      </c>
      <c r="K92" s="19">
        <f>VLOOKUP($A92,[1]SA2_ACT_2122!$C$2:$M$160,11,FALSE)</f>
        <v>67.3</v>
      </c>
    </row>
    <row r="93" spans="1:11" ht="12.75" customHeight="1" x14ac:dyDescent="0.2">
      <c r="A93" s="14">
        <v>801061069</v>
      </c>
      <c r="B93" s="14" t="s">
        <v>98</v>
      </c>
      <c r="C93" s="19">
        <f>VLOOKUP($A93,[1]SA2_ACT_2122!$C$2:$M$160,3,FALSE)</f>
        <v>45</v>
      </c>
      <c r="D93" s="19">
        <f>VLOOKUP($A93,[1]SA2_ACT_2122!$C$2:$M$160,4,FALSE)</f>
        <v>136</v>
      </c>
      <c r="E93" s="19">
        <f>VLOOKUP($A93,[1]SA2_ACT_2122!$C$2:$M$160,5,FALSE)</f>
        <v>181</v>
      </c>
      <c r="F93" s="19">
        <f>VLOOKUP($A93,[1]SA2_ACT_2122!$C$2:$M$160,6,FALSE)</f>
        <v>13899.2</v>
      </c>
      <c r="G93" s="19">
        <f>VLOOKUP($A93,[1]SA2_ACT_2122!$C$2:$M$160,7,FALSE)</f>
        <v>65902</v>
      </c>
      <c r="H93" s="19">
        <f>VLOOKUP($A93,[1]SA2_ACT_2122!$C$2:$M$160,8,FALSE)</f>
        <v>1735.5</v>
      </c>
      <c r="I93" s="19">
        <f>VLOOKUP($A93,[1]SA2_ACT_2122!$C$2:$M$160,9,FALSE)</f>
        <v>81536.7</v>
      </c>
      <c r="J93" s="19">
        <f>VLOOKUP($A93,[1]SA2_ACT_2122!$C$2:$M$160,10,FALSE)</f>
        <v>1562.6</v>
      </c>
      <c r="K93" s="19">
        <f>VLOOKUP($A93,[1]SA2_ACT_2122!$C$2:$M$160,11,FALSE)</f>
        <v>83099.3</v>
      </c>
    </row>
    <row r="94" spans="1:11" ht="12.75" customHeight="1" x14ac:dyDescent="0.2">
      <c r="A94" s="14">
        <v>801061070</v>
      </c>
      <c r="B94" s="14" t="s">
        <v>99</v>
      </c>
      <c r="C94" s="19">
        <f>VLOOKUP($A94,[1]SA2_ACT_2122!$C$2:$M$160,3,FALSE)</f>
        <v>7</v>
      </c>
      <c r="D94" s="19">
        <f>VLOOKUP($A94,[1]SA2_ACT_2122!$C$2:$M$160,4,FALSE)</f>
        <v>0</v>
      </c>
      <c r="E94" s="19">
        <f>VLOOKUP($A94,[1]SA2_ACT_2122!$C$2:$M$160,5,FALSE)</f>
        <v>7</v>
      </c>
      <c r="F94" s="19">
        <f>VLOOKUP($A94,[1]SA2_ACT_2122!$C$2:$M$160,6,FALSE)</f>
        <v>4207.5</v>
      </c>
      <c r="G94" s="19">
        <f>VLOOKUP($A94,[1]SA2_ACT_2122!$C$2:$M$160,7,FALSE)</f>
        <v>0</v>
      </c>
      <c r="H94" s="19">
        <f>VLOOKUP($A94,[1]SA2_ACT_2122!$C$2:$M$160,8,FALSE)</f>
        <v>137.5</v>
      </c>
      <c r="I94" s="19">
        <f>VLOOKUP($A94,[1]SA2_ACT_2122!$C$2:$M$160,9,FALSE)</f>
        <v>4345</v>
      </c>
      <c r="J94" s="19">
        <f>VLOOKUP($A94,[1]SA2_ACT_2122!$C$2:$M$160,10,FALSE)</f>
        <v>668</v>
      </c>
      <c r="K94" s="19">
        <f>VLOOKUP($A94,[1]SA2_ACT_2122!$C$2:$M$160,11,FALSE)</f>
        <v>5013</v>
      </c>
    </row>
    <row r="95" spans="1:11" ht="12.75" customHeight="1" x14ac:dyDescent="0.2">
      <c r="A95" s="14">
        <v>801061129</v>
      </c>
      <c r="B95" s="14" t="s">
        <v>100</v>
      </c>
      <c r="C95" s="19">
        <f>VLOOKUP($A95,[1]SA2_ACT_2122!$C$2:$M$160,3,FALSE)</f>
        <v>0</v>
      </c>
      <c r="D95" s="19">
        <f>VLOOKUP($A95,[1]SA2_ACT_2122!$C$2:$M$160,4,FALSE)</f>
        <v>0</v>
      </c>
      <c r="E95" s="19">
        <f>VLOOKUP($A95,[1]SA2_ACT_2122!$C$2:$M$160,5,FALSE)</f>
        <v>0</v>
      </c>
      <c r="F95" s="19">
        <f>VLOOKUP($A95,[1]SA2_ACT_2122!$C$2:$M$160,6,FALSE)</f>
        <v>0</v>
      </c>
      <c r="G95" s="19">
        <f>VLOOKUP($A95,[1]SA2_ACT_2122!$C$2:$M$160,7,FALSE)</f>
        <v>0</v>
      </c>
      <c r="H95" s="19">
        <f>VLOOKUP($A95,[1]SA2_ACT_2122!$C$2:$M$160,8,FALSE)</f>
        <v>4039.2</v>
      </c>
      <c r="I95" s="19">
        <f>VLOOKUP($A95,[1]SA2_ACT_2122!$C$2:$M$160,9,FALSE)</f>
        <v>4039.2</v>
      </c>
      <c r="J95" s="19">
        <f>VLOOKUP($A95,[1]SA2_ACT_2122!$C$2:$M$160,10,FALSE)</f>
        <v>1608.7</v>
      </c>
      <c r="K95" s="19">
        <f>VLOOKUP($A95,[1]SA2_ACT_2122!$C$2:$M$160,11,FALSE)</f>
        <v>5647.8</v>
      </c>
    </row>
    <row r="96" spans="1:11" ht="12.75" customHeight="1" x14ac:dyDescent="0.2">
      <c r="A96" s="14">
        <v>801061130</v>
      </c>
      <c r="B96" s="14" t="s">
        <v>101</v>
      </c>
      <c r="C96" s="19">
        <f>VLOOKUP($A96,[1]SA2_ACT_2122!$C$2:$M$160,3,FALSE)</f>
        <v>0</v>
      </c>
      <c r="D96" s="19">
        <f>VLOOKUP($A96,[1]SA2_ACT_2122!$C$2:$M$160,4,FALSE)</f>
        <v>0</v>
      </c>
      <c r="E96" s="19">
        <f>VLOOKUP($A96,[1]SA2_ACT_2122!$C$2:$M$160,5,FALSE)</f>
        <v>0</v>
      </c>
      <c r="F96" s="19">
        <f>VLOOKUP($A96,[1]SA2_ACT_2122!$C$2:$M$160,6,FALSE)</f>
        <v>0</v>
      </c>
      <c r="G96" s="19">
        <f>VLOOKUP($A96,[1]SA2_ACT_2122!$C$2:$M$160,7,FALSE)</f>
        <v>0</v>
      </c>
      <c r="H96" s="19">
        <f>VLOOKUP($A96,[1]SA2_ACT_2122!$C$2:$M$160,8,FALSE)</f>
        <v>112.5</v>
      </c>
      <c r="I96" s="19">
        <f>VLOOKUP($A96,[1]SA2_ACT_2122!$C$2:$M$160,9,FALSE)</f>
        <v>112.5</v>
      </c>
      <c r="J96" s="19">
        <f>VLOOKUP($A96,[1]SA2_ACT_2122!$C$2:$M$160,10,FALSE)</f>
        <v>3721.4</v>
      </c>
      <c r="K96" s="19">
        <f>VLOOKUP($A96,[1]SA2_ACT_2122!$C$2:$M$160,11,FALSE)</f>
        <v>3833.9</v>
      </c>
    </row>
    <row r="97" spans="1:11" ht="12.75" customHeight="1" x14ac:dyDescent="0.2">
      <c r="A97" s="14">
        <v>801061131</v>
      </c>
      <c r="B97" s="14" t="s">
        <v>102</v>
      </c>
      <c r="C97" s="19">
        <f>VLOOKUP($A97,[1]SA2_ACT_2122!$C$2:$M$160,3,FALSE)</f>
        <v>0</v>
      </c>
      <c r="D97" s="19">
        <f>VLOOKUP($A97,[1]SA2_ACT_2122!$C$2:$M$160,4,FALSE)</f>
        <v>0</v>
      </c>
      <c r="E97" s="19">
        <f>VLOOKUP($A97,[1]SA2_ACT_2122!$C$2:$M$160,5,FALSE)</f>
        <v>0</v>
      </c>
      <c r="F97" s="19">
        <f>VLOOKUP($A97,[1]SA2_ACT_2122!$C$2:$M$160,6,FALSE)</f>
        <v>0</v>
      </c>
      <c r="G97" s="19">
        <f>VLOOKUP($A97,[1]SA2_ACT_2122!$C$2:$M$160,7,FALSE)</f>
        <v>0</v>
      </c>
      <c r="H97" s="19">
        <f>VLOOKUP($A97,[1]SA2_ACT_2122!$C$2:$M$160,8,FALSE)</f>
        <v>97.5</v>
      </c>
      <c r="I97" s="19">
        <f>VLOOKUP($A97,[1]SA2_ACT_2122!$C$2:$M$160,9,FALSE)</f>
        <v>97.5</v>
      </c>
      <c r="J97" s="19">
        <f>VLOOKUP($A97,[1]SA2_ACT_2122!$C$2:$M$160,10,FALSE)</f>
        <v>1027.4000000000001</v>
      </c>
      <c r="K97" s="19">
        <f>VLOOKUP($A97,[1]SA2_ACT_2122!$C$2:$M$160,11,FALSE)</f>
        <v>1124.9000000000001</v>
      </c>
    </row>
    <row r="98" spans="1:11" ht="12.75" customHeight="1" x14ac:dyDescent="0.2">
      <c r="A98" s="13">
        <v>80107</v>
      </c>
      <c r="B98" s="13" t="s">
        <v>103</v>
      </c>
      <c r="C98" s="19">
        <f>VLOOKUP($A98,[1]SA2_ACT_2122!$C$2:$M$160,3,FALSE)</f>
        <v>25</v>
      </c>
      <c r="D98" s="19">
        <f>VLOOKUP($A98,[1]SA2_ACT_2122!$C$2:$M$160,4,FALSE)</f>
        <v>12</v>
      </c>
      <c r="E98" s="19">
        <f>VLOOKUP($A98,[1]SA2_ACT_2122!$C$2:$M$160,5,FALSE)</f>
        <v>38</v>
      </c>
      <c r="F98" s="19">
        <f>VLOOKUP($A98,[1]SA2_ACT_2122!$C$2:$M$160,6,FALSE)</f>
        <v>6420.6</v>
      </c>
      <c r="G98" s="19">
        <f>VLOOKUP($A98,[1]SA2_ACT_2122!$C$2:$M$160,7,FALSE)</f>
        <v>2356.4</v>
      </c>
      <c r="H98" s="19">
        <f>VLOOKUP($A98,[1]SA2_ACT_2122!$C$2:$M$160,8,FALSE)</f>
        <v>10135</v>
      </c>
      <c r="I98" s="19">
        <f>VLOOKUP($A98,[1]SA2_ACT_2122!$C$2:$M$160,9,FALSE)</f>
        <v>18911.900000000001</v>
      </c>
      <c r="J98" s="19">
        <f>VLOOKUP($A98,[1]SA2_ACT_2122!$C$2:$M$160,10,FALSE)</f>
        <v>2401.4</v>
      </c>
      <c r="K98" s="19">
        <f>VLOOKUP($A98,[1]SA2_ACT_2122!$C$2:$M$160,11,FALSE)</f>
        <v>21313.3</v>
      </c>
    </row>
    <row r="99" spans="1:11" ht="12.75" customHeight="1" x14ac:dyDescent="0.2">
      <c r="A99" s="14">
        <v>801071071</v>
      </c>
      <c r="B99" s="14" t="s">
        <v>104</v>
      </c>
      <c r="C99" s="19">
        <f>VLOOKUP($A99,[1]SA2_ACT_2122!$C$2:$M$160,3,FALSE)</f>
        <v>1</v>
      </c>
      <c r="D99" s="19">
        <f>VLOOKUP($A99,[1]SA2_ACT_2122!$C$2:$M$160,4,FALSE)</f>
        <v>0</v>
      </c>
      <c r="E99" s="19">
        <f>VLOOKUP($A99,[1]SA2_ACT_2122!$C$2:$M$160,5,FALSE)</f>
        <v>1</v>
      </c>
      <c r="F99" s="19">
        <f>VLOOKUP($A99,[1]SA2_ACT_2122!$C$2:$M$160,6,FALSE)</f>
        <v>133.5</v>
      </c>
      <c r="G99" s="19">
        <f>VLOOKUP($A99,[1]SA2_ACT_2122!$C$2:$M$160,7,FALSE)</f>
        <v>0</v>
      </c>
      <c r="H99" s="19">
        <f>VLOOKUP($A99,[1]SA2_ACT_2122!$C$2:$M$160,8,FALSE)</f>
        <v>557.79999999999995</v>
      </c>
      <c r="I99" s="19">
        <f>VLOOKUP($A99,[1]SA2_ACT_2122!$C$2:$M$160,9,FALSE)</f>
        <v>691.3</v>
      </c>
      <c r="J99" s="19">
        <f>VLOOKUP($A99,[1]SA2_ACT_2122!$C$2:$M$160,10,FALSE)</f>
        <v>0</v>
      </c>
      <c r="K99" s="19">
        <f>VLOOKUP($A99,[1]SA2_ACT_2122!$C$2:$M$160,11,FALSE)</f>
        <v>691.3</v>
      </c>
    </row>
    <row r="100" spans="1:11" ht="12.75" customHeight="1" x14ac:dyDescent="0.2">
      <c r="A100" s="14">
        <v>801071072</v>
      </c>
      <c r="B100" s="14" t="s">
        <v>105</v>
      </c>
      <c r="C100" s="19">
        <f>VLOOKUP($A100,[1]SA2_ACT_2122!$C$2:$M$160,3,FALSE)</f>
        <v>0</v>
      </c>
      <c r="D100" s="19">
        <f>VLOOKUP($A100,[1]SA2_ACT_2122!$C$2:$M$160,4,FALSE)</f>
        <v>0</v>
      </c>
      <c r="E100" s="19">
        <f>VLOOKUP($A100,[1]SA2_ACT_2122!$C$2:$M$160,5,FALSE)</f>
        <v>0</v>
      </c>
      <c r="F100" s="19">
        <f>VLOOKUP($A100,[1]SA2_ACT_2122!$C$2:$M$160,6,FALSE)</f>
        <v>0</v>
      </c>
      <c r="G100" s="19">
        <f>VLOOKUP($A100,[1]SA2_ACT_2122!$C$2:$M$160,7,FALSE)</f>
        <v>0</v>
      </c>
      <c r="H100" s="19">
        <f>VLOOKUP($A100,[1]SA2_ACT_2122!$C$2:$M$160,8,FALSE)</f>
        <v>561.1</v>
      </c>
      <c r="I100" s="19">
        <f>VLOOKUP($A100,[1]SA2_ACT_2122!$C$2:$M$160,9,FALSE)</f>
        <v>561.1</v>
      </c>
      <c r="J100" s="19">
        <f>VLOOKUP($A100,[1]SA2_ACT_2122!$C$2:$M$160,10,FALSE)</f>
        <v>0</v>
      </c>
      <c r="K100" s="19">
        <f>VLOOKUP($A100,[1]SA2_ACT_2122!$C$2:$M$160,11,FALSE)</f>
        <v>561.1</v>
      </c>
    </row>
    <row r="101" spans="1:11" ht="12.75" customHeight="1" x14ac:dyDescent="0.2">
      <c r="A101" s="14">
        <v>801071073</v>
      </c>
      <c r="B101" s="14" t="s">
        <v>106</v>
      </c>
      <c r="C101" s="19">
        <f>VLOOKUP($A101,[1]SA2_ACT_2122!$C$2:$M$160,3,FALSE)</f>
        <v>0</v>
      </c>
      <c r="D101" s="19">
        <f>VLOOKUP($A101,[1]SA2_ACT_2122!$C$2:$M$160,4,FALSE)</f>
        <v>0</v>
      </c>
      <c r="E101" s="19">
        <f>VLOOKUP($A101,[1]SA2_ACT_2122!$C$2:$M$160,5,FALSE)</f>
        <v>0</v>
      </c>
      <c r="F101" s="19">
        <f>VLOOKUP($A101,[1]SA2_ACT_2122!$C$2:$M$160,6,FALSE)</f>
        <v>0</v>
      </c>
      <c r="G101" s="19">
        <f>VLOOKUP($A101,[1]SA2_ACT_2122!$C$2:$M$160,7,FALSE)</f>
        <v>0</v>
      </c>
      <c r="H101" s="19">
        <f>VLOOKUP($A101,[1]SA2_ACT_2122!$C$2:$M$160,8,FALSE)</f>
        <v>538.29999999999995</v>
      </c>
      <c r="I101" s="19">
        <f>VLOOKUP($A101,[1]SA2_ACT_2122!$C$2:$M$160,9,FALSE)</f>
        <v>538.29999999999995</v>
      </c>
      <c r="J101" s="19">
        <f>VLOOKUP($A101,[1]SA2_ACT_2122!$C$2:$M$160,10,FALSE)</f>
        <v>0</v>
      </c>
      <c r="K101" s="19">
        <f>VLOOKUP($A101,[1]SA2_ACT_2122!$C$2:$M$160,11,FALSE)</f>
        <v>538.29999999999995</v>
      </c>
    </row>
    <row r="102" spans="1:11" ht="12.75" customHeight="1" x14ac:dyDescent="0.2">
      <c r="A102" s="14">
        <v>801071074</v>
      </c>
      <c r="B102" s="14" t="s">
        <v>107</v>
      </c>
      <c r="C102" s="19">
        <f>VLOOKUP($A102,[1]SA2_ACT_2122!$C$2:$M$160,3,FALSE)</f>
        <v>3</v>
      </c>
      <c r="D102" s="19">
        <f>VLOOKUP($A102,[1]SA2_ACT_2122!$C$2:$M$160,4,FALSE)</f>
        <v>5</v>
      </c>
      <c r="E102" s="19">
        <f>VLOOKUP($A102,[1]SA2_ACT_2122!$C$2:$M$160,5,FALSE)</f>
        <v>9</v>
      </c>
      <c r="F102" s="19">
        <f>VLOOKUP($A102,[1]SA2_ACT_2122!$C$2:$M$160,6,FALSE)</f>
        <v>708.7</v>
      </c>
      <c r="G102" s="19">
        <f>VLOOKUP($A102,[1]SA2_ACT_2122!$C$2:$M$160,7,FALSE)</f>
        <v>937.5</v>
      </c>
      <c r="H102" s="19">
        <f>VLOOKUP($A102,[1]SA2_ACT_2122!$C$2:$M$160,8,FALSE)</f>
        <v>969.3</v>
      </c>
      <c r="I102" s="19">
        <f>VLOOKUP($A102,[1]SA2_ACT_2122!$C$2:$M$160,9,FALSE)</f>
        <v>2615.5</v>
      </c>
      <c r="J102" s="19">
        <f>VLOOKUP($A102,[1]SA2_ACT_2122!$C$2:$M$160,10,FALSE)</f>
        <v>0</v>
      </c>
      <c r="K102" s="19">
        <f>VLOOKUP($A102,[1]SA2_ACT_2122!$C$2:$M$160,11,FALSE)</f>
        <v>2615.5</v>
      </c>
    </row>
    <row r="103" spans="1:11" ht="12.75" customHeight="1" x14ac:dyDescent="0.2">
      <c r="A103" s="14">
        <v>801071075</v>
      </c>
      <c r="B103" s="14" t="s">
        <v>108</v>
      </c>
      <c r="C103" s="19">
        <f>VLOOKUP($A103,[1]SA2_ACT_2122!$C$2:$M$160,3,FALSE)</f>
        <v>0</v>
      </c>
      <c r="D103" s="19">
        <f>VLOOKUP($A103,[1]SA2_ACT_2122!$C$2:$M$160,4,FALSE)</f>
        <v>0</v>
      </c>
      <c r="E103" s="19">
        <f>VLOOKUP($A103,[1]SA2_ACT_2122!$C$2:$M$160,5,FALSE)</f>
        <v>0</v>
      </c>
      <c r="F103" s="19">
        <f>VLOOKUP($A103,[1]SA2_ACT_2122!$C$2:$M$160,6,FALSE)</f>
        <v>0</v>
      </c>
      <c r="G103" s="19">
        <f>VLOOKUP($A103,[1]SA2_ACT_2122!$C$2:$M$160,7,FALSE)</f>
        <v>0</v>
      </c>
      <c r="H103" s="19">
        <f>VLOOKUP($A103,[1]SA2_ACT_2122!$C$2:$M$160,8,FALSE)</f>
        <v>413</v>
      </c>
      <c r="I103" s="19">
        <f>VLOOKUP($A103,[1]SA2_ACT_2122!$C$2:$M$160,9,FALSE)</f>
        <v>413</v>
      </c>
      <c r="J103" s="19">
        <f>VLOOKUP($A103,[1]SA2_ACT_2122!$C$2:$M$160,10,FALSE)</f>
        <v>245.3</v>
      </c>
      <c r="K103" s="19">
        <f>VLOOKUP($A103,[1]SA2_ACT_2122!$C$2:$M$160,11,FALSE)</f>
        <v>658.3</v>
      </c>
    </row>
    <row r="104" spans="1:11" ht="12.75" customHeight="1" x14ac:dyDescent="0.2">
      <c r="A104" s="14">
        <v>801071076</v>
      </c>
      <c r="B104" s="14" t="s">
        <v>109</v>
      </c>
      <c r="C104" s="19">
        <f>VLOOKUP($A104,[1]SA2_ACT_2122!$C$2:$M$160,3,FALSE)</f>
        <v>0</v>
      </c>
      <c r="D104" s="19">
        <f>VLOOKUP($A104,[1]SA2_ACT_2122!$C$2:$M$160,4,FALSE)</f>
        <v>0</v>
      </c>
      <c r="E104" s="19">
        <f>VLOOKUP($A104,[1]SA2_ACT_2122!$C$2:$M$160,5,FALSE)</f>
        <v>0</v>
      </c>
      <c r="F104" s="19">
        <f>VLOOKUP($A104,[1]SA2_ACT_2122!$C$2:$M$160,6,FALSE)</f>
        <v>0</v>
      </c>
      <c r="G104" s="19">
        <f>VLOOKUP($A104,[1]SA2_ACT_2122!$C$2:$M$160,7,FALSE)</f>
        <v>0</v>
      </c>
      <c r="H104" s="19">
        <f>VLOOKUP($A104,[1]SA2_ACT_2122!$C$2:$M$160,8,FALSE)</f>
        <v>290.60000000000002</v>
      </c>
      <c r="I104" s="19">
        <f>VLOOKUP($A104,[1]SA2_ACT_2122!$C$2:$M$160,9,FALSE)</f>
        <v>290.60000000000002</v>
      </c>
      <c r="J104" s="19">
        <f>VLOOKUP($A104,[1]SA2_ACT_2122!$C$2:$M$160,10,FALSE)</f>
        <v>0</v>
      </c>
      <c r="K104" s="19">
        <f>VLOOKUP($A104,[1]SA2_ACT_2122!$C$2:$M$160,11,FALSE)</f>
        <v>290.60000000000002</v>
      </c>
    </row>
    <row r="105" spans="1:11" ht="12.75" customHeight="1" x14ac:dyDescent="0.2">
      <c r="A105" s="14">
        <v>801071077</v>
      </c>
      <c r="B105" s="14" t="s">
        <v>110</v>
      </c>
      <c r="C105" s="19">
        <f>VLOOKUP($A105,[1]SA2_ACT_2122!$C$2:$M$160,3,FALSE)</f>
        <v>1</v>
      </c>
      <c r="D105" s="19">
        <f>VLOOKUP($A105,[1]SA2_ACT_2122!$C$2:$M$160,4,FALSE)</f>
        <v>4</v>
      </c>
      <c r="E105" s="19">
        <f>VLOOKUP($A105,[1]SA2_ACT_2122!$C$2:$M$160,5,FALSE)</f>
        <v>5</v>
      </c>
      <c r="F105" s="19">
        <f>VLOOKUP($A105,[1]SA2_ACT_2122!$C$2:$M$160,6,FALSE)</f>
        <v>263.3</v>
      </c>
      <c r="G105" s="19">
        <f>VLOOKUP($A105,[1]SA2_ACT_2122!$C$2:$M$160,7,FALSE)</f>
        <v>620.79999999999995</v>
      </c>
      <c r="H105" s="19">
        <f>VLOOKUP($A105,[1]SA2_ACT_2122!$C$2:$M$160,8,FALSE)</f>
        <v>917.8</v>
      </c>
      <c r="I105" s="19">
        <f>VLOOKUP($A105,[1]SA2_ACT_2122!$C$2:$M$160,9,FALSE)</f>
        <v>1801.8</v>
      </c>
      <c r="J105" s="19">
        <f>VLOOKUP($A105,[1]SA2_ACT_2122!$C$2:$M$160,10,FALSE)</f>
        <v>0</v>
      </c>
      <c r="K105" s="19">
        <f>VLOOKUP($A105,[1]SA2_ACT_2122!$C$2:$M$160,11,FALSE)</f>
        <v>1801.8</v>
      </c>
    </row>
    <row r="106" spans="1:11" ht="12.75" customHeight="1" x14ac:dyDescent="0.2">
      <c r="A106" s="14">
        <v>801071078</v>
      </c>
      <c r="B106" s="14" t="s">
        <v>111</v>
      </c>
      <c r="C106" s="19">
        <f>VLOOKUP($A106,[1]SA2_ACT_2122!$C$2:$M$160,3,FALSE)</f>
        <v>0</v>
      </c>
      <c r="D106" s="19">
        <f>VLOOKUP($A106,[1]SA2_ACT_2122!$C$2:$M$160,4,FALSE)</f>
        <v>0</v>
      </c>
      <c r="E106" s="19">
        <f>VLOOKUP($A106,[1]SA2_ACT_2122!$C$2:$M$160,5,FALSE)</f>
        <v>0</v>
      </c>
      <c r="F106" s="19">
        <f>VLOOKUP($A106,[1]SA2_ACT_2122!$C$2:$M$160,6,FALSE)</f>
        <v>0</v>
      </c>
      <c r="G106" s="19">
        <f>VLOOKUP($A106,[1]SA2_ACT_2122!$C$2:$M$160,7,FALSE)</f>
        <v>0</v>
      </c>
      <c r="H106" s="19">
        <f>VLOOKUP($A106,[1]SA2_ACT_2122!$C$2:$M$160,8,FALSE)</f>
        <v>580.1</v>
      </c>
      <c r="I106" s="19">
        <f>VLOOKUP($A106,[1]SA2_ACT_2122!$C$2:$M$160,9,FALSE)</f>
        <v>580.1</v>
      </c>
      <c r="J106" s="19">
        <f>VLOOKUP($A106,[1]SA2_ACT_2122!$C$2:$M$160,10,FALSE)</f>
        <v>0</v>
      </c>
      <c r="K106" s="19">
        <f>VLOOKUP($A106,[1]SA2_ACT_2122!$C$2:$M$160,11,FALSE)</f>
        <v>580.1</v>
      </c>
    </row>
    <row r="107" spans="1:11" ht="12.75" customHeight="1" x14ac:dyDescent="0.2">
      <c r="A107" s="14">
        <v>801071079</v>
      </c>
      <c r="B107" s="14" t="s">
        <v>112</v>
      </c>
      <c r="C107" s="19">
        <f>VLOOKUP($A107,[1]SA2_ACT_2122!$C$2:$M$160,3,FALSE)</f>
        <v>0</v>
      </c>
      <c r="D107" s="19">
        <f>VLOOKUP($A107,[1]SA2_ACT_2122!$C$2:$M$160,4,FALSE)</f>
        <v>0</v>
      </c>
      <c r="E107" s="19">
        <f>VLOOKUP($A107,[1]SA2_ACT_2122!$C$2:$M$160,5,FALSE)</f>
        <v>0</v>
      </c>
      <c r="F107" s="19">
        <f>VLOOKUP($A107,[1]SA2_ACT_2122!$C$2:$M$160,6,FALSE)</f>
        <v>0</v>
      </c>
      <c r="G107" s="19">
        <f>VLOOKUP($A107,[1]SA2_ACT_2122!$C$2:$M$160,7,FALSE)</f>
        <v>0</v>
      </c>
      <c r="H107" s="19">
        <f>VLOOKUP($A107,[1]SA2_ACT_2122!$C$2:$M$160,8,FALSE)</f>
        <v>395.3</v>
      </c>
      <c r="I107" s="19">
        <f>VLOOKUP($A107,[1]SA2_ACT_2122!$C$2:$M$160,9,FALSE)</f>
        <v>395.3</v>
      </c>
      <c r="J107" s="19">
        <f>VLOOKUP($A107,[1]SA2_ACT_2122!$C$2:$M$160,10,FALSE)</f>
        <v>133</v>
      </c>
      <c r="K107" s="19">
        <f>VLOOKUP($A107,[1]SA2_ACT_2122!$C$2:$M$160,11,FALSE)</f>
        <v>528.29999999999995</v>
      </c>
    </row>
    <row r="108" spans="1:11" ht="12.75" customHeight="1" x14ac:dyDescent="0.2">
      <c r="A108" s="14">
        <v>801071080</v>
      </c>
      <c r="B108" s="14" t="s">
        <v>113</v>
      </c>
      <c r="C108" s="19">
        <f>VLOOKUP($A108,[1]SA2_ACT_2122!$C$2:$M$160,3,FALSE)</f>
        <v>0</v>
      </c>
      <c r="D108" s="19">
        <f>VLOOKUP($A108,[1]SA2_ACT_2122!$C$2:$M$160,4,FALSE)</f>
        <v>0</v>
      </c>
      <c r="E108" s="19">
        <f>VLOOKUP($A108,[1]SA2_ACT_2122!$C$2:$M$160,5,FALSE)</f>
        <v>0</v>
      </c>
      <c r="F108" s="19">
        <f>VLOOKUP($A108,[1]SA2_ACT_2122!$C$2:$M$160,6,FALSE)</f>
        <v>0</v>
      </c>
      <c r="G108" s="19">
        <f>VLOOKUP($A108,[1]SA2_ACT_2122!$C$2:$M$160,7,FALSE)</f>
        <v>0</v>
      </c>
      <c r="H108" s="19">
        <f>VLOOKUP($A108,[1]SA2_ACT_2122!$C$2:$M$160,8,FALSE)</f>
        <v>0</v>
      </c>
      <c r="I108" s="19">
        <f>VLOOKUP($A108,[1]SA2_ACT_2122!$C$2:$M$160,9,FALSE)</f>
        <v>0</v>
      </c>
      <c r="J108" s="19">
        <f>VLOOKUP($A108,[1]SA2_ACT_2122!$C$2:$M$160,10,FALSE)</f>
        <v>938.1</v>
      </c>
      <c r="K108" s="19">
        <f>VLOOKUP($A108,[1]SA2_ACT_2122!$C$2:$M$160,11,FALSE)</f>
        <v>938.1</v>
      </c>
    </row>
    <row r="109" spans="1:11" ht="12.75" customHeight="1" x14ac:dyDescent="0.2">
      <c r="A109" s="14">
        <v>801071081</v>
      </c>
      <c r="B109" s="14" t="s">
        <v>114</v>
      </c>
      <c r="C109" s="19">
        <f>VLOOKUP($A109,[1]SA2_ACT_2122!$C$2:$M$160,3,FALSE)</f>
        <v>0</v>
      </c>
      <c r="D109" s="19">
        <f>VLOOKUP($A109,[1]SA2_ACT_2122!$C$2:$M$160,4,FALSE)</f>
        <v>0</v>
      </c>
      <c r="E109" s="19">
        <f>VLOOKUP($A109,[1]SA2_ACT_2122!$C$2:$M$160,5,FALSE)</f>
        <v>0</v>
      </c>
      <c r="F109" s="19">
        <f>VLOOKUP($A109,[1]SA2_ACT_2122!$C$2:$M$160,6,FALSE)</f>
        <v>0</v>
      </c>
      <c r="G109" s="19">
        <f>VLOOKUP($A109,[1]SA2_ACT_2122!$C$2:$M$160,7,FALSE)</f>
        <v>0</v>
      </c>
      <c r="H109" s="19">
        <f>VLOOKUP($A109,[1]SA2_ACT_2122!$C$2:$M$160,8,FALSE)</f>
        <v>521</v>
      </c>
      <c r="I109" s="19">
        <f>VLOOKUP($A109,[1]SA2_ACT_2122!$C$2:$M$160,9,FALSE)</f>
        <v>521</v>
      </c>
      <c r="J109" s="19">
        <f>VLOOKUP($A109,[1]SA2_ACT_2122!$C$2:$M$160,10,FALSE)</f>
        <v>55</v>
      </c>
      <c r="K109" s="19">
        <f>VLOOKUP($A109,[1]SA2_ACT_2122!$C$2:$M$160,11,FALSE)</f>
        <v>576</v>
      </c>
    </row>
    <row r="110" spans="1:11" ht="12.75" customHeight="1" x14ac:dyDescent="0.2">
      <c r="A110" s="14">
        <v>801071082</v>
      </c>
      <c r="B110" s="14" t="s">
        <v>115</v>
      </c>
      <c r="C110" s="19">
        <f>VLOOKUP($A110,[1]SA2_ACT_2122!$C$2:$M$160,3,FALSE)</f>
        <v>10</v>
      </c>
      <c r="D110" s="19">
        <f>VLOOKUP($A110,[1]SA2_ACT_2122!$C$2:$M$160,4,FALSE)</f>
        <v>0</v>
      </c>
      <c r="E110" s="19">
        <f>VLOOKUP($A110,[1]SA2_ACT_2122!$C$2:$M$160,5,FALSE)</f>
        <v>10</v>
      </c>
      <c r="F110" s="19">
        <f>VLOOKUP($A110,[1]SA2_ACT_2122!$C$2:$M$160,6,FALSE)</f>
        <v>2741.4</v>
      </c>
      <c r="G110" s="19">
        <f>VLOOKUP($A110,[1]SA2_ACT_2122!$C$2:$M$160,7,FALSE)</f>
        <v>0</v>
      </c>
      <c r="H110" s="19">
        <f>VLOOKUP($A110,[1]SA2_ACT_2122!$C$2:$M$160,8,FALSE)</f>
        <v>2045.6</v>
      </c>
      <c r="I110" s="19">
        <f>VLOOKUP($A110,[1]SA2_ACT_2122!$C$2:$M$160,9,FALSE)</f>
        <v>4787</v>
      </c>
      <c r="J110" s="19">
        <f>VLOOKUP($A110,[1]SA2_ACT_2122!$C$2:$M$160,10,FALSE)</f>
        <v>1030.0999999999999</v>
      </c>
      <c r="K110" s="19">
        <f>VLOOKUP($A110,[1]SA2_ACT_2122!$C$2:$M$160,11,FALSE)</f>
        <v>5817.1</v>
      </c>
    </row>
    <row r="111" spans="1:11" ht="12.75" customHeight="1" x14ac:dyDescent="0.2">
      <c r="A111" s="14">
        <v>801071083</v>
      </c>
      <c r="B111" s="14" t="s">
        <v>116</v>
      </c>
      <c r="C111" s="19">
        <f>VLOOKUP($A111,[1]SA2_ACT_2122!$C$2:$M$160,3,FALSE)</f>
        <v>0</v>
      </c>
      <c r="D111" s="19">
        <f>VLOOKUP($A111,[1]SA2_ACT_2122!$C$2:$M$160,4,FALSE)</f>
        <v>0</v>
      </c>
      <c r="E111" s="19">
        <f>VLOOKUP($A111,[1]SA2_ACT_2122!$C$2:$M$160,5,FALSE)</f>
        <v>0</v>
      </c>
      <c r="F111" s="19">
        <f>VLOOKUP($A111,[1]SA2_ACT_2122!$C$2:$M$160,6,FALSE)</f>
        <v>0</v>
      </c>
      <c r="G111" s="19">
        <f>VLOOKUP($A111,[1]SA2_ACT_2122!$C$2:$M$160,7,FALSE)</f>
        <v>0</v>
      </c>
      <c r="H111" s="19">
        <f>VLOOKUP($A111,[1]SA2_ACT_2122!$C$2:$M$160,8,FALSE)</f>
        <v>121</v>
      </c>
      <c r="I111" s="19">
        <f>VLOOKUP($A111,[1]SA2_ACT_2122!$C$2:$M$160,9,FALSE)</f>
        <v>121</v>
      </c>
      <c r="J111" s="19">
        <f>VLOOKUP($A111,[1]SA2_ACT_2122!$C$2:$M$160,10,FALSE)</f>
        <v>0</v>
      </c>
      <c r="K111" s="19">
        <f>VLOOKUP($A111,[1]SA2_ACT_2122!$C$2:$M$160,11,FALSE)</f>
        <v>121</v>
      </c>
    </row>
    <row r="112" spans="1:11" ht="12.75" customHeight="1" x14ac:dyDescent="0.2">
      <c r="A112" s="14">
        <v>801071084</v>
      </c>
      <c r="B112" s="14" t="s">
        <v>117</v>
      </c>
      <c r="C112" s="19">
        <f>VLOOKUP($A112,[1]SA2_ACT_2122!$C$2:$M$160,3,FALSE)</f>
        <v>1</v>
      </c>
      <c r="D112" s="19">
        <f>VLOOKUP($A112,[1]SA2_ACT_2122!$C$2:$M$160,4,FALSE)</f>
        <v>0</v>
      </c>
      <c r="E112" s="19">
        <f>VLOOKUP($A112,[1]SA2_ACT_2122!$C$2:$M$160,5,FALSE)</f>
        <v>1</v>
      </c>
      <c r="F112" s="19">
        <f>VLOOKUP($A112,[1]SA2_ACT_2122!$C$2:$M$160,6,FALSE)</f>
        <v>447.7</v>
      </c>
      <c r="G112" s="19">
        <f>VLOOKUP($A112,[1]SA2_ACT_2122!$C$2:$M$160,7,FALSE)</f>
        <v>0</v>
      </c>
      <c r="H112" s="19">
        <f>VLOOKUP($A112,[1]SA2_ACT_2122!$C$2:$M$160,8,FALSE)</f>
        <v>583.6</v>
      </c>
      <c r="I112" s="19">
        <f>VLOOKUP($A112,[1]SA2_ACT_2122!$C$2:$M$160,9,FALSE)</f>
        <v>1031.2</v>
      </c>
      <c r="J112" s="19">
        <f>VLOOKUP($A112,[1]SA2_ACT_2122!$C$2:$M$160,10,FALSE)</f>
        <v>0</v>
      </c>
      <c r="K112" s="19">
        <f>VLOOKUP($A112,[1]SA2_ACT_2122!$C$2:$M$160,11,FALSE)</f>
        <v>1031.2</v>
      </c>
    </row>
    <row r="113" spans="1:11" ht="12.75" customHeight="1" x14ac:dyDescent="0.2">
      <c r="A113" s="14">
        <v>801071085</v>
      </c>
      <c r="B113" s="14" t="s">
        <v>118</v>
      </c>
      <c r="C113" s="19">
        <f>VLOOKUP($A113,[1]SA2_ACT_2122!$C$2:$M$160,3,FALSE)</f>
        <v>0</v>
      </c>
      <c r="D113" s="19">
        <f>VLOOKUP($A113,[1]SA2_ACT_2122!$C$2:$M$160,4,FALSE)</f>
        <v>0</v>
      </c>
      <c r="E113" s="19">
        <f>VLOOKUP($A113,[1]SA2_ACT_2122!$C$2:$M$160,5,FALSE)</f>
        <v>0</v>
      </c>
      <c r="F113" s="19">
        <f>VLOOKUP($A113,[1]SA2_ACT_2122!$C$2:$M$160,6,FALSE)</f>
        <v>0</v>
      </c>
      <c r="G113" s="19">
        <f>VLOOKUP($A113,[1]SA2_ACT_2122!$C$2:$M$160,7,FALSE)</f>
        <v>0</v>
      </c>
      <c r="H113" s="19">
        <f>VLOOKUP($A113,[1]SA2_ACT_2122!$C$2:$M$160,8,FALSE)</f>
        <v>0</v>
      </c>
      <c r="I113" s="19">
        <f>VLOOKUP($A113,[1]SA2_ACT_2122!$C$2:$M$160,9,FALSE)</f>
        <v>0</v>
      </c>
      <c r="J113" s="19">
        <f>VLOOKUP($A113,[1]SA2_ACT_2122!$C$2:$M$160,10,FALSE)</f>
        <v>0</v>
      </c>
      <c r="K113" s="19">
        <f>VLOOKUP($A113,[1]SA2_ACT_2122!$C$2:$M$160,11,FALSE)</f>
        <v>0</v>
      </c>
    </row>
    <row r="114" spans="1:11" ht="12.75" customHeight="1" x14ac:dyDescent="0.2">
      <c r="A114" s="14">
        <v>801071086</v>
      </c>
      <c r="B114" s="14" t="s">
        <v>119</v>
      </c>
      <c r="C114" s="19">
        <f>VLOOKUP($A114,[1]SA2_ACT_2122!$C$2:$M$160,3,FALSE)</f>
        <v>0</v>
      </c>
      <c r="D114" s="19">
        <f>VLOOKUP($A114,[1]SA2_ACT_2122!$C$2:$M$160,4,FALSE)</f>
        <v>0</v>
      </c>
      <c r="E114" s="19">
        <f>VLOOKUP($A114,[1]SA2_ACT_2122!$C$2:$M$160,5,FALSE)</f>
        <v>0</v>
      </c>
      <c r="F114" s="19">
        <f>VLOOKUP($A114,[1]SA2_ACT_2122!$C$2:$M$160,6,FALSE)</f>
        <v>0</v>
      </c>
      <c r="G114" s="19">
        <f>VLOOKUP($A114,[1]SA2_ACT_2122!$C$2:$M$160,7,FALSE)</f>
        <v>0</v>
      </c>
      <c r="H114" s="19">
        <f>VLOOKUP($A114,[1]SA2_ACT_2122!$C$2:$M$160,8,FALSE)</f>
        <v>181.9</v>
      </c>
      <c r="I114" s="19">
        <f>VLOOKUP($A114,[1]SA2_ACT_2122!$C$2:$M$160,9,FALSE)</f>
        <v>181.9</v>
      </c>
      <c r="J114" s="19">
        <f>VLOOKUP($A114,[1]SA2_ACT_2122!$C$2:$M$160,10,FALSE)</f>
        <v>0</v>
      </c>
      <c r="K114" s="19">
        <f>VLOOKUP($A114,[1]SA2_ACT_2122!$C$2:$M$160,11,FALSE)</f>
        <v>181.9</v>
      </c>
    </row>
    <row r="115" spans="1:11" ht="12.75" customHeight="1" x14ac:dyDescent="0.2">
      <c r="A115" s="14">
        <v>801071087</v>
      </c>
      <c r="B115" s="14" t="s">
        <v>120</v>
      </c>
      <c r="C115" s="19">
        <f>VLOOKUP($A115,[1]SA2_ACT_2122!$C$2:$M$160,3,FALSE)</f>
        <v>2</v>
      </c>
      <c r="D115" s="19">
        <f>VLOOKUP($A115,[1]SA2_ACT_2122!$C$2:$M$160,4,FALSE)</f>
        <v>0</v>
      </c>
      <c r="E115" s="19">
        <f>VLOOKUP($A115,[1]SA2_ACT_2122!$C$2:$M$160,5,FALSE)</f>
        <v>2</v>
      </c>
      <c r="F115" s="19">
        <f>VLOOKUP($A115,[1]SA2_ACT_2122!$C$2:$M$160,6,FALSE)</f>
        <v>688.2</v>
      </c>
      <c r="G115" s="19">
        <f>VLOOKUP($A115,[1]SA2_ACT_2122!$C$2:$M$160,7,FALSE)</f>
        <v>0</v>
      </c>
      <c r="H115" s="19">
        <f>VLOOKUP($A115,[1]SA2_ACT_2122!$C$2:$M$160,8,FALSE)</f>
        <v>362.1</v>
      </c>
      <c r="I115" s="19">
        <f>VLOOKUP($A115,[1]SA2_ACT_2122!$C$2:$M$160,9,FALSE)</f>
        <v>1050.3</v>
      </c>
      <c r="J115" s="19">
        <f>VLOOKUP($A115,[1]SA2_ACT_2122!$C$2:$M$160,10,FALSE)</f>
        <v>0</v>
      </c>
      <c r="K115" s="19">
        <f>VLOOKUP($A115,[1]SA2_ACT_2122!$C$2:$M$160,11,FALSE)</f>
        <v>1050.3</v>
      </c>
    </row>
    <row r="116" spans="1:11" ht="12.75" customHeight="1" x14ac:dyDescent="0.2">
      <c r="A116" s="14">
        <v>801071088</v>
      </c>
      <c r="B116" s="14" t="s">
        <v>121</v>
      </c>
      <c r="C116" s="19">
        <f>VLOOKUP($A116,[1]SA2_ACT_2122!$C$2:$M$160,3,FALSE)</f>
        <v>0</v>
      </c>
      <c r="D116" s="19">
        <f>VLOOKUP($A116,[1]SA2_ACT_2122!$C$2:$M$160,4,FALSE)</f>
        <v>0</v>
      </c>
      <c r="E116" s="19">
        <f>VLOOKUP($A116,[1]SA2_ACT_2122!$C$2:$M$160,5,FALSE)</f>
        <v>0</v>
      </c>
      <c r="F116" s="19">
        <f>VLOOKUP($A116,[1]SA2_ACT_2122!$C$2:$M$160,6,FALSE)</f>
        <v>0</v>
      </c>
      <c r="G116" s="19">
        <f>VLOOKUP($A116,[1]SA2_ACT_2122!$C$2:$M$160,7,FALSE)</f>
        <v>0</v>
      </c>
      <c r="H116" s="19">
        <f>VLOOKUP($A116,[1]SA2_ACT_2122!$C$2:$M$160,8,FALSE)</f>
        <v>313.10000000000002</v>
      </c>
      <c r="I116" s="19">
        <f>VLOOKUP($A116,[1]SA2_ACT_2122!$C$2:$M$160,9,FALSE)</f>
        <v>313.10000000000002</v>
      </c>
      <c r="J116" s="19">
        <f>VLOOKUP($A116,[1]SA2_ACT_2122!$C$2:$M$160,10,FALSE)</f>
        <v>0</v>
      </c>
      <c r="K116" s="19">
        <f>VLOOKUP($A116,[1]SA2_ACT_2122!$C$2:$M$160,11,FALSE)</f>
        <v>313.10000000000002</v>
      </c>
    </row>
    <row r="117" spans="1:11" ht="12.75" customHeight="1" x14ac:dyDescent="0.2">
      <c r="A117" s="14">
        <v>801071089</v>
      </c>
      <c r="B117" s="14" t="s">
        <v>103</v>
      </c>
      <c r="C117" s="19">
        <f>VLOOKUP($A117,[1]SA2_ACT_2122!$C$2:$M$160,3,FALSE)</f>
        <v>0</v>
      </c>
      <c r="D117" s="19">
        <f>VLOOKUP($A117,[1]SA2_ACT_2122!$C$2:$M$160,4,FALSE)</f>
        <v>0</v>
      </c>
      <c r="E117" s="19">
        <f>VLOOKUP($A117,[1]SA2_ACT_2122!$C$2:$M$160,5,FALSE)</f>
        <v>0</v>
      </c>
      <c r="F117" s="19">
        <f>VLOOKUP($A117,[1]SA2_ACT_2122!$C$2:$M$160,6,FALSE)</f>
        <v>0</v>
      </c>
      <c r="G117" s="19">
        <f>VLOOKUP($A117,[1]SA2_ACT_2122!$C$2:$M$160,7,FALSE)</f>
        <v>0</v>
      </c>
      <c r="H117" s="19">
        <f>VLOOKUP($A117,[1]SA2_ACT_2122!$C$2:$M$160,8,FALSE)</f>
        <v>0</v>
      </c>
      <c r="I117" s="19">
        <f>VLOOKUP($A117,[1]SA2_ACT_2122!$C$2:$M$160,9,FALSE)</f>
        <v>0</v>
      </c>
      <c r="J117" s="19">
        <f>VLOOKUP($A117,[1]SA2_ACT_2122!$C$2:$M$160,10,FALSE)</f>
        <v>0</v>
      </c>
      <c r="K117" s="19">
        <f>VLOOKUP($A117,[1]SA2_ACT_2122!$C$2:$M$160,11,FALSE)</f>
        <v>0</v>
      </c>
    </row>
    <row r="118" spans="1:11" ht="12.75" customHeight="1" x14ac:dyDescent="0.2">
      <c r="A118" s="14">
        <v>801071090</v>
      </c>
      <c r="B118" s="14" t="s">
        <v>122</v>
      </c>
      <c r="C118" s="19">
        <f>VLOOKUP($A118,[1]SA2_ACT_2122!$C$2:$M$160,3,FALSE)</f>
        <v>7</v>
      </c>
      <c r="D118" s="19">
        <f>VLOOKUP($A118,[1]SA2_ACT_2122!$C$2:$M$160,4,FALSE)</f>
        <v>3</v>
      </c>
      <c r="E118" s="19">
        <f>VLOOKUP($A118,[1]SA2_ACT_2122!$C$2:$M$160,5,FALSE)</f>
        <v>10</v>
      </c>
      <c r="F118" s="19">
        <f>VLOOKUP($A118,[1]SA2_ACT_2122!$C$2:$M$160,6,FALSE)</f>
        <v>1437.8</v>
      </c>
      <c r="G118" s="19">
        <f>VLOOKUP($A118,[1]SA2_ACT_2122!$C$2:$M$160,7,FALSE)</f>
        <v>798.1</v>
      </c>
      <c r="H118" s="19">
        <f>VLOOKUP($A118,[1]SA2_ACT_2122!$C$2:$M$160,8,FALSE)</f>
        <v>783.5</v>
      </c>
      <c r="I118" s="19">
        <f>VLOOKUP($A118,[1]SA2_ACT_2122!$C$2:$M$160,9,FALSE)</f>
        <v>3019.4</v>
      </c>
      <c r="J118" s="19">
        <f>VLOOKUP($A118,[1]SA2_ACT_2122!$C$2:$M$160,10,FALSE)</f>
        <v>0</v>
      </c>
      <c r="K118" s="19">
        <f>VLOOKUP($A118,[1]SA2_ACT_2122!$C$2:$M$160,11,FALSE)</f>
        <v>3019.4</v>
      </c>
    </row>
    <row r="119" spans="1:11" ht="12.75" customHeight="1" x14ac:dyDescent="0.2">
      <c r="A119" s="14">
        <v>801071132</v>
      </c>
      <c r="B119" s="14" t="s">
        <v>123</v>
      </c>
      <c r="C119" s="19">
        <f>VLOOKUP($A119,[1]SA2_ACT_2122!$C$2:$M$160,3,FALSE)</f>
        <v>0</v>
      </c>
      <c r="D119" s="19">
        <f>VLOOKUP($A119,[1]SA2_ACT_2122!$C$2:$M$160,4,FALSE)</f>
        <v>0</v>
      </c>
      <c r="E119" s="19">
        <f>VLOOKUP($A119,[1]SA2_ACT_2122!$C$2:$M$160,5,FALSE)</f>
        <v>0</v>
      </c>
      <c r="F119" s="19">
        <f>VLOOKUP($A119,[1]SA2_ACT_2122!$C$2:$M$160,6,FALSE)</f>
        <v>0</v>
      </c>
      <c r="G119" s="19">
        <f>VLOOKUP($A119,[1]SA2_ACT_2122!$C$2:$M$160,7,FALSE)</f>
        <v>0</v>
      </c>
      <c r="H119" s="19">
        <f>VLOOKUP($A119,[1]SA2_ACT_2122!$C$2:$M$160,8,FALSE)</f>
        <v>0</v>
      </c>
      <c r="I119" s="19">
        <f>VLOOKUP($A119,[1]SA2_ACT_2122!$C$2:$M$160,9,FALSE)</f>
        <v>0</v>
      </c>
      <c r="J119" s="19">
        <f>VLOOKUP($A119,[1]SA2_ACT_2122!$C$2:$M$160,10,FALSE)</f>
        <v>0</v>
      </c>
      <c r="K119" s="19">
        <f>VLOOKUP($A119,[1]SA2_ACT_2122!$C$2:$M$160,11,FALSE)</f>
        <v>0</v>
      </c>
    </row>
    <row r="120" spans="1:11" ht="12.75" customHeight="1" x14ac:dyDescent="0.2">
      <c r="A120" s="13">
        <v>80108</v>
      </c>
      <c r="B120" s="13" t="s">
        <v>124</v>
      </c>
      <c r="C120" s="19">
        <f>VLOOKUP($A120,[1]SA2_ACT_2122!$C$2:$M$160,3,FALSE)</f>
        <v>26</v>
      </c>
      <c r="D120" s="19">
        <f>VLOOKUP($A120,[1]SA2_ACT_2122!$C$2:$M$160,4,FALSE)</f>
        <v>20</v>
      </c>
      <c r="E120" s="19">
        <f>VLOOKUP($A120,[1]SA2_ACT_2122!$C$2:$M$160,5,FALSE)</f>
        <v>46</v>
      </c>
      <c r="F120" s="19">
        <f>VLOOKUP($A120,[1]SA2_ACT_2122!$C$2:$M$160,6,FALSE)</f>
        <v>8875.7000000000007</v>
      </c>
      <c r="G120" s="19">
        <f>VLOOKUP($A120,[1]SA2_ACT_2122!$C$2:$M$160,7,FALSE)</f>
        <v>4715.1000000000004</v>
      </c>
      <c r="H120" s="19">
        <f>VLOOKUP($A120,[1]SA2_ACT_2122!$C$2:$M$160,8,FALSE)</f>
        <v>4922.8999999999996</v>
      </c>
      <c r="I120" s="19">
        <f>VLOOKUP($A120,[1]SA2_ACT_2122!$C$2:$M$160,9,FALSE)</f>
        <v>18513.7</v>
      </c>
      <c r="J120" s="19">
        <f>VLOOKUP($A120,[1]SA2_ACT_2122!$C$2:$M$160,10,FALSE)</f>
        <v>1149.2</v>
      </c>
      <c r="K120" s="19">
        <f>VLOOKUP($A120,[1]SA2_ACT_2122!$C$2:$M$160,11,FALSE)</f>
        <v>19663</v>
      </c>
    </row>
    <row r="121" spans="1:11" ht="12.75" customHeight="1" x14ac:dyDescent="0.2">
      <c r="A121" s="14">
        <v>801081091</v>
      </c>
      <c r="B121" s="14" t="s">
        <v>125</v>
      </c>
      <c r="C121" s="19">
        <f>VLOOKUP($A121,[1]SA2_ACT_2122!$C$2:$M$160,3,FALSE)</f>
        <v>3</v>
      </c>
      <c r="D121" s="19">
        <f>VLOOKUP($A121,[1]SA2_ACT_2122!$C$2:$M$160,4,FALSE)</f>
        <v>8</v>
      </c>
      <c r="E121" s="19">
        <f>VLOOKUP($A121,[1]SA2_ACT_2122!$C$2:$M$160,5,FALSE)</f>
        <v>11</v>
      </c>
      <c r="F121" s="19">
        <f>VLOOKUP($A121,[1]SA2_ACT_2122!$C$2:$M$160,6,FALSE)</f>
        <v>533.9</v>
      </c>
      <c r="G121" s="19">
        <f>VLOOKUP($A121,[1]SA2_ACT_2122!$C$2:$M$160,7,FALSE)</f>
        <v>1798.5</v>
      </c>
      <c r="H121" s="19">
        <f>VLOOKUP($A121,[1]SA2_ACT_2122!$C$2:$M$160,8,FALSE)</f>
        <v>510.1</v>
      </c>
      <c r="I121" s="19">
        <f>VLOOKUP($A121,[1]SA2_ACT_2122!$C$2:$M$160,9,FALSE)</f>
        <v>2842.5</v>
      </c>
      <c r="J121" s="19">
        <f>VLOOKUP($A121,[1]SA2_ACT_2122!$C$2:$M$160,10,FALSE)</f>
        <v>0</v>
      </c>
      <c r="K121" s="19">
        <f>VLOOKUP($A121,[1]SA2_ACT_2122!$C$2:$M$160,11,FALSE)</f>
        <v>2842.5</v>
      </c>
    </row>
    <row r="122" spans="1:11" ht="12.75" customHeight="1" x14ac:dyDescent="0.2">
      <c r="A122" s="14">
        <v>801081092</v>
      </c>
      <c r="B122" s="14" t="s">
        <v>126</v>
      </c>
      <c r="C122" s="19">
        <f>VLOOKUP($A122,[1]SA2_ACT_2122!$C$2:$M$160,3,FALSE)</f>
        <v>8</v>
      </c>
      <c r="D122" s="19">
        <f>VLOOKUP($A122,[1]SA2_ACT_2122!$C$2:$M$160,4,FALSE)</f>
        <v>0</v>
      </c>
      <c r="E122" s="19">
        <f>VLOOKUP($A122,[1]SA2_ACT_2122!$C$2:$M$160,5,FALSE)</f>
        <v>8</v>
      </c>
      <c r="F122" s="19">
        <f>VLOOKUP($A122,[1]SA2_ACT_2122!$C$2:$M$160,6,FALSE)</f>
        <v>2591.1</v>
      </c>
      <c r="G122" s="19">
        <f>VLOOKUP($A122,[1]SA2_ACT_2122!$C$2:$M$160,7,FALSE)</f>
        <v>0</v>
      </c>
      <c r="H122" s="19">
        <f>VLOOKUP($A122,[1]SA2_ACT_2122!$C$2:$M$160,8,FALSE)</f>
        <v>332</v>
      </c>
      <c r="I122" s="19">
        <f>VLOOKUP($A122,[1]SA2_ACT_2122!$C$2:$M$160,9,FALSE)</f>
        <v>2923.1</v>
      </c>
      <c r="J122" s="19">
        <f>VLOOKUP($A122,[1]SA2_ACT_2122!$C$2:$M$160,10,FALSE)</f>
        <v>0</v>
      </c>
      <c r="K122" s="19">
        <f>VLOOKUP($A122,[1]SA2_ACT_2122!$C$2:$M$160,11,FALSE)</f>
        <v>2923.1</v>
      </c>
    </row>
    <row r="123" spans="1:11" ht="12.75" customHeight="1" x14ac:dyDescent="0.2">
      <c r="A123" s="14">
        <v>801081093</v>
      </c>
      <c r="B123" s="14" t="s">
        <v>127</v>
      </c>
      <c r="C123" s="19">
        <f>VLOOKUP($A123,[1]SA2_ACT_2122!$C$2:$M$160,3,FALSE)</f>
        <v>4</v>
      </c>
      <c r="D123" s="19">
        <f>VLOOKUP($A123,[1]SA2_ACT_2122!$C$2:$M$160,4,FALSE)</f>
        <v>5</v>
      </c>
      <c r="E123" s="19">
        <f>VLOOKUP($A123,[1]SA2_ACT_2122!$C$2:$M$160,5,FALSE)</f>
        <v>9</v>
      </c>
      <c r="F123" s="19">
        <f>VLOOKUP($A123,[1]SA2_ACT_2122!$C$2:$M$160,6,FALSE)</f>
        <v>1513.7</v>
      </c>
      <c r="G123" s="19">
        <f>VLOOKUP($A123,[1]SA2_ACT_2122!$C$2:$M$160,7,FALSE)</f>
        <v>1212.8</v>
      </c>
      <c r="H123" s="19">
        <f>VLOOKUP($A123,[1]SA2_ACT_2122!$C$2:$M$160,8,FALSE)</f>
        <v>1134.4000000000001</v>
      </c>
      <c r="I123" s="19">
        <f>VLOOKUP($A123,[1]SA2_ACT_2122!$C$2:$M$160,9,FALSE)</f>
        <v>3860.9</v>
      </c>
      <c r="J123" s="19">
        <f>VLOOKUP($A123,[1]SA2_ACT_2122!$C$2:$M$160,10,FALSE)</f>
        <v>81.900000000000006</v>
      </c>
      <c r="K123" s="19">
        <f>VLOOKUP($A123,[1]SA2_ACT_2122!$C$2:$M$160,11,FALSE)</f>
        <v>3942.8</v>
      </c>
    </row>
    <row r="124" spans="1:11" ht="12.75" customHeight="1" x14ac:dyDescent="0.2">
      <c r="A124" s="14">
        <v>801081094</v>
      </c>
      <c r="B124" s="14" t="s">
        <v>128</v>
      </c>
      <c r="C124" s="19">
        <f>VLOOKUP($A124,[1]SA2_ACT_2122!$C$2:$M$160,3,FALSE)</f>
        <v>1</v>
      </c>
      <c r="D124" s="19">
        <f>VLOOKUP($A124,[1]SA2_ACT_2122!$C$2:$M$160,4,FALSE)</f>
        <v>5</v>
      </c>
      <c r="E124" s="19">
        <f>VLOOKUP($A124,[1]SA2_ACT_2122!$C$2:$M$160,5,FALSE)</f>
        <v>6</v>
      </c>
      <c r="F124" s="19">
        <f>VLOOKUP($A124,[1]SA2_ACT_2122!$C$2:$M$160,6,FALSE)</f>
        <v>378.8</v>
      </c>
      <c r="G124" s="19">
        <f>VLOOKUP($A124,[1]SA2_ACT_2122!$C$2:$M$160,7,FALSE)</f>
        <v>1285.2</v>
      </c>
      <c r="H124" s="19">
        <f>VLOOKUP($A124,[1]SA2_ACT_2122!$C$2:$M$160,8,FALSE)</f>
        <v>269</v>
      </c>
      <c r="I124" s="19">
        <f>VLOOKUP($A124,[1]SA2_ACT_2122!$C$2:$M$160,9,FALSE)</f>
        <v>1933</v>
      </c>
      <c r="J124" s="19">
        <f>VLOOKUP($A124,[1]SA2_ACT_2122!$C$2:$M$160,10,FALSE)</f>
        <v>0</v>
      </c>
      <c r="K124" s="19">
        <f>VLOOKUP($A124,[1]SA2_ACT_2122!$C$2:$M$160,11,FALSE)</f>
        <v>1933</v>
      </c>
    </row>
    <row r="125" spans="1:11" ht="12.75" customHeight="1" x14ac:dyDescent="0.2">
      <c r="A125" s="14">
        <v>801081095</v>
      </c>
      <c r="B125" s="14" t="s">
        <v>129</v>
      </c>
      <c r="C125" s="19">
        <f>VLOOKUP($A125,[1]SA2_ACT_2122!$C$2:$M$160,3,FALSE)</f>
        <v>3</v>
      </c>
      <c r="D125" s="19">
        <f>VLOOKUP($A125,[1]SA2_ACT_2122!$C$2:$M$160,4,FALSE)</f>
        <v>0</v>
      </c>
      <c r="E125" s="19">
        <f>VLOOKUP($A125,[1]SA2_ACT_2122!$C$2:$M$160,5,FALSE)</f>
        <v>3</v>
      </c>
      <c r="F125" s="19">
        <f>VLOOKUP($A125,[1]SA2_ACT_2122!$C$2:$M$160,6,FALSE)</f>
        <v>1111.5</v>
      </c>
      <c r="G125" s="19">
        <f>VLOOKUP($A125,[1]SA2_ACT_2122!$C$2:$M$160,7,FALSE)</f>
        <v>0</v>
      </c>
      <c r="H125" s="19">
        <f>VLOOKUP($A125,[1]SA2_ACT_2122!$C$2:$M$160,8,FALSE)</f>
        <v>1043.4000000000001</v>
      </c>
      <c r="I125" s="19">
        <f>VLOOKUP($A125,[1]SA2_ACT_2122!$C$2:$M$160,9,FALSE)</f>
        <v>2154.9</v>
      </c>
      <c r="J125" s="19">
        <f>VLOOKUP($A125,[1]SA2_ACT_2122!$C$2:$M$160,10,FALSE)</f>
        <v>0</v>
      </c>
      <c r="K125" s="19">
        <f>VLOOKUP($A125,[1]SA2_ACT_2122!$C$2:$M$160,11,FALSE)</f>
        <v>2154.9</v>
      </c>
    </row>
    <row r="126" spans="1:11" ht="12.75" customHeight="1" x14ac:dyDescent="0.2">
      <c r="A126" s="14">
        <v>801081096</v>
      </c>
      <c r="B126" s="14" t="s">
        <v>130</v>
      </c>
      <c r="C126" s="19">
        <f>VLOOKUP($A126,[1]SA2_ACT_2122!$C$2:$M$160,3,FALSE)</f>
        <v>1</v>
      </c>
      <c r="D126" s="19">
        <f>VLOOKUP($A126,[1]SA2_ACT_2122!$C$2:$M$160,4,FALSE)</f>
        <v>0</v>
      </c>
      <c r="E126" s="19">
        <f>VLOOKUP($A126,[1]SA2_ACT_2122!$C$2:$M$160,5,FALSE)</f>
        <v>1</v>
      </c>
      <c r="F126" s="19">
        <f>VLOOKUP($A126,[1]SA2_ACT_2122!$C$2:$M$160,6,FALSE)</f>
        <v>432.7</v>
      </c>
      <c r="G126" s="19">
        <f>VLOOKUP($A126,[1]SA2_ACT_2122!$C$2:$M$160,7,FALSE)</f>
        <v>0</v>
      </c>
      <c r="H126" s="19">
        <f>VLOOKUP($A126,[1]SA2_ACT_2122!$C$2:$M$160,8,FALSE)</f>
        <v>193.4</v>
      </c>
      <c r="I126" s="19">
        <f>VLOOKUP($A126,[1]SA2_ACT_2122!$C$2:$M$160,9,FALSE)</f>
        <v>626.1</v>
      </c>
      <c r="J126" s="19">
        <f>VLOOKUP($A126,[1]SA2_ACT_2122!$C$2:$M$160,10,FALSE)</f>
        <v>0</v>
      </c>
      <c r="K126" s="19">
        <f>VLOOKUP($A126,[1]SA2_ACT_2122!$C$2:$M$160,11,FALSE)</f>
        <v>626.1</v>
      </c>
    </row>
    <row r="127" spans="1:11" ht="12.75" customHeight="1" x14ac:dyDescent="0.2">
      <c r="A127" s="14">
        <v>801081097</v>
      </c>
      <c r="B127" s="14" t="s">
        <v>131</v>
      </c>
      <c r="C127" s="19">
        <f>VLOOKUP($A127,[1]SA2_ACT_2122!$C$2:$M$160,3,FALSE)</f>
        <v>2</v>
      </c>
      <c r="D127" s="19">
        <f>VLOOKUP($A127,[1]SA2_ACT_2122!$C$2:$M$160,4,FALSE)</f>
        <v>2</v>
      </c>
      <c r="E127" s="19">
        <f>VLOOKUP($A127,[1]SA2_ACT_2122!$C$2:$M$160,5,FALSE)</f>
        <v>4</v>
      </c>
      <c r="F127" s="19">
        <f>VLOOKUP($A127,[1]SA2_ACT_2122!$C$2:$M$160,6,FALSE)</f>
        <v>634.5</v>
      </c>
      <c r="G127" s="19">
        <f>VLOOKUP($A127,[1]SA2_ACT_2122!$C$2:$M$160,7,FALSE)</f>
        <v>418.7</v>
      </c>
      <c r="H127" s="19">
        <f>VLOOKUP($A127,[1]SA2_ACT_2122!$C$2:$M$160,8,FALSE)</f>
        <v>473.9</v>
      </c>
      <c r="I127" s="19">
        <f>VLOOKUP($A127,[1]SA2_ACT_2122!$C$2:$M$160,9,FALSE)</f>
        <v>1527.1</v>
      </c>
      <c r="J127" s="19">
        <f>VLOOKUP($A127,[1]SA2_ACT_2122!$C$2:$M$160,10,FALSE)</f>
        <v>0</v>
      </c>
      <c r="K127" s="19">
        <f>VLOOKUP($A127,[1]SA2_ACT_2122!$C$2:$M$160,11,FALSE)</f>
        <v>1527.1</v>
      </c>
    </row>
    <row r="128" spans="1:11" ht="12.75" customHeight="1" x14ac:dyDescent="0.2">
      <c r="A128" s="14">
        <v>801081098</v>
      </c>
      <c r="B128" s="14" t="s">
        <v>132</v>
      </c>
      <c r="C128" s="19">
        <f>VLOOKUP($A128,[1]SA2_ACT_2122!$C$2:$M$160,3,FALSE)</f>
        <v>4</v>
      </c>
      <c r="D128" s="19">
        <f>VLOOKUP($A128,[1]SA2_ACT_2122!$C$2:$M$160,4,FALSE)</f>
        <v>0</v>
      </c>
      <c r="E128" s="19">
        <f>VLOOKUP($A128,[1]SA2_ACT_2122!$C$2:$M$160,5,FALSE)</f>
        <v>4</v>
      </c>
      <c r="F128" s="19">
        <f>VLOOKUP($A128,[1]SA2_ACT_2122!$C$2:$M$160,6,FALSE)</f>
        <v>1679.6</v>
      </c>
      <c r="G128" s="19">
        <f>VLOOKUP($A128,[1]SA2_ACT_2122!$C$2:$M$160,7,FALSE)</f>
        <v>0</v>
      </c>
      <c r="H128" s="19">
        <f>VLOOKUP($A128,[1]SA2_ACT_2122!$C$2:$M$160,8,FALSE)</f>
        <v>966.6</v>
      </c>
      <c r="I128" s="19">
        <f>VLOOKUP($A128,[1]SA2_ACT_2122!$C$2:$M$160,9,FALSE)</f>
        <v>2646.2</v>
      </c>
      <c r="J128" s="19">
        <f>VLOOKUP($A128,[1]SA2_ACT_2122!$C$2:$M$160,10,FALSE)</f>
        <v>1067.3</v>
      </c>
      <c r="K128" s="19">
        <f>VLOOKUP($A128,[1]SA2_ACT_2122!$C$2:$M$160,11,FALSE)</f>
        <v>3713.5</v>
      </c>
    </row>
    <row r="129" spans="1:11" ht="12.75" customHeight="1" x14ac:dyDescent="0.2">
      <c r="A129" s="14">
        <v>801081133</v>
      </c>
      <c r="B129" s="14" t="s">
        <v>133</v>
      </c>
      <c r="C129" s="19">
        <f>VLOOKUP($A129,[1]SA2_ACT_2122!$C$2:$M$160,3,FALSE)</f>
        <v>0</v>
      </c>
      <c r="D129" s="19">
        <f>VLOOKUP($A129,[1]SA2_ACT_2122!$C$2:$M$160,4,FALSE)</f>
        <v>0</v>
      </c>
      <c r="E129" s="19">
        <f>VLOOKUP($A129,[1]SA2_ACT_2122!$C$2:$M$160,5,FALSE)</f>
        <v>0</v>
      </c>
      <c r="F129" s="19">
        <f>VLOOKUP($A129,[1]SA2_ACT_2122!$C$2:$M$160,6,FALSE)</f>
        <v>0</v>
      </c>
      <c r="G129" s="19">
        <f>VLOOKUP($A129,[1]SA2_ACT_2122!$C$2:$M$160,7,FALSE)</f>
        <v>0</v>
      </c>
      <c r="H129" s="19">
        <f>VLOOKUP($A129,[1]SA2_ACT_2122!$C$2:$M$160,8,FALSE)</f>
        <v>0</v>
      </c>
      <c r="I129" s="19">
        <f>VLOOKUP($A129,[1]SA2_ACT_2122!$C$2:$M$160,9,FALSE)</f>
        <v>0</v>
      </c>
      <c r="J129" s="19">
        <f>VLOOKUP($A129,[1]SA2_ACT_2122!$C$2:$M$160,10,FALSE)</f>
        <v>0</v>
      </c>
      <c r="K129" s="19">
        <f>VLOOKUP($A129,[1]SA2_ACT_2122!$C$2:$M$160,11,FALSE)</f>
        <v>0</v>
      </c>
    </row>
    <row r="130" spans="1:11" ht="12.75" customHeight="1" x14ac:dyDescent="0.2">
      <c r="A130" s="13">
        <v>80109</v>
      </c>
      <c r="B130" s="13" t="s">
        <v>134</v>
      </c>
      <c r="C130" s="19">
        <f>VLOOKUP($A130,[1]SA2_ACT_2122!$C$2:$M$160,3,FALSE)</f>
        <v>44</v>
      </c>
      <c r="D130" s="19">
        <f>VLOOKUP($A130,[1]SA2_ACT_2122!$C$2:$M$160,4,FALSE)</f>
        <v>986</v>
      </c>
      <c r="E130" s="19">
        <f>VLOOKUP($A130,[1]SA2_ACT_2122!$C$2:$M$160,5,FALSE)</f>
        <v>1030</v>
      </c>
      <c r="F130" s="19">
        <f>VLOOKUP($A130,[1]SA2_ACT_2122!$C$2:$M$160,6,FALSE)</f>
        <v>17926.8</v>
      </c>
      <c r="G130" s="19">
        <f>VLOOKUP($A130,[1]SA2_ACT_2122!$C$2:$M$160,7,FALSE)</f>
        <v>263753.90000000002</v>
      </c>
      <c r="H130" s="19">
        <f>VLOOKUP($A130,[1]SA2_ACT_2122!$C$2:$M$160,8,FALSE)</f>
        <v>7389.8</v>
      </c>
      <c r="I130" s="19">
        <f>VLOOKUP($A130,[1]SA2_ACT_2122!$C$2:$M$160,9,FALSE)</f>
        <v>289070.5</v>
      </c>
      <c r="J130" s="19">
        <f>VLOOKUP($A130,[1]SA2_ACT_2122!$C$2:$M$160,10,FALSE)</f>
        <v>97943.6</v>
      </c>
      <c r="K130" s="19">
        <f>VLOOKUP($A130,[1]SA2_ACT_2122!$C$2:$M$160,11,FALSE)</f>
        <v>387014.1</v>
      </c>
    </row>
    <row r="131" spans="1:11" ht="12.75" customHeight="1" x14ac:dyDescent="0.2">
      <c r="A131" s="14">
        <v>801091099</v>
      </c>
      <c r="B131" s="14" t="s">
        <v>135</v>
      </c>
      <c r="C131" s="19">
        <f>VLOOKUP($A131,[1]SA2_ACT_2122!$C$2:$M$160,3,FALSE)</f>
        <v>3</v>
      </c>
      <c r="D131" s="19">
        <f>VLOOKUP($A131,[1]SA2_ACT_2122!$C$2:$M$160,4,FALSE)</f>
        <v>5</v>
      </c>
      <c r="E131" s="19">
        <f>VLOOKUP($A131,[1]SA2_ACT_2122!$C$2:$M$160,5,FALSE)</f>
        <v>8</v>
      </c>
      <c r="F131" s="19">
        <f>VLOOKUP($A131,[1]SA2_ACT_2122!$C$2:$M$160,6,FALSE)</f>
        <v>1130</v>
      </c>
      <c r="G131" s="19">
        <f>VLOOKUP($A131,[1]SA2_ACT_2122!$C$2:$M$160,7,FALSE)</f>
        <v>1387.9</v>
      </c>
      <c r="H131" s="19">
        <f>VLOOKUP($A131,[1]SA2_ACT_2122!$C$2:$M$160,8,FALSE)</f>
        <v>1280.9000000000001</v>
      </c>
      <c r="I131" s="19">
        <f>VLOOKUP($A131,[1]SA2_ACT_2122!$C$2:$M$160,9,FALSE)</f>
        <v>3798.8</v>
      </c>
      <c r="J131" s="19">
        <f>VLOOKUP($A131,[1]SA2_ACT_2122!$C$2:$M$160,10,FALSE)</f>
        <v>0</v>
      </c>
      <c r="K131" s="19">
        <f>VLOOKUP($A131,[1]SA2_ACT_2122!$C$2:$M$160,11,FALSE)</f>
        <v>3798.8</v>
      </c>
    </row>
    <row r="132" spans="1:11" ht="12.75" customHeight="1" x14ac:dyDescent="0.2">
      <c r="A132" s="14">
        <v>801091100</v>
      </c>
      <c r="B132" s="14" t="s">
        <v>136</v>
      </c>
      <c r="C132" s="19">
        <f>VLOOKUP($A132,[1]SA2_ACT_2122!$C$2:$M$160,3,FALSE)</f>
        <v>14</v>
      </c>
      <c r="D132" s="19">
        <f>VLOOKUP($A132,[1]SA2_ACT_2122!$C$2:$M$160,4,FALSE)</f>
        <v>0</v>
      </c>
      <c r="E132" s="19">
        <f>VLOOKUP($A132,[1]SA2_ACT_2122!$C$2:$M$160,5,FALSE)</f>
        <v>14</v>
      </c>
      <c r="F132" s="19">
        <f>VLOOKUP($A132,[1]SA2_ACT_2122!$C$2:$M$160,6,FALSE)</f>
        <v>6280.3</v>
      </c>
      <c r="G132" s="19">
        <f>VLOOKUP($A132,[1]SA2_ACT_2122!$C$2:$M$160,7,FALSE)</f>
        <v>0</v>
      </c>
      <c r="H132" s="19">
        <f>VLOOKUP($A132,[1]SA2_ACT_2122!$C$2:$M$160,8,FALSE)</f>
        <v>1215.5999999999999</v>
      </c>
      <c r="I132" s="19">
        <f>VLOOKUP($A132,[1]SA2_ACT_2122!$C$2:$M$160,9,FALSE)</f>
        <v>7495.9</v>
      </c>
      <c r="J132" s="19">
        <f>VLOOKUP($A132,[1]SA2_ACT_2122!$C$2:$M$160,10,FALSE)</f>
        <v>476</v>
      </c>
      <c r="K132" s="19">
        <f>VLOOKUP($A132,[1]SA2_ACT_2122!$C$2:$M$160,11,FALSE)</f>
        <v>7971.9</v>
      </c>
    </row>
    <row r="133" spans="1:11" ht="12.75" customHeight="1" x14ac:dyDescent="0.2">
      <c r="A133" s="14">
        <v>801091101</v>
      </c>
      <c r="B133" s="14" t="s">
        <v>137</v>
      </c>
      <c r="C133" s="19">
        <f>VLOOKUP($A133,[1]SA2_ACT_2122!$C$2:$M$160,3,FALSE)</f>
        <v>0</v>
      </c>
      <c r="D133" s="19">
        <f>VLOOKUP($A133,[1]SA2_ACT_2122!$C$2:$M$160,4,FALSE)</f>
        <v>0</v>
      </c>
      <c r="E133" s="19">
        <f>VLOOKUP($A133,[1]SA2_ACT_2122!$C$2:$M$160,5,FALSE)</f>
        <v>0</v>
      </c>
      <c r="F133" s="19">
        <f>VLOOKUP($A133,[1]SA2_ACT_2122!$C$2:$M$160,6,FALSE)</f>
        <v>0</v>
      </c>
      <c r="G133" s="19">
        <f>VLOOKUP($A133,[1]SA2_ACT_2122!$C$2:$M$160,7,FALSE)</f>
        <v>0</v>
      </c>
      <c r="H133" s="19">
        <f>VLOOKUP($A133,[1]SA2_ACT_2122!$C$2:$M$160,8,FALSE)</f>
        <v>1710.7</v>
      </c>
      <c r="I133" s="19">
        <f>VLOOKUP($A133,[1]SA2_ACT_2122!$C$2:$M$160,9,FALSE)</f>
        <v>1710.7</v>
      </c>
      <c r="J133" s="19">
        <f>VLOOKUP($A133,[1]SA2_ACT_2122!$C$2:$M$160,10,FALSE)</f>
        <v>0</v>
      </c>
      <c r="K133" s="19">
        <f>VLOOKUP($A133,[1]SA2_ACT_2122!$C$2:$M$160,11,FALSE)</f>
        <v>1710.7</v>
      </c>
    </row>
    <row r="134" spans="1:11" ht="12.75" customHeight="1" x14ac:dyDescent="0.2">
      <c r="A134" s="14">
        <v>801091102</v>
      </c>
      <c r="B134" s="14" t="s">
        <v>138</v>
      </c>
      <c r="C134" s="19">
        <f>VLOOKUP($A134,[1]SA2_ACT_2122!$C$2:$M$160,3,FALSE)</f>
        <v>12</v>
      </c>
      <c r="D134" s="19">
        <f>VLOOKUP($A134,[1]SA2_ACT_2122!$C$2:$M$160,4,FALSE)</f>
        <v>2</v>
      </c>
      <c r="E134" s="19">
        <f>VLOOKUP($A134,[1]SA2_ACT_2122!$C$2:$M$160,5,FALSE)</f>
        <v>14</v>
      </c>
      <c r="F134" s="19">
        <f>VLOOKUP($A134,[1]SA2_ACT_2122!$C$2:$M$160,6,FALSE)</f>
        <v>4600.3</v>
      </c>
      <c r="G134" s="19">
        <f>VLOOKUP($A134,[1]SA2_ACT_2122!$C$2:$M$160,7,FALSE)</f>
        <v>724.4</v>
      </c>
      <c r="H134" s="19">
        <f>VLOOKUP($A134,[1]SA2_ACT_2122!$C$2:$M$160,8,FALSE)</f>
        <v>221.6</v>
      </c>
      <c r="I134" s="19">
        <f>VLOOKUP($A134,[1]SA2_ACT_2122!$C$2:$M$160,9,FALSE)</f>
        <v>5546.4</v>
      </c>
      <c r="J134" s="19">
        <f>VLOOKUP($A134,[1]SA2_ACT_2122!$C$2:$M$160,10,FALSE)</f>
        <v>1791.9</v>
      </c>
      <c r="K134" s="19">
        <f>VLOOKUP($A134,[1]SA2_ACT_2122!$C$2:$M$160,11,FALSE)</f>
        <v>7338.3</v>
      </c>
    </row>
    <row r="135" spans="1:11" ht="12.75" customHeight="1" x14ac:dyDescent="0.2">
      <c r="A135" s="14">
        <v>801091103</v>
      </c>
      <c r="B135" s="14" t="s">
        <v>139</v>
      </c>
      <c r="C135" s="19">
        <f>VLOOKUP($A135,[1]SA2_ACT_2122!$C$2:$M$160,3,FALSE)</f>
        <v>0</v>
      </c>
      <c r="D135" s="19">
        <f>VLOOKUP($A135,[1]SA2_ACT_2122!$C$2:$M$160,4,FALSE)</f>
        <v>2</v>
      </c>
      <c r="E135" s="19">
        <f>VLOOKUP($A135,[1]SA2_ACT_2122!$C$2:$M$160,5,FALSE)</f>
        <v>2</v>
      </c>
      <c r="F135" s="19">
        <f>VLOOKUP($A135,[1]SA2_ACT_2122!$C$2:$M$160,6,FALSE)</f>
        <v>0</v>
      </c>
      <c r="G135" s="19">
        <f>VLOOKUP($A135,[1]SA2_ACT_2122!$C$2:$M$160,7,FALSE)</f>
        <v>930</v>
      </c>
      <c r="H135" s="19">
        <f>VLOOKUP($A135,[1]SA2_ACT_2122!$C$2:$M$160,8,FALSE)</f>
        <v>847.8</v>
      </c>
      <c r="I135" s="19">
        <f>VLOOKUP($A135,[1]SA2_ACT_2122!$C$2:$M$160,9,FALSE)</f>
        <v>1777.8</v>
      </c>
      <c r="J135" s="19">
        <f>VLOOKUP($A135,[1]SA2_ACT_2122!$C$2:$M$160,10,FALSE)</f>
        <v>0</v>
      </c>
      <c r="K135" s="19">
        <f>VLOOKUP($A135,[1]SA2_ACT_2122!$C$2:$M$160,11,FALSE)</f>
        <v>1777.8</v>
      </c>
    </row>
    <row r="136" spans="1:11" ht="12.75" customHeight="1" x14ac:dyDescent="0.2">
      <c r="A136" s="14">
        <v>801091104</v>
      </c>
      <c r="B136" s="14" t="s">
        <v>140</v>
      </c>
      <c r="C136" s="19">
        <f>VLOOKUP($A136,[1]SA2_ACT_2122!$C$2:$M$160,3,FALSE)</f>
        <v>0</v>
      </c>
      <c r="D136" s="19">
        <f>VLOOKUP($A136,[1]SA2_ACT_2122!$C$2:$M$160,4,FALSE)</f>
        <v>0</v>
      </c>
      <c r="E136" s="19">
        <f>VLOOKUP($A136,[1]SA2_ACT_2122!$C$2:$M$160,5,FALSE)</f>
        <v>0</v>
      </c>
      <c r="F136" s="19">
        <f>VLOOKUP($A136,[1]SA2_ACT_2122!$C$2:$M$160,6,FALSE)</f>
        <v>0</v>
      </c>
      <c r="G136" s="19">
        <f>VLOOKUP($A136,[1]SA2_ACT_2122!$C$2:$M$160,7,FALSE)</f>
        <v>0</v>
      </c>
      <c r="H136" s="19">
        <f>VLOOKUP($A136,[1]SA2_ACT_2122!$C$2:$M$160,8,FALSE)</f>
        <v>469.4</v>
      </c>
      <c r="I136" s="19">
        <f>VLOOKUP($A136,[1]SA2_ACT_2122!$C$2:$M$160,9,FALSE)</f>
        <v>469.4</v>
      </c>
      <c r="J136" s="19">
        <f>VLOOKUP($A136,[1]SA2_ACT_2122!$C$2:$M$160,10,FALSE)</f>
        <v>0</v>
      </c>
      <c r="K136" s="19">
        <f>VLOOKUP($A136,[1]SA2_ACT_2122!$C$2:$M$160,11,FALSE)</f>
        <v>469.4</v>
      </c>
    </row>
    <row r="137" spans="1:11" ht="12.75" customHeight="1" x14ac:dyDescent="0.2">
      <c r="A137" s="14">
        <v>801091105</v>
      </c>
      <c r="B137" s="14" t="s">
        <v>141</v>
      </c>
      <c r="C137" s="19">
        <f>VLOOKUP($A137,[1]SA2_ACT_2122!$C$2:$M$160,3,FALSE)</f>
        <v>2</v>
      </c>
      <c r="D137" s="19">
        <f>VLOOKUP($A137,[1]SA2_ACT_2122!$C$2:$M$160,4,FALSE)</f>
        <v>0</v>
      </c>
      <c r="E137" s="19">
        <f>VLOOKUP($A137,[1]SA2_ACT_2122!$C$2:$M$160,5,FALSE)</f>
        <v>2</v>
      </c>
      <c r="F137" s="19">
        <f>VLOOKUP($A137,[1]SA2_ACT_2122!$C$2:$M$160,6,FALSE)</f>
        <v>1069.3</v>
      </c>
      <c r="G137" s="19">
        <f>VLOOKUP($A137,[1]SA2_ACT_2122!$C$2:$M$160,7,FALSE)</f>
        <v>0</v>
      </c>
      <c r="H137" s="19">
        <f>VLOOKUP($A137,[1]SA2_ACT_2122!$C$2:$M$160,8,FALSE)</f>
        <v>519</v>
      </c>
      <c r="I137" s="19">
        <f>VLOOKUP($A137,[1]SA2_ACT_2122!$C$2:$M$160,9,FALSE)</f>
        <v>1588.3</v>
      </c>
      <c r="J137" s="19">
        <f>VLOOKUP($A137,[1]SA2_ACT_2122!$C$2:$M$160,10,FALSE)</f>
        <v>0</v>
      </c>
      <c r="K137" s="19">
        <f>VLOOKUP($A137,[1]SA2_ACT_2122!$C$2:$M$160,11,FALSE)</f>
        <v>1588.3</v>
      </c>
    </row>
    <row r="138" spans="1:11" ht="12.75" customHeight="1" x14ac:dyDescent="0.2">
      <c r="A138" s="14">
        <v>801091106</v>
      </c>
      <c r="B138" s="14" t="s">
        <v>142</v>
      </c>
      <c r="C138" s="19">
        <f>VLOOKUP($A138,[1]SA2_ACT_2122!$C$2:$M$160,3,FALSE)</f>
        <v>3</v>
      </c>
      <c r="D138" s="19">
        <f>VLOOKUP($A138,[1]SA2_ACT_2122!$C$2:$M$160,4,FALSE)</f>
        <v>3</v>
      </c>
      <c r="E138" s="19">
        <f>VLOOKUP($A138,[1]SA2_ACT_2122!$C$2:$M$160,5,FALSE)</f>
        <v>6</v>
      </c>
      <c r="F138" s="19">
        <f>VLOOKUP($A138,[1]SA2_ACT_2122!$C$2:$M$160,6,FALSE)</f>
        <v>1318.5</v>
      </c>
      <c r="G138" s="19">
        <f>VLOOKUP($A138,[1]SA2_ACT_2122!$C$2:$M$160,7,FALSE)</f>
        <v>1074</v>
      </c>
      <c r="H138" s="19">
        <f>VLOOKUP($A138,[1]SA2_ACT_2122!$C$2:$M$160,8,FALSE)</f>
        <v>345.5</v>
      </c>
      <c r="I138" s="19">
        <f>VLOOKUP($A138,[1]SA2_ACT_2122!$C$2:$M$160,9,FALSE)</f>
        <v>2738</v>
      </c>
      <c r="J138" s="19">
        <f>VLOOKUP($A138,[1]SA2_ACT_2122!$C$2:$M$160,10,FALSE)</f>
        <v>322</v>
      </c>
      <c r="K138" s="19">
        <f>VLOOKUP($A138,[1]SA2_ACT_2122!$C$2:$M$160,11,FALSE)</f>
        <v>3060</v>
      </c>
    </row>
    <row r="139" spans="1:11" ht="12.75" customHeight="1" x14ac:dyDescent="0.2">
      <c r="A139" s="14">
        <v>801091107</v>
      </c>
      <c r="B139" s="14" t="s">
        <v>143</v>
      </c>
      <c r="C139" s="19">
        <f>VLOOKUP($A139,[1]SA2_ACT_2122!$C$2:$M$160,3,FALSE)</f>
        <v>0</v>
      </c>
      <c r="D139" s="19">
        <f>VLOOKUP($A139,[1]SA2_ACT_2122!$C$2:$M$160,4,FALSE)</f>
        <v>0</v>
      </c>
      <c r="E139" s="19">
        <f>VLOOKUP($A139,[1]SA2_ACT_2122!$C$2:$M$160,5,FALSE)</f>
        <v>0</v>
      </c>
      <c r="F139" s="19">
        <f>VLOOKUP($A139,[1]SA2_ACT_2122!$C$2:$M$160,6,FALSE)</f>
        <v>0</v>
      </c>
      <c r="G139" s="19">
        <f>VLOOKUP($A139,[1]SA2_ACT_2122!$C$2:$M$160,7,FALSE)</f>
        <v>0</v>
      </c>
      <c r="H139" s="19">
        <f>VLOOKUP($A139,[1]SA2_ACT_2122!$C$2:$M$160,8,FALSE)</f>
        <v>149.9</v>
      </c>
      <c r="I139" s="19">
        <f>VLOOKUP($A139,[1]SA2_ACT_2122!$C$2:$M$160,9,FALSE)</f>
        <v>149.9</v>
      </c>
      <c r="J139" s="19">
        <f>VLOOKUP($A139,[1]SA2_ACT_2122!$C$2:$M$160,10,FALSE)</f>
        <v>0</v>
      </c>
      <c r="K139" s="19">
        <f>VLOOKUP($A139,[1]SA2_ACT_2122!$C$2:$M$160,11,FALSE)</f>
        <v>149.9</v>
      </c>
    </row>
    <row r="140" spans="1:11" ht="12.75" customHeight="1" x14ac:dyDescent="0.2">
      <c r="A140" s="14">
        <v>801091108</v>
      </c>
      <c r="B140" s="14" t="s">
        <v>144</v>
      </c>
      <c r="C140" s="19">
        <f>VLOOKUP($A140,[1]SA2_ACT_2122!$C$2:$M$160,3,FALSE)</f>
        <v>3</v>
      </c>
      <c r="D140" s="19">
        <f>VLOOKUP($A140,[1]SA2_ACT_2122!$C$2:$M$160,4,FALSE)</f>
        <v>5</v>
      </c>
      <c r="E140" s="19">
        <f>VLOOKUP($A140,[1]SA2_ACT_2122!$C$2:$M$160,5,FALSE)</f>
        <v>8</v>
      </c>
      <c r="F140" s="19">
        <f>VLOOKUP($A140,[1]SA2_ACT_2122!$C$2:$M$160,6,FALSE)</f>
        <v>1042.0999999999999</v>
      </c>
      <c r="G140" s="19">
        <f>VLOOKUP($A140,[1]SA2_ACT_2122!$C$2:$M$160,7,FALSE)</f>
        <v>972.6</v>
      </c>
      <c r="H140" s="19">
        <f>VLOOKUP($A140,[1]SA2_ACT_2122!$C$2:$M$160,8,FALSE)</f>
        <v>198.4</v>
      </c>
      <c r="I140" s="19">
        <f>VLOOKUP($A140,[1]SA2_ACT_2122!$C$2:$M$160,9,FALSE)</f>
        <v>2213.1</v>
      </c>
      <c r="J140" s="19">
        <f>VLOOKUP($A140,[1]SA2_ACT_2122!$C$2:$M$160,10,FALSE)</f>
        <v>0</v>
      </c>
      <c r="K140" s="19">
        <f>VLOOKUP($A140,[1]SA2_ACT_2122!$C$2:$M$160,11,FALSE)</f>
        <v>2213.1</v>
      </c>
    </row>
    <row r="141" spans="1:11" ht="12.75" customHeight="1" x14ac:dyDescent="0.2">
      <c r="A141" s="14">
        <v>801091109</v>
      </c>
      <c r="B141" s="14" t="s">
        <v>145</v>
      </c>
      <c r="C141" s="19">
        <f>VLOOKUP($A141,[1]SA2_ACT_2122!$C$2:$M$160,3,FALSE)</f>
        <v>0</v>
      </c>
      <c r="D141" s="19">
        <f>VLOOKUP($A141,[1]SA2_ACT_2122!$C$2:$M$160,4,FALSE)</f>
        <v>969</v>
      </c>
      <c r="E141" s="19">
        <f>VLOOKUP($A141,[1]SA2_ACT_2122!$C$2:$M$160,5,FALSE)</f>
        <v>969</v>
      </c>
      <c r="F141" s="19">
        <f>VLOOKUP($A141,[1]SA2_ACT_2122!$C$2:$M$160,6,FALSE)</f>
        <v>0</v>
      </c>
      <c r="G141" s="19">
        <f>VLOOKUP($A141,[1]SA2_ACT_2122!$C$2:$M$160,7,FALSE)</f>
        <v>258665</v>
      </c>
      <c r="H141" s="19">
        <f>VLOOKUP($A141,[1]SA2_ACT_2122!$C$2:$M$160,8,FALSE)</f>
        <v>107</v>
      </c>
      <c r="I141" s="19">
        <f>VLOOKUP($A141,[1]SA2_ACT_2122!$C$2:$M$160,9,FALSE)</f>
        <v>258772</v>
      </c>
      <c r="J141" s="19">
        <f>VLOOKUP($A141,[1]SA2_ACT_2122!$C$2:$M$160,10,FALSE)</f>
        <v>95353.7</v>
      </c>
      <c r="K141" s="19">
        <f>VLOOKUP($A141,[1]SA2_ACT_2122!$C$2:$M$160,11,FALSE)</f>
        <v>354125.7</v>
      </c>
    </row>
    <row r="142" spans="1:11" ht="12.75" customHeight="1" x14ac:dyDescent="0.2">
      <c r="A142" s="14">
        <v>801091110</v>
      </c>
      <c r="B142" s="14" t="s">
        <v>146</v>
      </c>
      <c r="C142" s="19">
        <f>VLOOKUP($A142,[1]SA2_ACT_2122!$C$2:$M$160,3,FALSE)</f>
        <v>7</v>
      </c>
      <c r="D142" s="19">
        <f>VLOOKUP($A142,[1]SA2_ACT_2122!$C$2:$M$160,4,FALSE)</f>
        <v>0</v>
      </c>
      <c r="E142" s="19">
        <f>VLOOKUP($A142,[1]SA2_ACT_2122!$C$2:$M$160,5,FALSE)</f>
        <v>7</v>
      </c>
      <c r="F142" s="19">
        <f>VLOOKUP($A142,[1]SA2_ACT_2122!$C$2:$M$160,6,FALSE)</f>
        <v>2486.1999999999998</v>
      </c>
      <c r="G142" s="19">
        <f>VLOOKUP($A142,[1]SA2_ACT_2122!$C$2:$M$160,7,FALSE)</f>
        <v>0</v>
      </c>
      <c r="H142" s="19">
        <f>VLOOKUP($A142,[1]SA2_ACT_2122!$C$2:$M$160,8,FALSE)</f>
        <v>324.2</v>
      </c>
      <c r="I142" s="19">
        <f>VLOOKUP($A142,[1]SA2_ACT_2122!$C$2:$M$160,9,FALSE)</f>
        <v>2810.4</v>
      </c>
      <c r="J142" s="19">
        <f>VLOOKUP($A142,[1]SA2_ACT_2122!$C$2:$M$160,10,FALSE)</f>
        <v>0</v>
      </c>
      <c r="K142" s="19">
        <f>VLOOKUP($A142,[1]SA2_ACT_2122!$C$2:$M$160,11,FALSE)</f>
        <v>2810.4</v>
      </c>
    </row>
    <row r="143" spans="1:11" ht="12.75" customHeight="1" x14ac:dyDescent="0.2">
      <c r="A143" s="13">
        <v>80110</v>
      </c>
      <c r="B143" s="13" t="s">
        <v>147</v>
      </c>
      <c r="C143" s="19">
        <f>VLOOKUP($A143,[1]SA2_ACT_2122!$C$2:$M$160,3,FALSE)</f>
        <v>300</v>
      </c>
      <c r="D143" s="19">
        <f>VLOOKUP($A143,[1]SA2_ACT_2122!$C$2:$M$160,4,FALSE)</f>
        <v>284</v>
      </c>
      <c r="E143" s="19">
        <f>VLOOKUP($A143,[1]SA2_ACT_2122!$C$2:$M$160,5,FALSE)</f>
        <v>584</v>
      </c>
      <c r="F143" s="19">
        <f>VLOOKUP($A143,[1]SA2_ACT_2122!$C$2:$M$160,6,FALSE)</f>
        <v>112465.9</v>
      </c>
      <c r="G143" s="19">
        <f>VLOOKUP($A143,[1]SA2_ACT_2122!$C$2:$M$160,7,FALSE)</f>
        <v>78470</v>
      </c>
      <c r="H143" s="19">
        <f>VLOOKUP($A143,[1]SA2_ACT_2122!$C$2:$M$160,8,FALSE)</f>
        <v>198.4</v>
      </c>
      <c r="I143" s="19">
        <f>VLOOKUP($A143,[1]SA2_ACT_2122!$C$2:$M$160,9,FALSE)</f>
        <v>191134.2</v>
      </c>
      <c r="J143" s="19">
        <f>VLOOKUP($A143,[1]SA2_ACT_2122!$C$2:$M$160,10,FALSE)</f>
        <v>89.6</v>
      </c>
      <c r="K143" s="19">
        <f>VLOOKUP($A143,[1]SA2_ACT_2122!$C$2:$M$160,11,FALSE)</f>
        <v>191223.9</v>
      </c>
    </row>
    <row r="144" spans="1:11" ht="12.75" customHeight="1" x14ac:dyDescent="0.2">
      <c r="A144" s="14">
        <v>801101134</v>
      </c>
      <c r="B144" s="14" t="s">
        <v>148</v>
      </c>
      <c r="C144" s="19">
        <f>VLOOKUP($A144,[1]SA2_ACT_2122!$C$2:$M$160,3,FALSE)</f>
        <v>0</v>
      </c>
      <c r="D144" s="19">
        <f>VLOOKUP($A144,[1]SA2_ACT_2122!$C$2:$M$160,4,FALSE)</f>
        <v>0</v>
      </c>
      <c r="E144" s="19">
        <f>VLOOKUP($A144,[1]SA2_ACT_2122!$C$2:$M$160,5,FALSE)</f>
        <v>0</v>
      </c>
      <c r="F144" s="19">
        <f>VLOOKUP($A144,[1]SA2_ACT_2122!$C$2:$M$160,6,FALSE)</f>
        <v>0</v>
      </c>
      <c r="G144" s="19">
        <f>VLOOKUP($A144,[1]SA2_ACT_2122!$C$2:$M$160,7,FALSE)</f>
        <v>0</v>
      </c>
      <c r="H144" s="19">
        <f>VLOOKUP($A144,[1]SA2_ACT_2122!$C$2:$M$160,8,FALSE)</f>
        <v>0</v>
      </c>
      <c r="I144" s="19">
        <f>VLOOKUP($A144,[1]SA2_ACT_2122!$C$2:$M$160,9,FALSE)</f>
        <v>0</v>
      </c>
      <c r="J144" s="19">
        <f>VLOOKUP($A144,[1]SA2_ACT_2122!$C$2:$M$160,10,FALSE)</f>
        <v>0</v>
      </c>
      <c r="K144" s="19">
        <f>VLOOKUP($A144,[1]SA2_ACT_2122!$C$2:$M$160,11,FALSE)</f>
        <v>0</v>
      </c>
    </row>
    <row r="145" spans="1:11" ht="12.75" customHeight="1" x14ac:dyDescent="0.2">
      <c r="A145" s="14">
        <v>801101135</v>
      </c>
      <c r="B145" s="14" t="s">
        <v>149</v>
      </c>
      <c r="C145" s="19">
        <f>VLOOKUP($A145,[1]SA2_ACT_2122!$C$2:$M$160,3,FALSE)</f>
        <v>5</v>
      </c>
      <c r="D145" s="19">
        <f>VLOOKUP($A145,[1]SA2_ACT_2122!$C$2:$M$160,4,FALSE)</f>
        <v>284</v>
      </c>
      <c r="E145" s="19">
        <f>VLOOKUP($A145,[1]SA2_ACT_2122!$C$2:$M$160,5,FALSE)</f>
        <v>289</v>
      </c>
      <c r="F145" s="19">
        <f>VLOOKUP($A145,[1]SA2_ACT_2122!$C$2:$M$160,6,FALSE)</f>
        <v>1938</v>
      </c>
      <c r="G145" s="19">
        <f>VLOOKUP($A145,[1]SA2_ACT_2122!$C$2:$M$160,7,FALSE)</f>
        <v>78470</v>
      </c>
      <c r="H145" s="19">
        <f>VLOOKUP($A145,[1]SA2_ACT_2122!$C$2:$M$160,8,FALSE)</f>
        <v>0</v>
      </c>
      <c r="I145" s="19">
        <f>VLOOKUP($A145,[1]SA2_ACT_2122!$C$2:$M$160,9,FALSE)</f>
        <v>80408</v>
      </c>
      <c r="J145" s="19">
        <f>VLOOKUP($A145,[1]SA2_ACT_2122!$C$2:$M$160,10,FALSE)</f>
        <v>0</v>
      </c>
      <c r="K145" s="19">
        <f>VLOOKUP($A145,[1]SA2_ACT_2122!$C$2:$M$160,11,FALSE)</f>
        <v>80408</v>
      </c>
    </row>
    <row r="146" spans="1:11" ht="12.75" customHeight="1" x14ac:dyDescent="0.2">
      <c r="A146" s="14">
        <v>801101136</v>
      </c>
      <c r="B146" s="14" t="s">
        <v>150</v>
      </c>
      <c r="C146" s="19">
        <f>VLOOKUP($A146,[1]SA2_ACT_2122!$C$2:$M$160,3,FALSE)</f>
        <v>69</v>
      </c>
      <c r="D146" s="19">
        <f>VLOOKUP($A146,[1]SA2_ACT_2122!$C$2:$M$160,4,FALSE)</f>
        <v>0</v>
      </c>
      <c r="E146" s="19">
        <f>VLOOKUP($A146,[1]SA2_ACT_2122!$C$2:$M$160,5,FALSE)</f>
        <v>69</v>
      </c>
      <c r="F146" s="19">
        <f>VLOOKUP($A146,[1]SA2_ACT_2122!$C$2:$M$160,6,FALSE)</f>
        <v>29150.9</v>
      </c>
      <c r="G146" s="19">
        <f>VLOOKUP($A146,[1]SA2_ACT_2122!$C$2:$M$160,7,FALSE)</f>
        <v>0</v>
      </c>
      <c r="H146" s="19">
        <f>VLOOKUP($A146,[1]SA2_ACT_2122!$C$2:$M$160,8,FALSE)</f>
        <v>33.799999999999997</v>
      </c>
      <c r="I146" s="19">
        <f>VLOOKUP($A146,[1]SA2_ACT_2122!$C$2:$M$160,9,FALSE)</f>
        <v>29184.6</v>
      </c>
      <c r="J146" s="19">
        <f>VLOOKUP($A146,[1]SA2_ACT_2122!$C$2:$M$160,10,FALSE)</f>
        <v>89.6</v>
      </c>
      <c r="K146" s="19">
        <f>VLOOKUP($A146,[1]SA2_ACT_2122!$C$2:$M$160,11,FALSE)</f>
        <v>29274.2</v>
      </c>
    </row>
    <row r="147" spans="1:11" ht="12.75" customHeight="1" x14ac:dyDescent="0.2">
      <c r="A147" s="14">
        <v>801101137</v>
      </c>
      <c r="B147" s="14" t="s">
        <v>147</v>
      </c>
      <c r="C147" s="19">
        <f>VLOOKUP($A147,[1]SA2_ACT_2122!$C$2:$M$160,3,FALSE)</f>
        <v>0</v>
      </c>
      <c r="D147" s="19">
        <f>VLOOKUP($A147,[1]SA2_ACT_2122!$C$2:$M$160,4,FALSE)</f>
        <v>0</v>
      </c>
      <c r="E147" s="19">
        <f>VLOOKUP($A147,[1]SA2_ACT_2122!$C$2:$M$160,5,FALSE)</f>
        <v>0</v>
      </c>
      <c r="F147" s="19">
        <f>VLOOKUP($A147,[1]SA2_ACT_2122!$C$2:$M$160,6,FALSE)</f>
        <v>0</v>
      </c>
      <c r="G147" s="19">
        <f>VLOOKUP($A147,[1]SA2_ACT_2122!$C$2:$M$160,7,FALSE)</f>
        <v>0</v>
      </c>
      <c r="H147" s="19">
        <f>VLOOKUP($A147,[1]SA2_ACT_2122!$C$2:$M$160,8,FALSE)</f>
        <v>0</v>
      </c>
      <c r="I147" s="19">
        <f>VLOOKUP($A147,[1]SA2_ACT_2122!$C$2:$M$160,9,FALSE)</f>
        <v>0</v>
      </c>
      <c r="J147" s="19">
        <f>VLOOKUP($A147,[1]SA2_ACT_2122!$C$2:$M$160,10,FALSE)</f>
        <v>0</v>
      </c>
      <c r="K147" s="19">
        <f>VLOOKUP($A147,[1]SA2_ACT_2122!$C$2:$M$160,11,FALSE)</f>
        <v>0</v>
      </c>
    </row>
    <row r="148" spans="1:11" ht="12.75" customHeight="1" x14ac:dyDescent="0.2">
      <c r="A148" s="14">
        <v>801101139</v>
      </c>
      <c r="B148" s="14" t="s">
        <v>151</v>
      </c>
      <c r="C148" s="19">
        <f>VLOOKUP($A148,[1]SA2_ACT_2122!$C$2:$M$160,3,FALSE)</f>
        <v>9</v>
      </c>
      <c r="D148" s="19">
        <f>VLOOKUP($A148,[1]SA2_ACT_2122!$C$2:$M$160,4,FALSE)</f>
        <v>0</v>
      </c>
      <c r="E148" s="19">
        <f>VLOOKUP($A148,[1]SA2_ACT_2122!$C$2:$M$160,5,FALSE)</f>
        <v>9</v>
      </c>
      <c r="F148" s="19">
        <f>VLOOKUP($A148,[1]SA2_ACT_2122!$C$2:$M$160,6,FALSE)</f>
        <v>3770.2</v>
      </c>
      <c r="G148" s="19">
        <f>VLOOKUP($A148,[1]SA2_ACT_2122!$C$2:$M$160,7,FALSE)</f>
        <v>0</v>
      </c>
      <c r="H148" s="19">
        <f>VLOOKUP($A148,[1]SA2_ACT_2122!$C$2:$M$160,8,FALSE)</f>
        <v>52.9</v>
      </c>
      <c r="I148" s="19">
        <f>VLOOKUP($A148,[1]SA2_ACT_2122!$C$2:$M$160,9,FALSE)</f>
        <v>3823</v>
      </c>
      <c r="J148" s="19">
        <f>VLOOKUP($A148,[1]SA2_ACT_2122!$C$2:$M$160,10,FALSE)</f>
        <v>0</v>
      </c>
      <c r="K148" s="19">
        <f>VLOOKUP($A148,[1]SA2_ACT_2122!$C$2:$M$160,11,FALSE)</f>
        <v>3823</v>
      </c>
    </row>
    <row r="149" spans="1:11" ht="12.75" customHeight="1" x14ac:dyDescent="0.2">
      <c r="A149" s="14">
        <v>801101145</v>
      </c>
      <c r="B149" s="14" t="s">
        <v>163</v>
      </c>
      <c r="C149" s="19">
        <f>VLOOKUP($A149,[1]SA2_ACT_2122!$C$2:$M$160,3,FALSE)</f>
        <v>0</v>
      </c>
      <c r="D149" s="19">
        <f>VLOOKUP($A149,[1]SA2_ACT_2122!$C$2:$M$160,4,FALSE)</f>
        <v>0</v>
      </c>
      <c r="E149" s="19">
        <f>VLOOKUP($A149,[1]SA2_ACT_2122!$C$2:$M$160,5,FALSE)</f>
        <v>0</v>
      </c>
      <c r="F149" s="19">
        <f>VLOOKUP($A149,[1]SA2_ACT_2122!$C$2:$M$160,6,FALSE)</f>
        <v>0</v>
      </c>
      <c r="G149" s="19">
        <f>VLOOKUP($A149,[1]SA2_ACT_2122!$C$2:$M$160,7,FALSE)</f>
        <v>0</v>
      </c>
      <c r="H149" s="19">
        <f>VLOOKUP($A149,[1]SA2_ACT_2122!$C$2:$M$160,8,FALSE)</f>
        <v>0</v>
      </c>
      <c r="I149" s="19">
        <f>VLOOKUP($A149,[1]SA2_ACT_2122!$C$2:$M$160,9,FALSE)</f>
        <v>0</v>
      </c>
      <c r="J149" s="19">
        <f>VLOOKUP($A149,[1]SA2_ACT_2122!$C$2:$M$160,10,FALSE)</f>
        <v>0</v>
      </c>
      <c r="K149" s="19">
        <f>VLOOKUP($A149,[1]SA2_ACT_2122!$C$2:$M$160,11,FALSE)</f>
        <v>0</v>
      </c>
    </row>
    <row r="150" spans="1:11" ht="12.75" customHeight="1" x14ac:dyDescent="0.2">
      <c r="A150" s="14">
        <v>801101146</v>
      </c>
      <c r="B150" s="14" t="s">
        <v>164</v>
      </c>
      <c r="C150" s="19">
        <f>VLOOKUP($A150,[1]SA2_ACT_2122!$C$2:$M$160,3,FALSE)</f>
        <v>217</v>
      </c>
      <c r="D150" s="19">
        <f>VLOOKUP($A150,[1]SA2_ACT_2122!$C$2:$M$160,4,FALSE)</f>
        <v>0</v>
      </c>
      <c r="E150" s="19">
        <f>VLOOKUP($A150,[1]SA2_ACT_2122!$C$2:$M$160,5,FALSE)</f>
        <v>217</v>
      </c>
      <c r="F150" s="19">
        <f>VLOOKUP($A150,[1]SA2_ACT_2122!$C$2:$M$160,6,FALSE)</f>
        <v>77606.8</v>
      </c>
      <c r="G150" s="19">
        <f>VLOOKUP($A150,[1]SA2_ACT_2122!$C$2:$M$160,7,FALSE)</f>
        <v>0</v>
      </c>
      <c r="H150" s="19">
        <f>VLOOKUP($A150,[1]SA2_ACT_2122!$C$2:$M$160,8,FALSE)</f>
        <v>111.7</v>
      </c>
      <c r="I150" s="19">
        <f>VLOOKUP($A150,[1]SA2_ACT_2122!$C$2:$M$160,9,FALSE)</f>
        <v>77718.600000000006</v>
      </c>
      <c r="J150" s="19">
        <f>VLOOKUP($A150,[1]SA2_ACT_2122!$C$2:$M$160,10,FALSE)</f>
        <v>0</v>
      </c>
      <c r="K150" s="19">
        <f>VLOOKUP($A150,[1]SA2_ACT_2122!$C$2:$M$160,11,FALSE)</f>
        <v>77718.600000000006</v>
      </c>
    </row>
    <row r="151" spans="1:11" ht="12.75" customHeight="1" x14ac:dyDescent="0.2">
      <c r="A151" s="13">
        <v>80111</v>
      </c>
      <c r="B151" s="13" t="s">
        <v>152</v>
      </c>
      <c r="C151" s="19">
        <f>VLOOKUP($A151,[1]SA2_ACT_2122!$C$2:$M$160,3,FALSE)</f>
        <v>1</v>
      </c>
      <c r="D151" s="19">
        <f>VLOOKUP($A151,[1]SA2_ACT_2122!$C$2:$M$160,4,FALSE)</f>
        <v>0</v>
      </c>
      <c r="E151" s="19">
        <f>VLOOKUP($A151,[1]SA2_ACT_2122!$C$2:$M$160,5,FALSE)</f>
        <v>1</v>
      </c>
      <c r="F151" s="19">
        <f>VLOOKUP($A151,[1]SA2_ACT_2122!$C$2:$M$160,6,FALSE)</f>
        <v>469.7</v>
      </c>
      <c r="G151" s="19">
        <f>VLOOKUP($A151,[1]SA2_ACT_2122!$C$2:$M$160,7,FALSE)</f>
        <v>0</v>
      </c>
      <c r="H151" s="19">
        <f>VLOOKUP($A151,[1]SA2_ACT_2122!$C$2:$M$160,8,FALSE)</f>
        <v>96</v>
      </c>
      <c r="I151" s="19">
        <f>VLOOKUP($A151,[1]SA2_ACT_2122!$C$2:$M$160,9,FALSE)</f>
        <v>565.70000000000005</v>
      </c>
      <c r="J151" s="19">
        <f>VLOOKUP($A151,[1]SA2_ACT_2122!$C$2:$M$160,10,FALSE)</f>
        <v>126</v>
      </c>
      <c r="K151" s="19">
        <f>VLOOKUP($A151,[1]SA2_ACT_2122!$C$2:$M$160,11,FALSE)</f>
        <v>691.7</v>
      </c>
    </row>
    <row r="152" spans="1:11" x14ac:dyDescent="0.2">
      <c r="A152" s="14">
        <v>801111140</v>
      </c>
      <c r="B152" s="14" t="s">
        <v>153</v>
      </c>
      <c r="C152" s="19">
        <f>VLOOKUP($A152,[1]SA2_ACT_2122!$C$2:$M$160,3,FALSE)</f>
        <v>1</v>
      </c>
      <c r="D152" s="19">
        <f>VLOOKUP($A152,[1]SA2_ACT_2122!$C$2:$M$160,4,FALSE)</f>
        <v>0</v>
      </c>
      <c r="E152" s="19">
        <f>VLOOKUP($A152,[1]SA2_ACT_2122!$C$2:$M$160,5,FALSE)</f>
        <v>1</v>
      </c>
      <c r="F152" s="19">
        <f>VLOOKUP($A152,[1]SA2_ACT_2122!$C$2:$M$160,6,FALSE)</f>
        <v>469.7</v>
      </c>
      <c r="G152" s="19">
        <f>VLOOKUP($A152,[1]SA2_ACT_2122!$C$2:$M$160,7,FALSE)</f>
        <v>0</v>
      </c>
      <c r="H152" s="19">
        <f>VLOOKUP($A152,[1]SA2_ACT_2122!$C$2:$M$160,8,FALSE)</f>
        <v>96</v>
      </c>
      <c r="I152" s="19">
        <f>VLOOKUP($A152,[1]SA2_ACT_2122!$C$2:$M$160,9,FALSE)</f>
        <v>565.70000000000005</v>
      </c>
      <c r="J152" s="19">
        <f>VLOOKUP($A152,[1]SA2_ACT_2122!$C$2:$M$160,10,FALSE)</f>
        <v>126</v>
      </c>
      <c r="K152" s="19">
        <f>VLOOKUP($A152,[1]SA2_ACT_2122!$C$2:$M$160,11,FALSE)</f>
        <v>691.7</v>
      </c>
    </row>
    <row r="153" spans="1:11" x14ac:dyDescent="0.2">
      <c r="A153" s="14">
        <v>801111141</v>
      </c>
      <c r="B153" s="14" t="s">
        <v>154</v>
      </c>
      <c r="C153" s="19">
        <f>VLOOKUP($A153,[1]SA2_ACT_2122!$C$2:$M$160,3,FALSE)</f>
        <v>0</v>
      </c>
      <c r="D153" s="19">
        <f>VLOOKUP($A153,[1]SA2_ACT_2122!$C$2:$M$160,4,FALSE)</f>
        <v>0</v>
      </c>
      <c r="E153" s="19">
        <f>VLOOKUP($A153,[1]SA2_ACT_2122!$C$2:$M$160,5,FALSE)</f>
        <v>0</v>
      </c>
      <c r="F153" s="19">
        <f>VLOOKUP($A153,[1]SA2_ACT_2122!$C$2:$M$160,6,FALSE)</f>
        <v>0</v>
      </c>
      <c r="G153" s="19">
        <f>VLOOKUP($A153,[1]SA2_ACT_2122!$C$2:$M$160,7,FALSE)</f>
        <v>0</v>
      </c>
      <c r="H153" s="19">
        <f>VLOOKUP($A153,[1]SA2_ACT_2122!$C$2:$M$160,8,FALSE)</f>
        <v>0</v>
      </c>
      <c r="I153" s="19">
        <f>VLOOKUP($A153,[1]SA2_ACT_2122!$C$2:$M$160,9,FALSE)</f>
        <v>0</v>
      </c>
      <c r="J153" s="19">
        <f>VLOOKUP($A153,[1]SA2_ACT_2122!$C$2:$M$160,10,FALSE)</f>
        <v>0</v>
      </c>
      <c r="K153" s="19">
        <f>VLOOKUP($A153,[1]SA2_ACT_2122!$C$2:$M$160,11,FALSE)</f>
        <v>0</v>
      </c>
    </row>
    <row r="154" spans="1:11" x14ac:dyDescent="0.2">
      <c r="A154" s="13">
        <v>89799</v>
      </c>
      <c r="B154" s="11" t="s">
        <v>155</v>
      </c>
      <c r="C154" s="19">
        <f>VLOOKUP($A154,[1]SA2_ACT_2122!$C$2:$M$160,3,FALSE)</f>
        <v>0</v>
      </c>
      <c r="D154" s="19">
        <f>VLOOKUP($A154,[1]SA2_ACT_2122!$C$2:$M$160,4,FALSE)</f>
        <v>0</v>
      </c>
      <c r="E154" s="19">
        <f>VLOOKUP($A154,[1]SA2_ACT_2122!$C$2:$M$160,5,FALSE)</f>
        <v>0</v>
      </c>
      <c r="F154" s="19">
        <f>VLOOKUP($A154,[1]SA2_ACT_2122!$C$2:$M$160,6,FALSE)</f>
        <v>0</v>
      </c>
      <c r="G154" s="19">
        <f>VLOOKUP($A154,[1]SA2_ACT_2122!$C$2:$M$160,7,FALSE)</f>
        <v>0</v>
      </c>
      <c r="H154" s="19">
        <f>VLOOKUP($A154,[1]SA2_ACT_2122!$C$2:$M$160,8,FALSE)</f>
        <v>0</v>
      </c>
      <c r="I154" s="19">
        <f>VLOOKUP($A154,[1]SA2_ACT_2122!$C$2:$M$160,9,FALSE)</f>
        <v>0</v>
      </c>
      <c r="J154" s="19">
        <f>VLOOKUP($A154,[1]SA2_ACT_2122!$C$2:$M$160,10,FALSE)</f>
        <v>0</v>
      </c>
      <c r="K154" s="19">
        <f>VLOOKUP($A154,[1]SA2_ACT_2122!$C$2:$M$160,11,FALSE)</f>
        <v>0</v>
      </c>
    </row>
    <row r="155" spans="1:11" ht="12.75" customHeight="1" x14ac:dyDescent="0.2">
      <c r="A155" s="12">
        <v>897</v>
      </c>
      <c r="B155" s="12" t="s">
        <v>155</v>
      </c>
      <c r="C155" s="19">
        <f>VLOOKUP($A155,[1]SA2_ACT_2122!$C$2:$M$160,3,FALSE)</f>
        <v>0</v>
      </c>
      <c r="D155" s="19">
        <f>VLOOKUP($A155,[1]SA2_ACT_2122!$C$2:$M$160,4,FALSE)</f>
        <v>0</v>
      </c>
      <c r="E155" s="19">
        <f>VLOOKUP($A155,[1]SA2_ACT_2122!$C$2:$M$160,5,FALSE)</f>
        <v>0</v>
      </c>
      <c r="F155" s="19">
        <f>VLOOKUP($A155,[1]SA2_ACT_2122!$C$2:$M$160,6,FALSE)</f>
        <v>0</v>
      </c>
      <c r="G155" s="19">
        <f>VLOOKUP($A155,[1]SA2_ACT_2122!$C$2:$M$160,7,FALSE)</f>
        <v>0</v>
      </c>
      <c r="H155" s="19">
        <f>VLOOKUP($A155,[1]SA2_ACT_2122!$C$2:$M$160,8,FALSE)</f>
        <v>0</v>
      </c>
      <c r="I155" s="19">
        <f>VLOOKUP($A155,[1]SA2_ACT_2122!$C$2:$M$160,9,FALSE)</f>
        <v>0</v>
      </c>
      <c r="J155" s="19">
        <f>VLOOKUP($A155,[1]SA2_ACT_2122!$C$2:$M$160,10,FALSE)</f>
        <v>0</v>
      </c>
      <c r="K155" s="19">
        <f>VLOOKUP($A155,[1]SA2_ACT_2122!$C$2:$M$160,11,FALSE)</f>
        <v>0</v>
      </c>
    </row>
    <row r="156" spans="1:11" x14ac:dyDescent="0.2">
      <c r="A156" s="13">
        <v>89797</v>
      </c>
      <c r="B156" s="13" t="s">
        <v>155</v>
      </c>
      <c r="C156" s="19">
        <f>VLOOKUP($A156,[1]SA2_ACT_2122!$C$2:$M$160,3,FALSE)</f>
        <v>0</v>
      </c>
      <c r="D156" s="19">
        <f>VLOOKUP($A156,[1]SA2_ACT_2122!$C$2:$M$160,4,FALSE)</f>
        <v>0</v>
      </c>
      <c r="E156" s="19">
        <f>VLOOKUP($A156,[1]SA2_ACT_2122!$C$2:$M$160,5,FALSE)</f>
        <v>0</v>
      </c>
      <c r="F156" s="19">
        <f>VLOOKUP($A156,[1]SA2_ACT_2122!$C$2:$M$160,6,FALSE)</f>
        <v>0</v>
      </c>
      <c r="G156" s="19">
        <f>VLOOKUP($A156,[1]SA2_ACT_2122!$C$2:$M$160,7,FALSE)</f>
        <v>0</v>
      </c>
      <c r="H156" s="19">
        <f>VLOOKUP($A156,[1]SA2_ACT_2122!$C$2:$M$160,8,FALSE)</f>
        <v>0</v>
      </c>
      <c r="I156" s="19">
        <f>VLOOKUP($A156,[1]SA2_ACT_2122!$C$2:$M$160,9,FALSE)</f>
        <v>0</v>
      </c>
      <c r="J156" s="19">
        <f>VLOOKUP($A156,[1]SA2_ACT_2122!$C$2:$M$160,10,FALSE)</f>
        <v>0</v>
      </c>
      <c r="K156" s="19">
        <f>VLOOKUP($A156,[1]SA2_ACT_2122!$C$2:$M$160,11,FALSE)</f>
        <v>0</v>
      </c>
    </row>
    <row r="157" spans="1:11" x14ac:dyDescent="0.2">
      <c r="A157" s="14">
        <v>897979799</v>
      </c>
      <c r="B157" s="14" t="s">
        <v>155</v>
      </c>
      <c r="C157" s="19">
        <f>VLOOKUP($A157,[1]SA2_ACT_2122!$C$2:$M$160,3,FALSE)</f>
        <v>0</v>
      </c>
      <c r="D157" s="19">
        <f>VLOOKUP($A157,[1]SA2_ACT_2122!$C$2:$M$160,4,FALSE)</f>
        <v>0</v>
      </c>
      <c r="E157" s="19">
        <f>VLOOKUP($A157,[1]SA2_ACT_2122!$C$2:$M$160,5,FALSE)</f>
        <v>0</v>
      </c>
      <c r="F157" s="19">
        <f>VLOOKUP($A157,[1]SA2_ACT_2122!$C$2:$M$160,6,FALSE)</f>
        <v>0</v>
      </c>
      <c r="G157" s="19">
        <f>VLOOKUP($A157,[1]SA2_ACT_2122!$C$2:$M$160,7,FALSE)</f>
        <v>0</v>
      </c>
      <c r="H157" s="19">
        <f>VLOOKUP($A157,[1]SA2_ACT_2122!$C$2:$M$160,8,FALSE)</f>
        <v>0</v>
      </c>
      <c r="I157" s="19">
        <f>VLOOKUP($A157,[1]SA2_ACT_2122!$C$2:$M$160,9,FALSE)</f>
        <v>0</v>
      </c>
      <c r="J157" s="19">
        <f>VLOOKUP($A157,[1]SA2_ACT_2122!$C$2:$M$160,10,FALSE)</f>
        <v>0</v>
      </c>
      <c r="K157" s="19">
        <f>VLOOKUP($A157,[1]SA2_ACT_2122!$C$2:$M$160,11,FALSE)</f>
        <v>0</v>
      </c>
    </row>
    <row r="160" spans="1:11" x14ac:dyDescent="0.2">
      <c r="A160" s="20" t="s">
        <v>156</v>
      </c>
      <c r="B160" s="21"/>
    </row>
    <row r="162" spans="1:1" x14ac:dyDescent="0.2">
      <c r="A162" s="7" t="s">
        <v>160</v>
      </c>
    </row>
  </sheetData>
  <sheetProtection sheet="1" objects="1" scenarios="1"/>
  <hyperlinks>
    <hyperlink ref="A162" r:id="rId1" display="© Commonwealth of Australia 2020" xr:uid="{AAD158BA-48BB-421D-B6E1-D517AC21662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2022-02-24T04:26:23Z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2021-06-07T03:54:47Z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99103738-cc0c-4595-888c-4de0ad43f02b</vt:lpwstr>
  </property>
  <property fmtid="{D5CDD505-2E9C-101B-9397-08002B2CF9AE}" pid="12" name="MSIP_Label_c8e5a7ee-c283-40b0-98eb-fa437df4c031_ContentBits">
    <vt:lpwstr>0</vt:lpwstr>
  </property>
</Properties>
</file>